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AlgorithmName="SHA-512" workbookHashValue="yqOJtt+XZdtRNoAyTNs6qiRwn1fVWLgCGL0uuzi3DhVQm5uuI1IazUeJHfaEpI1UhRue90khs3sXaiGSfoGGwA==" workbookSaltValue="IAmWUsL8h2cy6XZA9da/NA==" workbookSpinCount="100000" lockStructure="1"/>
  <bookViews>
    <workbookView xWindow="240" yWindow="645" windowWidth="14805" windowHeight="7260" tabRatio="688"/>
  </bookViews>
  <sheets>
    <sheet name="Supply_Details" sheetId="1" r:id="rId1"/>
    <sheet name="Risk_Assessment" sheetId="2" r:id="rId2"/>
    <sheet name="Unanswered_Questions" sheetId="12" r:id="rId3"/>
    <sheet name="Risk_Register" sheetId="9" r:id="rId4"/>
    <sheet name="Risk_Assessment_Report" sheetId="7" r:id="rId5"/>
    <sheet name="Controls_&amp;_Actions" sheetId="10" r:id="rId6"/>
    <sheet name="Summary" sheetId="14" r:id="rId7"/>
    <sheet name="Lookup_Admin" sheetId="4" state="hidden" r:id="rId8"/>
  </sheets>
  <definedNames>
    <definedName name="_xlnm._FilterDatabase" localSheetId="7" hidden="1">Lookup_Admin!$A$1:$D$1</definedName>
    <definedName name="_xlnm._FilterDatabase" localSheetId="4" hidden="1">Risk_Assessment_Report!$A$15:$F$15</definedName>
    <definedName name="_xlnm._FilterDatabase" localSheetId="3" hidden="1">Risk_Register!$A$4:$E$130</definedName>
    <definedName name="_xlnm._FilterDatabase" localSheetId="2" hidden="1">Unanswered_Questions!$A$4:$D$115</definedName>
    <definedName name="_xlnm.Print_Area" localSheetId="4">Risk_Assessment_Report!$A$1:$F$212</definedName>
    <definedName name="_xlnm.Print_Titles" localSheetId="2">Unanswered_Questions!$4:$4</definedName>
  </definedNames>
  <calcPr calcId="152511"/>
</workbook>
</file>

<file path=xl/calcChain.xml><?xml version="1.0" encoding="utf-8"?>
<calcChain xmlns="http://schemas.openxmlformats.org/spreadsheetml/2006/main">
  <c r="F14" i="7" l="1"/>
  <c r="F13" i="7"/>
  <c r="F12" i="7"/>
  <c r="F11" i="7"/>
  <c r="F10" i="7"/>
  <c r="F9" i="7"/>
  <c r="F8" i="7"/>
  <c r="F7" i="7"/>
  <c r="F6" i="7"/>
  <c r="E14" i="7"/>
  <c r="E13" i="7"/>
  <c r="E12" i="7"/>
  <c r="E11" i="7"/>
  <c r="E10" i="7"/>
  <c r="E9" i="7"/>
  <c r="E8" i="7"/>
  <c r="E7" i="7"/>
  <c r="E6" i="7"/>
  <c r="D14" i="7"/>
  <c r="D13" i="7"/>
  <c r="D12" i="7"/>
  <c r="D11" i="7"/>
  <c r="D10" i="7"/>
  <c r="D9" i="7"/>
  <c r="D8" i="7"/>
  <c r="D7" i="7"/>
  <c r="D6" i="7"/>
  <c r="A14" i="7"/>
  <c r="A13" i="7"/>
  <c r="A12" i="7"/>
  <c r="A11" i="7"/>
  <c r="A10" i="7"/>
  <c r="A9" i="7"/>
  <c r="A8" i="7"/>
  <c r="A7" i="7"/>
  <c r="A6" i="7"/>
  <c r="F5" i="7"/>
  <c r="E5" i="7" l="1"/>
  <c r="D5" i="7"/>
  <c r="A5" i="7"/>
  <c r="G5" i="2" l="1"/>
  <c r="G2" i="1" l="1"/>
  <c r="F2" i="7"/>
  <c r="C17" i="7"/>
  <c r="C18" i="7"/>
  <c r="C19" i="7"/>
  <c r="C20" i="7"/>
  <c r="C21" i="7"/>
  <c r="C22" i="7"/>
  <c r="C24" i="7"/>
  <c r="C25" i="7"/>
  <c r="C26" i="7"/>
  <c r="C27" i="7"/>
  <c r="C28" i="7"/>
  <c r="C29" i="7"/>
  <c r="C30" i="7"/>
  <c r="C31" i="7"/>
  <c r="C32" i="7"/>
  <c r="C33" i="7"/>
  <c r="C34" i="7"/>
  <c r="C36" i="7"/>
  <c r="C37" i="7"/>
  <c r="C38" i="7"/>
  <c r="C39" i="7"/>
  <c r="C40" i="7"/>
  <c r="C41" i="7"/>
  <c r="C42" i="7"/>
  <c r="C43" i="7"/>
  <c r="C44" i="7"/>
  <c r="C55" i="7"/>
  <c r="C56" i="7"/>
  <c r="C57" i="7"/>
  <c r="C66" i="7"/>
  <c r="C67" i="7"/>
  <c r="C68" i="7"/>
  <c r="C69" i="7"/>
  <c r="C70" i="7"/>
  <c r="C71" i="7"/>
  <c r="C72" i="7"/>
  <c r="C80" i="7"/>
  <c r="C81" i="7"/>
  <c r="C82" i="7"/>
  <c r="C84" i="7"/>
  <c r="C85" i="7"/>
  <c r="C86" i="7"/>
  <c r="C87" i="7"/>
  <c r="C88" i="7"/>
  <c r="C89" i="7"/>
  <c r="C90" i="7"/>
  <c r="C91" i="7"/>
  <c r="C92" i="7"/>
  <c r="C94" i="7"/>
  <c r="C95" i="7"/>
  <c r="C96" i="7"/>
  <c r="C97" i="7"/>
  <c r="C98" i="7"/>
  <c r="C99" i="7"/>
  <c r="C100" i="7"/>
  <c r="C101" i="7"/>
  <c r="C103" i="7"/>
  <c r="C104" i="7"/>
  <c r="C105" i="7"/>
  <c r="C106" i="7"/>
  <c r="C107" i="7"/>
  <c r="C108" i="7"/>
  <c r="C109" i="7"/>
  <c r="C110" i="7"/>
  <c r="C112" i="7"/>
  <c r="C113" i="7"/>
  <c r="C114" i="7"/>
  <c r="C115" i="7"/>
  <c r="C116" i="7"/>
  <c r="C117" i="7"/>
  <c r="C118" i="7"/>
  <c r="C119" i="7"/>
  <c r="C121" i="7"/>
  <c r="C122" i="7"/>
  <c r="C123" i="7"/>
  <c r="C124" i="7"/>
  <c r="C125" i="7"/>
  <c r="C126" i="7"/>
  <c r="C127" i="7"/>
  <c r="C128" i="7"/>
  <c r="C130" i="7"/>
  <c r="C131" i="7"/>
  <c r="C132" i="7"/>
  <c r="C133" i="7"/>
  <c r="C134" i="7"/>
  <c r="C135" i="7"/>
  <c r="C136" i="7"/>
  <c r="C137" i="7"/>
  <c r="C138" i="7"/>
  <c r="C139" i="7"/>
  <c r="C140" i="7"/>
  <c r="C141" i="7"/>
  <c r="C142" i="7"/>
  <c r="C144" i="7"/>
  <c r="C145" i="7"/>
  <c r="C146" i="7"/>
  <c r="C147" i="7"/>
  <c r="C148" i="7"/>
  <c r="C149" i="7"/>
  <c r="C150" i="7"/>
  <c r="C151" i="7"/>
  <c r="C153" i="7"/>
  <c r="C154" i="7"/>
  <c r="C155" i="7"/>
  <c r="C156" i="7"/>
  <c r="C157" i="7"/>
  <c r="C158" i="7"/>
  <c r="C159" i="7"/>
  <c r="C160" i="7"/>
  <c r="C161" i="7"/>
  <c r="C162" i="7"/>
  <c r="C163" i="7"/>
  <c r="C164" i="7"/>
  <c r="C165" i="7"/>
  <c r="C166" i="7"/>
  <c r="C167" i="7"/>
  <c r="C168" i="7"/>
  <c r="C169" i="7"/>
  <c r="C171" i="7"/>
  <c r="C172" i="7"/>
  <c r="C173" i="7"/>
  <c r="C174" i="7"/>
  <c r="C175" i="7"/>
  <c r="C176" i="7"/>
  <c r="C177" i="7"/>
  <c r="C178" i="7"/>
  <c r="C179" i="7"/>
  <c r="C180" i="7"/>
  <c r="C181" i="7"/>
  <c r="C182" i="7"/>
  <c r="C184" i="7"/>
  <c r="C185" i="7"/>
  <c r="C186" i="7"/>
  <c r="C187" i="7"/>
  <c r="C188" i="7"/>
  <c r="C189" i="7"/>
  <c r="C190" i="7"/>
  <c r="C191" i="7"/>
  <c r="C192" i="7"/>
  <c r="C194" i="7"/>
  <c r="C195" i="7"/>
  <c r="C196" i="7"/>
  <c r="C197" i="7"/>
  <c r="C199" i="7"/>
  <c r="C16" i="7"/>
  <c r="J3" i="4"/>
  <c r="J4" i="4"/>
  <c r="J5" i="4"/>
  <c r="J6" i="4"/>
  <c r="J7" i="4"/>
  <c r="J8" i="4"/>
  <c r="J10" i="4"/>
  <c r="J11" i="4"/>
  <c r="J12" i="4"/>
  <c r="J13" i="4"/>
  <c r="J14" i="4"/>
  <c r="J15" i="4"/>
  <c r="J16" i="4"/>
  <c r="J17" i="4"/>
  <c r="J18" i="4"/>
  <c r="J19" i="4"/>
  <c r="J20" i="4"/>
  <c r="J22" i="4"/>
  <c r="J23" i="4"/>
  <c r="J24" i="4"/>
  <c r="J25" i="4"/>
  <c r="J26" i="4"/>
  <c r="J27" i="4"/>
  <c r="J28" i="4"/>
  <c r="J29" i="4"/>
  <c r="J30" i="4"/>
  <c r="J41" i="4"/>
  <c r="J42" i="4"/>
  <c r="J43" i="4"/>
  <c r="J52" i="4"/>
  <c r="J53" i="4"/>
  <c r="J54" i="4"/>
  <c r="J55" i="4"/>
  <c r="J56" i="4"/>
  <c r="J57" i="4"/>
  <c r="J58" i="4"/>
  <c r="J66" i="4"/>
  <c r="J67" i="4"/>
  <c r="J68" i="4"/>
  <c r="J70" i="4"/>
  <c r="J71" i="4"/>
  <c r="J72" i="4"/>
  <c r="J73" i="4"/>
  <c r="J74" i="4"/>
  <c r="J75" i="4"/>
  <c r="J76" i="4"/>
  <c r="J77" i="4"/>
  <c r="J78" i="4"/>
  <c r="J80" i="4"/>
  <c r="J81" i="4"/>
  <c r="J82" i="4"/>
  <c r="J83" i="4"/>
  <c r="J84" i="4"/>
  <c r="J85" i="4"/>
  <c r="J86" i="4"/>
  <c r="J87" i="4"/>
  <c r="J89" i="4"/>
  <c r="J90" i="4"/>
  <c r="J91" i="4"/>
  <c r="J92" i="4"/>
  <c r="J93" i="4"/>
  <c r="J94" i="4"/>
  <c r="J95" i="4"/>
  <c r="J96" i="4"/>
  <c r="J98" i="4"/>
  <c r="J99" i="4"/>
  <c r="J100" i="4"/>
  <c r="J101" i="4"/>
  <c r="J102" i="4"/>
  <c r="J103" i="4"/>
  <c r="J104" i="4"/>
  <c r="J105" i="4"/>
  <c r="J107" i="4"/>
  <c r="J108" i="4"/>
  <c r="J109" i="4"/>
  <c r="J110" i="4"/>
  <c r="J111" i="4"/>
  <c r="J112" i="4"/>
  <c r="J113" i="4"/>
  <c r="J114" i="4"/>
  <c r="J116" i="4"/>
  <c r="J117" i="4"/>
  <c r="J118" i="4"/>
  <c r="J119" i="4"/>
  <c r="J120" i="4"/>
  <c r="J121" i="4"/>
  <c r="J122" i="4"/>
  <c r="J123" i="4"/>
  <c r="J124" i="4"/>
  <c r="J125" i="4"/>
  <c r="J126" i="4"/>
  <c r="J127" i="4"/>
  <c r="J128" i="4"/>
  <c r="J130" i="4"/>
  <c r="J131" i="4"/>
  <c r="J132" i="4"/>
  <c r="J133" i="4"/>
  <c r="J134" i="4"/>
  <c r="J135" i="4"/>
  <c r="J136" i="4"/>
  <c r="J137" i="4"/>
  <c r="J139" i="4"/>
  <c r="J140" i="4"/>
  <c r="J141" i="4"/>
  <c r="J142" i="4"/>
  <c r="J143" i="4"/>
  <c r="J144" i="4"/>
  <c r="J145" i="4"/>
  <c r="J146" i="4"/>
  <c r="J147" i="4"/>
  <c r="J148" i="4"/>
  <c r="J149" i="4"/>
  <c r="J150" i="4"/>
  <c r="J151" i="4"/>
  <c r="J152" i="4"/>
  <c r="J153" i="4"/>
  <c r="J154" i="4"/>
  <c r="J155" i="4"/>
  <c r="J157" i="4"/>
  <c r="J158" i="4"/>
  <c r="J159" i="4"/>
  <c r="J160" i="4"/>
  <c r="J161" i="4"/>
  <c r="J162" i="4"/>
  <c r="J163" i="4"/>
  <c r="J164" i="4"/>
  <c r="J165" i="4"/>
  <c r="J166" i="4"/>
  <c r="J167" i="4"/>
  <c r="J168" i="4"/>
  <c r="J170" i="4"/>
  <c r="J171" i="4"/>
  <c r="J172" i="4"/>
  <c r="J173" i="4"/>
  <c r="J174" i="4"/>
  <c r="J175" i="4"/>
  <c r="J176" i="4"/>
  <c r="J177" i="4"/>
  <c r="J178" i="4"/>
  <c r="J180" i="4"/>
  <c r="J181" i="4"/>
  <c r="J182" i="4"/>
  <c r="J183" i="4"/>
  <c r="J185" i="4"/>
  <c r="G3" i="4"/>
  <c r="G4" i="4"/>
  <c r="G5" i="4"/>
  <c r="G6" i="4"/>
  <c r="G7" i="4"/>
  <c r="G8" i="4"/>
  <c r="G10" i="4"/>
  <c r="G11" i="4"/>
  <c r="G12" i="4"/>
  <c r="G13" i="4"/>
  <c r="G14" i="4"/>
  <c r="G15" i="4"/>
  <c r="G16" i="4"/>
  <c r="G17" i="4"/>
  <c r="G18" i="4"/>
  <c r="G19" i="4"/>
  <c r="G20" i="4"/>
  <c r="G22" i="4"/>
  <c r="G23" i="4"/>
  <c r="G24" i="4"/>
  <c r="G25" i="4"/>
  <c r="G26" i="4"/>
  <c r="G27" i="4"/>
  <c r="G28" i="4"/>
  <c r="G29" i="4"/>
  <c r="G30" i="4"/>
  <c r="G41" i="4"/>
  <c r="G42" i="4"/>
  <c r="G43" i="4"/>
  <c r="G52" i="4"/>
  <c r="G53" i="4"/>
  <c r="G54" i="4"/>
  <c r="G55" i="4"/>
  <c r="G56" i="4"/>
  <c r="G57" i="4"/>
  <c r="G58" i="4"/>
  <c r="G66" i="4"/>
  <c r="G67" i="4"/>
  <c r="G68" i="4"/>
  <c r="G70" i="4"/>
  <c r="G71" i="4"/>
  <c r="G72" i="4"/>
  <c r="G73" i="4"/>
  <c r="G74" i="4"/>
  <c r="G75" i="4"/>
  <c r="G76" i="4"/>
  <c r="G77" i="4"/>
  <c r="G78" i="4"/>
  <c r="G80" i="4"/>
  <c r="G81" i="4"/>
  <c r="G82" i="4"/>
  <c r="G83" i="4"/>
  <c r="G84" i="4"/>
  <c r="G85" i="4"/>
  <c r="G86" i="4"/>
  <c r="G87" i="4"/>
  <c r="G89" i="4"/>
  <c r="G90" i="4"/>
  <c r="G91" i="4"/>
  <c r="G92" i="4"/>
  <c r="G93" i="4"/>
  <c r="G94" i="4"/>
  <c r="G95" i="4"/>
  <c r="G96" i="4"/>
  <c r="G98" i="4"/>
  <c r="G99" i="4"/>
  <c r="G100" i="4"/>
  <c r="G101" i="4"/>
  <c r="G102" i="4"/>
  <c r="G103" i="4"/>
  <c r="G104" i="4"/>
  <c r="G105" i="4"/>
  <c r="G107" i="4"/>
  <c r="G108" i="4"/>
  <c r="G109" i="4"/>
  <c r="G110" i="4"/>
  <c r="G111" i="4"/>
  <c r="G112" i="4"/>
  <c r="G113" i="4"/>
  <c r="G114" i="4"/>
  <c r="G116" i="4"/>
  <c r="G117" i="4"/>
  <c r="G118" i="4"/>
  <c r="G119" i="4"/>
  <c r="G120" i="4"/>
  <c r="G121" i="4"/>
  <c r="G122" i="4"/>
  <c r="G123" i="4"/>
  <c r="G124" i="4"/>
  <c r="G125" i="4"/>
  <c r="G126" i="4"/>
  <c r="G127" i="4"/>
  <c r="G128" i="4"/>
  <c r="G130" i="4"/>
  <c r="G131" i="4"/>
  <c r="G132" i="4"/>
  <c r="G133" i="4"/>
  <c r="G134" i="4"/>
  <c r="G135" i="4"/>
  <c r="G136" i="4"/>
  <c r="G137" i="4"/>
  <c r="G139" i="4"/>
  <c r="G140" i="4"/>
  <c r="G141" i="4"/>
  <c r="G142" i="4"/>
  <c r="G143" i="4"/>
  <c r="G144" i="4"/>
  <c r="G145" i="4"/>
  <c r="G146" i="4"/>
  <c r="G147" i="4"/>
  <c r="G148" i="4"/>
  <c r="G149" i="4"/>
  <c r="G150" i="4"/>
  <c r="G151" i="4"/>
  <c r="G152" i="4"/>
  <c r="G153" i="4"/>
  <c r="G154" i="4"/>
  <c r="G155" i="4"/>
  <c r="G157" i="4"/>
  <c r="G158" i="4"/>
  <c r="G159" i="4"/>
  <c r="G160" i="4"/>
  <c r="G161" i="4"/>
  <c r="G162" i="4"/>
  <c r="G163" i="4"/>
  <c r="G164" i="4"/>
  <c r="G165" i="4"/>
  <c r="G166" i="4"/>
  <c r="G167" i="4"/>
  <c r="G168" i="4"/>
  <c r="G170" i="4"/>
  <c r="G171" i="4"/>
  <c r="G172" i="4"/>
  <c r="G173" i="4"/>
  <c r="G174" i="4"/>
  <c r="G175" i="4"/>
  <c r="G176" i="4"/>
  <c r="G177" i="4"/>
  <c r="G178" i="4"/>
  <c r="G180" i="4"/>
  <c r="G181" i="4"/>
  <c r="G182" i="4"/>
  <c r="G183" i="4"/>
  <c r="G185" i="4"/>
  <c r="J2" i="4"/>
  <c r="G2" i="4"/>
  <c r="M24" i="2" l="1"/>
  <c r="I18" i="4" s="1"/>
  <c r="M25" i="2"/>
  <c r="I19" i="4" s="1"/>
  <c r="M26" i="2"/>
  <c r="I20" i="4" s="1"/>
  <c r="F18" i="4"/>
  <c r="F19" i="4"/>
  <c r="F20" i="4"/>
  <c r="F28" i="4"/>
  <c r="F29" i="4"/>
  <c r="F30" i="4"/>
  <c r="F41" i="4"/>
  <c r="F42" i="4"/>
  <c r="F43" i="4"/>
  <c r="F54" i="4"/>
  <c r="F55" i="4"/>
  <c r="F56" i="4"/>
  <c r="F57" i="4"/>
  <c r="F58" i="4"/>
  <c r="F66" i="4"/>
  <c r="F67" i="4"/>
  <c r="F68" i="4"/>
  <c r="F76" i="4"/>
  <c r="F77" i="4"/>
  <c r="F78" i="4"/>
  <c r="F85" i="4"/>
  <c r="F86" i="4"/>
  <c r="F87" i="4"/>
  <c r="F94" i="4"/>
  <c r="F95" i="4"/>
  <c r="F96" i="4"/>
  <c r="F103" i="4"/>
  <c r="F104" i="4"/>
  <c r="F105" i="4"/>
  <c r="F112" i="4"/>
  <c r="F113" i="4"/>
  <c r="F114" i="4"/>
  <c r="F126" i="4"/>
  <c r="F127" i="4"/>
  <c r="F128" i="4"/>
  <c r="F135" i="4"/>
  <c r="F136" i="4"/>
  <c r="F137" i="4"/>
  <c r="F153" i="4"/>
  <c r="F154" i="4"/>
  <c r="F155" i="4"/>
  <c r="F166" i="4"/>
  <c r="F167" i="4"/>
  <c r="F168" i="4"/>
  <c r="F176" i="4"/>
  <c r="F177" i="4"/>
  <c r="F178" i="4"/>
  <c r="F182" i="4"/>
  <c r="F183" i="4"/>
  <c r="A213" i="7" l="1"/>
  <c r="B213" i="7"/>
  <c r="D213" i="7"/>
  <c r="E213" i="7"/>
  <c r="A214" i="7"/>
  <c r="B214" i="7"/>
  <c r="D214" i="7"/>
  <c r="E214" i="7"/>
  <c r="A215" i="7"/>
  <c r="B215" i="7"/>
  <c r="D215" i="7"/>
  <c r="E215" i="7"/>
  <c r="A216" i="7"/>
  <c r="B216" i="7"/>
  <c r="D216" i="7"/>
  <c r="E216" i="7"/>
  <c r="A217" i="7"/>
  <c r="B217" i="7"/>
  <c r="D217" i="7"/>
  <c r="E217" i="7"/>
  <c r="A218" i="7"/>
  <c r="B218" i="7"/>
  <c r="D218" i="7"/>
  <c r="E218" i="7"/>
  <c r="A219" i="7"/>
  <c r="B219" i="7"/>
  <c r="D219" i="7"/>
  <c r="E219" i="7"/>
  <c r="A220" i="7"/>
  <c r="B220" i="7"/>
  <c r="D220" i="7"/>
  <c r="E220" i="7"/>
  <c r="A221" i="7"/>
  <c r="B221" i="7"/>
  <c r="D221" i="7"/>
  <c r="E221" i="7"/>
  <c r="A222" i="7"/>
  <c r="B222" i="7"/>
  <c r="D222" i="7"/>
  <c r="E222" i="7"/>
  <c r="A223" i="7"/>
  <c r="B223" i="7"/>
  <c r="D223" i="7"/>
  <c r="E223" i="7"/>
  <c r="A224" i="7"/>
  <c r="B224" i="7"/>
  <c r="D224" i="7"/>
  <c r="E224" i="7"/>
  <c r="A225" i="7"/>
  <c r="B225" i="7"/>
  <c r="D225" i="7"/>
  <c r="E225" i="7"/>
  <c r="A18" i="7"/>
  <c r="B18" i="7"/>
  <c r="E18" i="7"/>
  <c r="A19" i="7"/>
  <c r="B19" i="7"/>
  <c r="E19" i="7"/>
  <c r="A20" i="7"/>
  <c r="B20" i="7"/>
  <c r="E20" i="7"/>
  <c r="A21" i="7"/>
  <c r="B21" i="7"/>
  <c r="E21" i="7"/>
  <c r="A22" i="7"/>
  <c r="B22" i="7"/>
  <c r="E22" i="7"/>
  <c r="A23" i="7"/>
  <c r="A24" i="7"/>
  <c r="B24" i="7"/>
  <c r="E24" i="7"/>
  <c r="A25" i="7"/>
  <c r="B25" i="7"/>
  <c r="E25" i="7"/>
  <c r="A26" i="7"/>
  <c r="B26" i="7"/>
  <c r="E26" i="7"/>
  <c r="A27" i="7"/>
  <c r="B27" i="7"/>
  <c r="E27" i="7"/>
  <c r="A28" i="7"/>
  <c r="B28" i="7"/>
  <c r="E28" i="7"/>
  <c r="A29" i="7"/>
  <c r="B29" i="7"/>
  <c r="E29" i="7"/>
  <c r="A30" i="7"/>
  <c r="B30" i="7"/>
  <c r="E30" i="7"/>
  <c r="A31" i="7"/>
  <c r="B31" i="7"/>
  <c r="E31" i="7"/>
  <c r="A32" i="7"/>
  <c r="B32" i="7"/>
  <c r="D32" i="7"/>
  <c r="E32" i="7"/>
  <c r="A33" i="7"/>
  <c r="B33" i="7"/>
  <c r="D33" i="7"/>
  <c r="E33" i="7"/>
  <c r="A34" i="7"/>
  <c r="B34" i="7"/>
  <c r="D34" i="7"/>
  <c r="E34" i="7"/>
  <c r="A35" i="7"/>
  <c r="A36" i="7"/>
  <c r="B36" i="7"/>
  <c r="E36" i="7"/>
  <c r="A37" i="7"/>
  <c r="B37" i="7"/>
  <c r="E37" i="7"/>
  <c r="A38" i="7"/>
  <c r="B38" i="7"/>
  <c r="E38" i="7"/>
  <c r="A39" i="7"/>
  <c r="B39" i="7"/>
  <c r="E39" i="7"/>
  <c r="A40" i="7"/>
  <c r="B40" i="7"/>
  <c r="E40" i="7"/>
  <c r="A41" i="7"/>
  <c r="B41" i="7"/>
  <c r="E41" i="7"/>
  <c r="A42" i="7"/>
  <c r="B42" i="7"/>
  <c r="E42" i="7"/>
  <c r="A43" i="7"/>
  <c r="B43" i="7"/>
  <c r="E43" i="7"/>
  <c r="A44" i="7"/>
  <c r="B44" i="7"/>
  <c r="E44" i="7"/>
  <c r="A45" i="7"/>
  <c r="A46" i="7"/>
  <c r="B46" i="7"/>
  <c r="E46" i="7"/>
  <c r="A47" i="7"/>
  <c r="B47" i="7"/>
  <c r="E47" i="7"/>
  <c r="A48" i="7"/>
  <c r="B48" i="7"/>
  <c r="E48" i="7"/>
  <c r="A49" i="7"/>
  <c r="B49" i="7"/>
  <c r="E49" i="7"/>
  <c r="A50" i="7"/>
  <c r="B50" i="7"/>
  <c r="E50" i="7"/>
  <c r="A51" i="7"/>
  <c r="B51" i="7"/>
  <c r="E51" i="7"/>
  <c r="A52" i="7"/>
  <c r="B52" i="7"/>
  <c r="E52" i="7"/>
  <c r="A53" i="7"/>
  <c r="B53" i="7"/>
  <c r="E53" i="7"/>
  <c r="A54" i="7"/>
  <c r="B54" i="7"/>
  <c r="E54" i="7"/>
  <c r="A55" i="7"/>
  <c r="B55" i="7"/>
  <c r="E55" i="7"/>
  <c r="A56" i="7"/>
  <c r="B56" i="7"/>
  <c r="E56" i="7"/>
  <c r="A57" i="7"/>
  <c r="B57" i="7"/>
  <c r="E57" i="7"/>
  <c r="A58" i="7"/>
  <c r="A59" i="7"/>
  <c r="B59" i="7"/>
  <c r="E59" i="7"/>
  <c r="A60" i="7"/>
  <c r="B60" i="7"/>
  <c r="E60" i="7"/>
  <c r="A61" i="7"/>
  <c r="B61" i="7"/>
  <c r="E61" i="7"/>
  <c r="A62" i="7"/>
  <c r="B62" i="7"/>
  <c r="E62" i="7"/>
  <c r="A63" i="7"/>
  <c r="B63" i="7"/>
  <c r="E63" i="7"/>
  <c r="A64" i="7"/>
  <c r="B64" i="7"/>
  <c r="E64" i="7"/>
  <c r="A65" i="7"/>
  <c r="B65" i="7"/>
  <c r="E65" i="7"/>
  <c r="A66" i="7"/>
  <c r="B66" i="7"/>
  <c r="E66" i="7"/>
  <c r="A67" i="7"/>
  <c r="B67" i="7"/>
  <c r="E67" i="7"/>
  <c r="A68" i="7"/>
  <c r="B68" i="7"/>
  <c r="E68" i="7"/>
  <c r="A69" i="7"/>
  <c r="B69" i="7"/>
  <c r="E69" i="7"/>
  <c r="A70" i="7"/>
  <c r="B70" i="7"/>
  <c r="E70" i="7"/>
  <c r="A71" i="7"/>
  <c r="B71" i="7"/>
  <c r="E71" i="7"/>
  <c r="A72" i="7"/>
  <c r="B72" i="7"/>
  <c r="E72" i="7"/>
  <c r="A73" i="7"/>
  <c r="A74" i="7"/>
  <c r="B74" i="7"/>
  <c r="E74" i="7"/>
  <c r="A75" i="7"/>
  <c r="B75" i="7"/>
  <c r="E75" i="7"/>
  <c r="A76" i="7"/>
  <c r="B76" i="7"/>
  <c r="E76" i="7"/>
  <c r="A77" i="7"/>
  <c r="B77" i="7"/>
  <c r="E77" i="7"/>
  <c r="A78" i="7"/>
  <c r="B78" i="7"/>
  <c r="E78" i="7"/>
  <c r="A79" i="7"/>
  <c r="B79" i="7"/>
  <c r="E79" i="7"/>
  <c r="A80" i="7"/>
  <c r="B80" i="7"/>
  <c r="E80" i="7"/>
  <c r="A81" i="7"/>
  <c r="B81" i="7"/>
  <c r="E81" i="7"/>
  <c r="A82" i="7"/>
  <c r="B82" i="7"/>
  <c r="E82" i="7"/>
  <c r="A83" i="7"/>
  <c r="A84" i="7"/>
  <c r="B84" i="7"/>
  <c r="E84" i="7"/>
  <c r="A85" i="7"/>
  <c r="B85" i="7"/>
  <c r="E85" i="7"/>
  <c r="A86" i="7"/>
  <c r="B86" i="7"/>
  <c r="E86" i="7"/>
  <c r="A87" i="7"/>
  <c r="B87" i="7"/>
  <c r="E87" i="7"/>
  <c r="A88" i="7"/>
  <c r="B88" i="7"/>
  <c r="E88" i="7"/>
  <c r="A89" i="7"/>
  <c r="B89" i="7"/>
  <c r="E89" i="7"/>
  <c r="A90" i="7"/>
  <c r="B90" i="7"/>
  <c r="E90" i="7"/>
  <c r="A91" i="7"/>
  <c r="B91" i="7"/>
  <c r="E91" i="7"/>
  <c r="A92" i="7"/>
  <c r="B92" i="7"/>
  <c r="E92" i="7"/>
  <c r="A93" i="7"/>
  <c r="A94" i="7"/>
  <c r="B94" i="7"/>
  <c r="E94" i="7"/>
  <c r="A95" i="7"/>
  <c r="B95" i="7"/>
  <c r="E95" i="7"/>
  <c r="A96" i="7"/>
  <c r="B96" i="7"/>
  <c r="E96" i="7"/>
  <c r="A97" i="7"/>
  <c r="B97" i="7"/>
  <c r="E97" i="7"/>
  <c r="A98" i="7"/>
  <c r="B98" i="7"/>
  <c r="E98" i="7"/>
  <c r="A99" i="7"/>
  <c r="B99" i="7"/>
  <c r="E99" i="7"/>
  <c r="A100" i="7"/>
  <c r="B100" i="7"/>
  <c r="E100" i="7"/>
  <c r="A101" i="7"/>
  <c r="B101" i="7"/>
  <c r="E101" i="7"/>
  <c r="A102" i="7"/>
  <c r="A103" i="7"/>
  <c r="B103" i="7"/>
  <c r="E103" i="7"/>
  <c r="A104" i="7"/>
  <c r="B104" i="7"/>
  <c r="E104" i="7"/>
  <c r="A105" i="7"/>
  <c r="B105" i="7"/>
  <c r="E105" i="7"/>
  <c r="A106" i="7"/>
  <c r="B106" i="7"/>
  <c r="E106" i="7"/>
  <c r="A107" i="7"/>
  <c r="B107" i="7"/>
  <c r="E107" i="7"/>
  <c r="A108" i="7"/>
  <c r="B108" i="7"/>
  <c r="E108" i="7"/>
  <c r="A109" i="7"/>
  <c r="B109" i="7"/>
  <c r="E109" i="7"/>
  <c r="A110" i="7"/>
  <c r="B110" i="7"/>
  <c r="E110" i="7"/>
  <c r="A111" i="7"/>
  <c r="A112" i="7"/>
  <c r="B112" i="7"/>
  <c r="E112" i="7"/>
  <c r="A113" i="7"/>
  <c r="B113" i="7"/>
  <c r="E113" i="7"/>
  <c r="A114" i="7"/>
  <c r="B114" i="7"/>
  <c r="E114" i="7"/>
  <c r="A115" i="7"/>
  <c r="B115" i="7"/>
  <c r="E115" i="7"/>
  <c r="A116" i="7"/>
  <c r="B116" i="7"/>
  <c r="E116" i="7"/>
  <c r="A117" i="7"/>
  <c r="B117" i="7"/>
  <c r="E117" i="7"/>
  <c r="A118" i="7"/>
  <c r="B118" i="7"/>
  <c r="E118" i="7"/>
  <c r="A119" i="7"/>
  <c r="B119" i="7"/>
  <c r="E119" i="7"/>
  <c r="A120" i="7"/>
  <c r="A121" i="7"/>
  <c r="B121" i="7"/>
  <c r="E121" i="7"/>
  <c r="A122" i="7"/>
  <c r="B122" i="7"/>
  <c r="E122" i="7"/>
  <c r="A123" i="7"/>
  <c r="B123" i="7"/>
  <c r="E123" i="7"/>
  <c r="A124" i="7"/>
  <c r="B124" i="7"/>
  <c r="E124" i="7"/>
  <c r="A125" i="7"/>
  <c r="B125" i="7"/>
  <c r="E125" i="7"/>
  <c r="A126" i="7"/>
  <c r="B126" i="7"/>
  <c r="E126" i="7"/>
  <c r="A127" i="7"/>
  <c r="B127" i="7"/>
  <c r="E127" i="7"/>
  <c r="A128" i="7"/>
  <c r="B128" i="7"/>
  <c r="E128" i="7"/>
  <c r="A129" i="7"/>
  <c r="A130" i="7"/>
  <c r="B130" i="7"/>
  <c r="E130" i="7"/>
  <c r="A131" i="7"/>
  <c r="B131" i="7"/>
  <c r="E131" i="7"/>
  <c r="A132" i="7"/>
  <c r="B132" i="7"/>
  <c r="E132" i="7"/>
  <c r="A133" i="7"/>
  <c r="B133" i="7"/>
  <c r="E133" i="7"/>
  <c r="A134" i="7"/>
  <c r="B134" i="7"/>
  <c r="E134" i="7"/>
  <c r="A135" i="7"/>
  <c r="B135" i="7"/>
  <c r="E135" i="7"/>
  <c r="A136" i="7"/>
  <c r="B136" i="7"/>
  <c r="E136" i="7"/>
  <c r="A137" i="7"/>
  <c r="B137" i="7"/>
  <c r="E137" i="7"/>
  <c r="A138" i="7"/>
  <c r="B138" i="7"/>
  <c r="E138" i="7"/>
  <c r="A139" i="7"/>
  <c r="B139" i="7"/>
  <c r="E139" i="7"/>
  <c r="A140" i="7"/>
  <c r="B140" i="7"/>
  <c r="E140" i="7"/>
  <c r="A141" i="7"/>
  <c r="B141" i="7"/>
  <c r="E141" i="7"/>
  <c r="A142" i="7"/>
  <c r="B142" i="7"/>
  <c r="E142" i="7"/>
  <c r="A143" i="7"/>
  <c r="A144" i="7"/>
  <c r="B144" i="7"/>
  <c r="E144" i="7"/>
  <c r="A145" i="7"/>
  <c r="B145" i="7"/>
  <c r="E145" i="7"/>
  <c r="A146" i="7"/>
  <c r="B146" i="7"/>
  <c r="E146" i="7"/>
  <c r="A147" i="7"/>
  <c r="B147" i="7"/>
  <c r="E147" i="7"/>
  <c r="A148" i="7"/>
  <c r="B148" i="7"/>
  <c r="E148" i="7"/>
  <c r="A149" i="7"/>
  <c r="B149" i="7"/>
  <c r="E149" i="7"/>
  <c r="A150" i="7"/>
  <c r="B150" i="7"/>
  <c r="E150" i="7"/>
  <c r="A151" i="7"/>
  <c r="B151" i="7"/>
  <c r="E151" i="7"/>
  <c r="A152" i="7"/>
  <c r="A153" i="7"/>
  <c r="B153" i="7"/>
  <c r="E153" i="7"/>
  <c r="A154" i="7"/>
  <c r="B154" i="7"/>
  <c r="E154" i="7"/>
  <c r="A155" i="7"/>
  <c r="B155" i="7"/>
  <c r="E155" i="7"/>
  <c r="A156" i="7"/>
  <c r="B156" i="7"/>
  <c r="E156" i="7"/>
  <c r="A157" i="7"/>
  <c r="B157" i="7"/>
  <c r="E157" i="7"/>
  <c r="A158" i="7"/>
  <c r="B158" i="7"/>
  <c r="E158" i="7"/>
  <c r="A159" i="7"/>
  <c r="B159" i="7"/>
  <c r="E159" i="7"/>
  <c r="A160" i="7"/>
  <c r="B160" i="7"/>
  <c r="E160" i="7"/>
  <c r="A161" i="7"/>
  <c r="B161" i="7"/>
  <c r="E161" i="7"/>
  <c r="A162" i="7"/>
  <c r="B162" i="7"/>
  <c r="E162" i="7"/>
  <c r="A163" i="7"/>
  <c r="B163" i="7"/>
  <c r="E163" i="7"/>
  <c r="A164" i="7"/>
  <c r="B164" i="7"/>
  <c r="E164" i="7"/>
  <c r="A165" i="7"/>
  <c r="B165" i="7"/>
  <c r="E165" i="7"/>
  <c r="A166" i="7"/>
  <c r="B166" i="7"/>
  <c r="E166" i="7"/>
  <c r="A167" i="7"/>
  <c r="B167" i="7"/>
  <c r="E167" i="7"/>
  <c r="A168" i="7"/>
  <c r="B168" i="7"/>
  <c r="E168" i="7"/>
  <c r="A169" i="7"/>
  <c r="B169" i="7"/>
  <c r="E169" i="7"/>
  <c r="A170" i="7"/>
  <c r="A171" i="7"/>
  <c r="B171" i="7"/>
  <c r="E171" i="7"/>
  <c r="A172" i="7"/>
  <c r="B172" i="7"/>
  <c r="E172" i="7"/>
  <c r="A173" i="7"/>
  <c r="B173" i="7"/>
  <c r="E173" i="7"/>
  <c r="A174" i="7"/>
  <c r="B174" i="7"/>
  <c r="E174" i="7"/>
  <c r="A175" i="7"/>
  <c r="B175" i="7"/>
  <c r="E175" i="7"/>
  <c r="A176" i="7"/>
  <c r="B176" i="7"/>
  <c r="E176" i="7"/>
  <c r="A177" i="7"/>
  <c r="B177" i="7"/>
  <c r="E177" i="7"/>
  <c r="A178" i="7"/>
  <c r="B178" i="7"/>
  <c r="E178" i="7"/>
  <c r="A179" i="7"/>
  <c r="B179" i="7"/>
  <c r="E179" i="7"/>
  <c r="A180" i="7"/>
  <c r="B180" i="7"/>
  <c r="E180" i="7"/>
  <c r="A181" i="7"/>
  <c r="B181" i="7"/>
  <c r="E181" i="7"/>
  <c r="A182" i="7"/>
  <c r="B182" i="7"/>
  <c r="E182" i="7"/>
  <c r="A183" i="7"/>
  <c r="A184" i="7"/>
  <c r="B184" i="7"/>
  <c r="E184" i="7"/>
  <c r="A185" i="7"/>
  <c r="B185" i="7"/>
  <c r="E185" i="7"/>
  <c r="A186" i="7"/>
  <c r="B186" i="7"/>
  <c r="E186" i="7"/>
  <c r="A187" i="7"/>
  <c r="B187" i="7"/>
  <c r="E187" i="7"/>
  <c r="A188" i="7"/>
  <c r="B188" i="7"/>
  <c r="E188" i="7"/>
  <c r="A189" i="7"/>
  <c r="B189" i="7"/>
  <c r="E189" i="7"/>
  <c r="A190" i="7"/>
  <c r="B190" i="7"/>
  <c r="E190" i="7"/>
  <c r="A191" i="7"/>
  <c r="B191" i="7"/>
  <c r="E191" i="7"/>
  <c r="A192" i="7"/>
  <c r="B192" i="7"/>
  <c r="E192" i="7"/>
  <c r="A193" i="7"/>
  <c r="A194" i="7"/>
  <c r="B194" i="7"/>
  <c r="E194" i="7"/>
  <c r="A195" i="7"/>
  <c r="B195" i="7"/>
  <c r="E195" i="7"/>
  <c r="A196" i="7"/>
  <c r="B196" i="7"/>
  <c r="E196" i="7"/>
  <c r="A197" i="7"/>
  <c r="B197" i="7"/>
  <c r="E197" i="7"/>
  <c r="A198" i="7"/>
  <c r="A199" i="7"/>
  <c r="B199" i="7"/>
  <c r="E199" i="7"/>
  <c r="A200" i="7"/>
  <c r="B200" i="7"/>
  <c r="D200" i="7"/>
  <c r="E200" i="7"/>
  <c r="A201" i="7"/>
  <c r="B201" i="7"/>
  <c r="D201" i="7"/>
  <c r="E201" i="7"/>
  <c r="A202" i="7"/>
  <c r="B202" i="7"/>
  <c r="D202" i="7"/>
  <c r="E202" i="7"/>
  <c r="A203" i="7"/>
  <c r="B203" i="7"/>
  <c r="D203" i="7"/>
  <c r="E203" i="7"/>
  <c r="A204" i="7"/>
  <c r="B204" i="7"/>
  <c r="D204" i="7"/>
  <c r="E204" i="7"/>
  <c r="A205" i="7"/>
  <c r="B205" i="7"/>
  <c r="D205" i="7"/>
  <c r="E205" i="7"/>
  <c r="A206" i="7"/>
  <c r="B206" i="7"/>
  <c r="D206" i="7"/>
  <c r="E206" i="7"/>
  <c r="A207" i="7"/>
  <c r="B207" i="7"/>
  <c r="D207" i="7"/>
  <c r="E207" i="7"/>
  <c r="A208" i="7"/>
  <c r="B208" i="7"/>
  <c r="D208" i="7"/>
  <c r="E208" i="7"/>
  <c r="A209" i="7"/>
  <c r="B209" i="7"/>
  <c r="D209" i="7"/>
  <c r="E209" i="7"/>
  <c r="A210" i="7"/>
  <c r="B210" i="7"/>
  <c r="D210" i="7"/>
  <c r="E210" i="7"/>
  <c r="A211" i="7"/>
  <c r="B211" i="7"/>
  <c r="D211" i="7"/>
  <c r="E211" i="7"/>
  <c r="A212" i="7"/>
  <c r="B212" i="7"/>
  <c r="D212" i="7"/>
  <c r="E212" i="7"/>
  <c r="I167" i="2" l="1"/>
  <c r="I164" i="2"/>
  <c r="B102" i="10" l="1"/>
  <c r="B14" i="7" s="1"/>
  <c r="B82" i="10"/>
  <c r="B12" i="7" s="1"/>
  <c r="B62" i="10"/>
  <c r="B10" i="7" s="1"/>
  <c r="B42" i="10"/>
  <c r="B8" i="7" s="1"/>
  <c r="B92" i="10"/>
  <c r="B13" i="7" s="1"/>
  <c r="B72" i="10"/>
  <c r="B11" i="7" s="1"/>
  <c r="B52" i="10"/>
  <c r="B9" i="7" s="1"/>
  <c r="B32" i="10"/>
  <c r="B7" i="7" s="1"/>
  <c r="A9" i="14" l="1"/>
  <c r="G23" i="2" l="1"/>
  <c r="L23" i="2" s="1"/>
  <c r="H23" i="2"/>
  <c r="A24" i="2"/>
  <c r="G24" i="2"/>
  <c r="A25" i="2"/>
  <c r="G25" i="2"/>
  <c r="A26" i="2"/>
  <c r="G26" i="2"/>
  <c r="J23" i="2" l="1"/>
  <c r="M23" i="2" s="1"/>
  <c r="I17" i="4" s="1"/>
  <c r="D31" i="7" s="1"/>
  <c r="M8" i="2"/>
  <c r="C9" i="14" l="1"/>
  <c r="I39" i="2" l="1"/>
  <c r="G33" i="4" s="1"/>
  <c r="H59" i="2"/>
  <c r="G57" i="2"/>
  <c r="G58" i="2"/>
  <c r="G59" i="2"/>
  <c r="L59" i="2" s="1"/>
  <c r="G60" i="2"/>
  <c r="G61" i="2"/>
  <c r="G62" i="2"/>
  <c r="G63" i="2"/>
  <c r="G64" i="2"/>
  <c r="J60" i="2"/>
  <c r="M60" i="2" s="1"/>
  <c r="I54" i="4" s="1"/>
  <c r="J61" i="2"/>
  <c r="M61" i="2" s="1"/>
  <c r="I55" i="4" s="1"/>
  <c r="J62" i="2"/>
  <c r="M62" i="2" s="1"/>
  <c r="I56" i="4" s="1"/>
  <c r="J63" i="2"/>
  <c r="M63" i="2" s="1"/>
  <c r="I57" i="4" s="1"/>
  <c r="D71" i="7" s="1"/>
  <c r="J64" i="2"/>
  <c r="M64" i="2" s="1"/>
  <c r="I58" i="4" s="1"/>
  <c r="D72" i="7" s="1"/>
  <c r="J33" i="4" l="1"/>
  <c r="C47" i="7"/>
  <c r="A62" i="2"/>
  <c r="A61" i="2"/>
  <c r="J59" i="2"/>
  <c r="M59" i="2" s="1"/>
  <c r="I53" i="4" s="1"/>
  <c r="D67" i="7" s="1"/>
  <c r="B21" i="14"/>
  <c r="B20" i="14"/>
  <c r="B19" i="14"/>
  <c r="B18" i="14"/>
  <c r="B17" i="14"/>
  <c r="B16" i="14"/>
  <c r="B15" i="14"/>
  <c r="B14" i="14"/>
  <c r="B13" i="14"/>
  <c r="B12" i="14"/>
  <c r="A21" i="14"/>
  <c r="A20" i="14"/>
  <c r="A19" i="14"/>
  <c r="A18" i="14"/>
  <c r="A17" i="14"/>
  <c r="A16" i="14"/>
  <c r="A15" i="14"/>
  <c r="A14" i="14"/>
  <c r="A13" i="14"/>
  <c r="A12" i="14"/>
  <c r="F146" i="12" l="1"/>
  <c r="G146" i="12"/>
  <c r="G147" i="12"/>
  <c r="G121" i="12"/>
  <c r="F121" i="12" s="1"/>
  <c r="F147" i="12" l="1"/>
  <c r="G122" i="12"/>
  <c r="E21" i="14"/>
  <c r="E20" i="14"/>
  <c r="E19" i="14"/>
  <c r="E18" i="14"/>
  <c r="E17" i="14"/>
  <c r="E16" i="14"/>
  <c r="E15" i="14"/>
  <c r="E14" i="14"/>
  <c r="E13" i="14"/>
  <c r="E12" i="14"/>
  <c r="D6" i="14"/>
  <c r="C8" i="14"/>
  <c r="C21" i="14"/>
  <c r="C20" i="14"/>
  <c r="C19" i="14"/>
  <c r="C18" i="14"/>
  <c r="C17" i="14"/>
  <c r="C16" i="14"/>
  <c r="C15" i="14"/>
  <c r="C14" i="14"/>
  <c r="C13" i="14"/>
  <c r="C12" i="14"/>
  <c r="F21" i="14"/>
  <c r="F20" i="14"/>
  <c r="F19" i="14"/>
  <c r="F18" i="14"/>
  <c r="F17" i="14"/>
  <c r="F16" i="14"/>
  <c r="F15" i="14"/>
  <c r="F14" i="14"/>
  <c r="F13" i="14"/>
  <c r="F12" i="14"/>
  <c r="G123" i="12" l="1"/>
  <c r="F122" i="12"/>
  <c r="F123" i="12" l="1"/>
  <c r="G124" i="12"/>
  <c r="F9" i="12"/>
  <c r="G9" i="12"/>
  <c r="G10" i="12"/>
  <c r="F10" i="12" s="1"/>
  <c r="G11" i="12"/>
  <c r="F11" i="12" s="1"/>
  <c r="G12" i="12"/>
  <c r="G13" i="12" s="1"/>
  <c r="G125" i="12" l="1"/>
  <c r="F124" i="12"/>
  <c r="G14" i="12"/>
  <c r="F13" i="12"/>
  <c r="F12" i="12"/>
  <c r="F125" i="12" l="1"/>
  <c r="G126" i="12"/>
  <c r="F14" i="12"/>
  <c r="G15" i="12"/>
  <c r="G127" i="12" l="1"/>
  <c r="F126" i="12"/>
  <c r="F15" i="12"/>
  <c r="G16" i="12"/>
  <c r="F127" i="12" l="1"/>
  <c r="G128" i="12"/>
  <c r="G17" i="12"/>
  <c r="F16" i="12"/>
  <c r="G129" i="12" l="1"/>
  <c r="F128" i="12"/>
  <c r="G18" i="12"/>
  <c r="F17" i="12"/>
  <c r="F129" i="12" l="1"/>
  <c r="G130" i="12"/>
  <c r="F18" i="12"/>
  <c r="G19" i="12"/>
  <c r="G131" i="12" l="1"/>
  <c r="F130" i="12"/>
  <c r="F19" i="12"/>
  <c r="G20" i="12"/>
  <c r="F131" i="12" l="1"/>
  <c r="G132" i="12"/>
  <c r="G21" i="12"/>
  <c r="F20" i="12"/>
  <c r="G133" i="12" l="1"/>
  <c r="F132" i="12"/>
  <c r="G22" i="12"/>
  <c r="F21" i="12"/>
  <c r="F133" i="12" l="1"/>
  <c r="G134" i="12"/>
  <c r="F22" i="12"/>
  <c r="G23" i="12"/>
  <c r="G135" i="12" l="1"/>
  <c r="F134" i="12"/>
  <c r="F23" i="12"/>
  <c r="G24" i="12"/>
  <c r="F135" i="12" l="1"/>
  <c r="G136" i="12"/>
  <c r="G25" i="12"/>
  <c r="F24" i="12"/>
  <c r="G137" i="12" l="1"/>
  <c r="F136" i="12"/>
  <c r="G26" i="12"/>
  <c r="F26" i="12" s="1"/>
  <c r="F25" i="12"/>
  <c r="F137" i="12" l="1"/>
  <c r="G138" i="12"/>
  <c r="B22" i="10"/>
  <c r="B6" i="7" s="1"/>
  <c r="G27" i="2"/>
  <c r="G139" i="12" l="1"/>
  <c r="F138" i="12"/>
  <c r="J34" i="2"/>
  <c r="M34" i="2" s="1"/>
  <c r="I28" i="4" s="1"/>
  <c r="D42" i="7" s="1"/>
  <c r="J35" i="2"/>
  <c r="M35" i="2" s="1"/>
  <c r="I29" i="4" s="1"/>
  <c r="D43" i="7" s="1"/>
  <c r="J36" i="2"/>
  <c r="M36" i="2" s="1"/>
  <c r="I30" i="4" s="1"/>
  <c r="D44" i="7" s="1"/>
  <c r="F139" i="12" l="1"/>
  <c r="G140" i="12"/>
  <c r="I178" i="2"/>
  <c r="I177" i="2"/>
  <c r="G141" i="12" l="1"/>
  <c r="F140" i="12"/>
  <c r="H28" i="2"/>
  <c r="H29" i="2"/>
  <c r="H30" i="2"/>
  <c r="H31" i="2"/>
  <c r="H32" i="2"/>
  <c r="H33" i="2"/>
  <c r="G34" i="2"/>
  <c r="G35" i="2"/>
  <c r="G36" i="2"/>
  <c r="G28" i="2"/>
  <c r="J28" i="2" s="1"/>
  <c r="G29" i="2"/>
  <c r="L29" i="2" s="1"/>
  <c r="G30" i="2"/>
  <c r="L30" i="2" s="1"/>
  <c r="G31" i="2"/>
  <c r="J31" i="2" s="1"/>
  <c r="G32" i="2"/>
  <c r="J32" i="2" s="1"/>
  <c r="G33" i="2"/>
  <c r="J33" i="2" s="1"/>
  <c r="F141" i="12" l="1"/>
  <c r="G142" i="12"/>
  <c r="L32" i="2"/>
  <c r="J30" i="2"/>
  <c r="M30" i="2" s="1"/>
  <c r="I24" i="4" s="1"/>
  <c r="D38" i="7" s="1"/>
  <c r="L31" i="2"/>
  <c r="L28" i="2"/>
  <c r="L33" i="2"/>
  <c r="M31" i="2"/>
  <c r="I25" i="4" s="1"/>
  <c r="D39" i="7" s="1"/>
  <c r="M33" i="2"/>
  <c r="I27" i="4" s="1"/>
  <c r="D41" i="7" s="1"/>
  <c r="M32" i="2"/>
  <c r="I26" i="4" s="1"/>
  <c r="D40" i="7" s="1"/>
  <c r="J29" i="2"/>
  <c r="M29" i="2" s="1"/>
  <c r="I23" i="4" s="1"/>
  <c r="D37" i="7" s="1"/>
  <c r="M28" i="2"/>
  <c r="I22" i="4" s="1"/>
  <c r="D36" i="7" s="1"/>
  <c r="I187" i="2"/>
  <c r="I186" i="2"/>
  <c r="I179" i="2"/>
  <c r="I180" i="2"/>
  <c r="I181" i="2"/>
  <c r="I165" i="2"/>
  <c r="I166" i="2"/>
  <c r="I168" i="2"/>
  <c r="I169" i="2"/>
  <c r="I170" i="2"/>
  <c r="I171" i="2"/>
  <c r="I163" i="2"/>
  <c r="I146" i="2"/>
  <c r="I147" i="2"/>
  <c r="I148" i="2"/>
  <c r="I149" i="2"/>
  <c r="I150" i="2"/>
  <c r="I151" i="2"/>
  <c r="I152" i="2"/>
  <c r="I153" i="2"/>
  <c r="I154" i="2"/>
  <c r="I155" i="2"/>
  <c r="I156" i="2"/>
  <c r="I157" i="2"/>
  <c r="I158" i="2"/>
  <c r="I145" i="2"/>
  <c r="I138" i="2"/>
  <c r="I139" i="2"/>
  <c r="I140" i="2"/>
  <c r="I136" i="2"/>
  <c r="I124" i="2"/>
  <c r="I125" i="2"/>
  <c r="I126" i="2"/>
  <c r="I127" i="2"/>
  <c r="I128" i="2"/>
  <c r="I129" i="2"/>
  <c r="I130" i="2"/>
  <c r="I131" i="2"/>
  <c r="I122" i="2"/>
  <c r="I114" i="2"/>
  <c r="I115" i="2"/>
  <c r="I116" i="2"/>
  <c r="I117" i="2"/>
  <c r="I113" i="2"/>
  <c r="I105" i="2"/>
  <c r="I106" i="2"/>
  <c r="I107" i="2"/>
  <c r="I108" i="2"/>
  <c r="I104" i="2"/>
  <c r="I96" i="2"/>
  <c r="I97" i="2"/>
  <c r="I98" i="2"/>
  <c r="I99" i="2"/>
  <c r="I95" i="2"/>
  <c r="I87" i="2"/>
  <c r="I88" i="2"/>
  <c r="I89" i="2"/>
  <c r="I90" i="2"/>
  <c r="I86" i="2"/>
  <c r="I77" i="2"/>
  <c r="I78" i="2"/>
  <c r="I79" i="2"/>
  <c r="I80" i="2"/>
  <c r="I81" i="2"/>
  <c r="I76" i="2"/>
  <c r="I67" i="2"/>
  <c r="G61" i="4" s="1"/>
  <c r="I68" i="2"/>
  <c r="G62" i="4" s="1"/>
  <c r="I69" i="2"/>
  <c r="G63" i="4" s="1"/>
  <c r="I70" i="2"/>
  <c r="G64" i="4" s="1"/>
  <c r="I71" i="2"/>
  <c r="G65" i="4" s="1"/>
  <c r="I66" i="2"/>
  <c r="G60" i="4" s="1"/>
  <c r="I52" i="2"/>
  <c r="G46" i="4" s="1"/>
  <c r="I53" i="2"/>
  <c r="G47" i="4" s="1"/>
  <c r="I54" i="2"/>
  <c r="G48" i="4" s="1"/>
  <c r="I55" i="2"/>
  <c r="G49" i="4" s="1"/>
  <c r="I56" i="2"/>
  <c r="G50" i="4" s="1"/>
  <c r="I57" i="2"/>
  <c r="G51" i="4" s="1"/>
  <c r="I51" i="2"/>
  <c r="G45" i="4" s="1"/>
  <c r="I40" i="2"/>
  <c r="G34" i="4" s="1"/>
  <c r="I41" i="2"/>
  <c r="G35" i="4" s="1"/>
  <c r="I42" i="2"/>
  <c r="G36" i="4" s="1"/>
  <c r="I43" i="2"/>
  <c r="G37" i="4" s="1"/>
  <c r="I44" i="2"/>
  <c r="G38" i="4" s="1"/>
  <c r="I45" i="2"/>
  <c r="G39" i="4" s="1"/>
  <c r="I46" i="2"/>
  <c r="G40" i="4" s="1"/>
  <c r="I38" i="2"/>
  <c r="G32" i="4" s="1"/>
  <c r="J63" i="4" l="1"/>
  <c r="C77" i="7"/>
  <c r="J60" i="4"/>
  <c r="C74" i="7"/>
  <c r="J62" i="4"/>
  <c r="C76" i="7" s="1"/>
  <c r="J65" i="4"/>
  <c r="C79" i="7" s="1"/>
  <c r="J61" i="4"/>
  <c r="C75" i="7" s="1"/>
  <c r="J64" i="4"/>
  <c r="C78" i="7" s="1"/>
  <c r="J45" i="4"/>
  <c r="C59" i="7" s="1"/>
  <c r="J48" i="4"/>
  <c r="C62" i="7" s="1"/>
  <c r="J51" i="4"/>
  <c r="C65" i="7"/>
  <c r="J47" i="4"/>
  <c r="C61" i="7"/>
  <c r="J50" i="4"/>
  <c r="C64" i="7"/>
  <c r="J46" i="4"/>
  <c r="C60" i="7"/>
  <c r="J49" i="4"/>
  <c r="C63" i="7" s="1"/>
  <c r="J35" i="4"/>
  <c r="C49" i="7" s="1"/>
  <c r="J38" i="4"/>
  <c r="C52" i="7" s="1"/>
  <c r="J34" i="4"/>
  <c r="C48" i="7" s="1"/>
  <c r="J39" i="4"/>
  <c r="C53" i="7" s="1"/>
  <c r="J32" i="4"/>
  <c r="C46" i="7" s="1"/>
  <c r="J37" i="4"/>
  <c r="C51" i="7"/>
  <c r="J40" i="4"/>
  <c r="C54" i="7" s="1"/>
  <c r="J36" i="4"/>
  <c r="C50" i="7" s="1"/>
  <c r="G143" i="12"/>
  <c r="F142" i="12"/>
  <c r="F143" i="12" l="1"/>
  <c r="G144" i="12"/>
  <c r="G5" i="12"/>
  <c r="G6" i="12" s="1"/>
  <c r="G7" i="12" s="1"/>
  <c r="A16" i="7"/>
  <c r="B16" i="7"/>
  <c r="E16" i="7"/>
  <c r="G145" i="12" l="1"/>
  <c r="F145" i="12" s="1"/>
  <c r="F144" i="12"/>
  <c r="G8" i="12"/>
  <c r="F7" i="12"/>
  <c r="F6" i="12"/>
  <c r="F5" i="12"/>
  <c r="H8" i="2"/>
  <c r="G8" i="2"/>
  <c r="J8" i="2" s="1"/>
  <c r="F8" i="12" l="1"/>
  <c r="F8" i="2"/>
  <c r="C3" i="10"/>
  <c r="F3" i="7"/>
  <c r="K3" i="2"/>
  <c r="I2" i="4" l="1"/>
  <c r="D16" i="7" s="1"/>
  <c r="E8" i="2"/>
  <c r="B8" i="2"/>
  <c r="C8" i="2"/>
  <c r="D8" i="2"/>
  <c r="C2" i="10"/>
  <c r="B12" i="10" l="1"/>
  <c r="B5" i="7" s="1"/>
  <c r="M121" i="2" l="1"/>
  <c r="M135" i="2"/>
  <c r="M144"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G1" i="2" l="1"/>
  <c r="K27" i="4" l="1"/>
  <c r="K28" i="4"/>
  <c r="K29" i="4"/>
  <c r="K30" i="4"/>
  <c r="A3" i="9" l="1"/>
  <c r="G5" i="9"/>
  <c r="G6" i="9" s="1"/>
  <c r="F6" i="9" s="1"/>
  <c r="F5" i="9"/>
  <c r="G7" i="9" l="1"/>
  <c r="F7" i="9" s="1"/>
  <c r="G8" i="9" l="1"/>
  <c r="G9" i="9" s="1"/>
  <c r="F8" i="9" l="1"/>
  <c r="F9" i="9"/>
  <c r="G10" i="9"/>
  <c r="G11" i="9" l="1"/>
  <c r="F10" i="9"/>
  <c r="F11" i="9" l="1"/>
  <c r="G12" i="9"/>
  <c r="G13" i="9" l="1"/>
  <c r="F12" i="9"/>
  <c r="F13" i="9" l="1"/>
  <c r="G14" i="9"/>
  <c r="G15" i="9" l="1"/>
  <c r="F14" i="9"/>
  <c r="F15" i="9" l="1"/>
  <c r="G16" i="9"/>
  <c r="F16" i="9" l="1"/>
  <c r="G17" i="9"/>
  <c r="G18" i="9" l="1"/>
  <c r="F17" i="9"/>
  <c r="G27" i="12" l="1"/>
  <c r="F18" i="9"/>
  <c r="G19" i="9"/>
  <c r="G28" i="12" l="1"/>
  <c r="F27" i="12"/>
  <c r="G20" i="9"/>
  <c r="F19" i="9"/>
  <c r="G29" i="12" l="1"/>
  <c r="F28" i="12"/>
  <c r="F20" i="9"/>
  <c r="G21" i="9"/>
  <c r="G30" i="12" l="1"/>
  <c r="F29" i="12"/>
  <c r="G22" i="9"/>
  <c r="F21" i="9"/>
  <c r="F30" i="12" l="1"/>
  <c r="G31" i="12"/>
  <c r="F22" i="9"/>
  <c r="G23" i="9"/>
  <c r="F31" i="12" l="1"/>
  <c r="G32" i="12"/>
  <c r="G24" i="9"/>
  <c r="F23" i="9"/>
  <c r="G33" i="12" l="1"/>
  <c r="F32" i="12"/>
  <c r="F24" i="9"/>
  <c r="G25" i="9"/>
  <c r="G34" i="12" l="1"/>
  <c r="F33" i="12"/>
  <c r="G26" i="9"/>
  <c r="F25" i="9"/>
  <c r="G35" i="12" l="1"/>
  <c r="F34" i="12"/>
  <c r="F26" i="9"/>
  <c r="G27" i="9"/>
  <c r="G36" i="12" l="1"/>
  <c r="F35" i="12"/>
  <c r="G28" i="9"/>
  <c r="F27" i="9"/>
  <c r="G37" i="12" l="1"/>
  <c r="F36" i="12"/>
  <c r="F28" i="9"/>
  <c r="G29" i="9"/>
  <c r="G38" i="12" l="1"/>
  <c r="F37" i="12"/>
  <c r="G30" i="9"/>
  <c r="F29" i="9"/>
  <c r="F38" i="12" l="1"/>
  <c r="G39" i="12"/>
  <c r="F30" i="9"/>
  <c r="G31" i="9"/>
  <c r="G40" i="12" l="1"/>
  <c r="F39" i="12"/>
  <c r="G32" i="9"/>
  <c r="F31" i="9"/>
  <c r="G41" i="12" l="1"/>
  <c r="F40" i="12"/>
  <c r="F32" i="9"/>
  <c r="G33" i="9"/>
  <c r="G42" i="12" l="1"/>
  <c r="F41" i="12"/>
  <c r="G34" i="9"/>
  <c r="F33" i="9"/>
  <c r="G43" i="12" l="1"/>
  <c r="F42" i="12"/>
  <c r="F34" i="9"/>
  <c r="G35" i="9"/>
  <c r="G44" i="12" l="1"/>
  <c r="F43" i="12"/>
  <c r="G36" i="9"/>
  <c r="F35" i="9"/>
  <c r="G45" i="12" l="1"/>
  <c r="F44" i="12"/>
  <c r="F36" i="9"/>
  <c r="G37" i="9"/>
  <c r="G46" i="12" l="1"/>
  <c r="F45" i="12"/>
  <c r="G38" i="9"/>
  <c r="F37" i="9"/>
  <c r="F46" i="12" l="1"/>
  <c r="G47" i="12"/>
  <c r="F38" i="9"/>
  <c r="G39" i="9"/>
  <c r="E2" i="1"/>
  <c r="D3" i="1"/>
  <c r="B3" i="1"/>
  <c r="A4" i="14" s="1"/>
  <c r="K2" i="2" l="1"/>
  <c r="D4" i="14"/>
  <c r="A3" i="10"/>
  <c r="A5" i="14"/>
  <c r="G48" i="12"/>
  <c r="F47" i="12"/>
  <c r="B2" i="7"/>
  <c r="A2" i="10"/>
  <c r="B3" i="7"/>
  <c r="G40" i="9"/>
  <c r="F39" i="9"/>
  <c r="B7" i="1"/>
  <c r="C7" i="1"/>
  <c r="G3" i="2"/>
  <c r="G2" i="2"/>
  <c r="C3" i="9" l="1"/>
  <c r="A3" i="12"/>
  <c r="C2" i="9"/>
  <c r="B2" i="12"/>
  <c r="G49" i="12"/>
  <c r="F48" i="12"/>
  <c r="F40" i="9"/>
  <c r="G41" i="9"/>
  <c r="G50" i="12" l="1"/>
  <c r="F49" i="12"/>
  <c r="F41" i="9"/>
  <c r="G42" i="9"/>
  <c r="A17" i="7"/>
  <c r="B17" i="7"/>
  <c r="E17" i="7"/>
  <c r="H17" i="2"/>
  <c r="H18" i="2"/>
  <c r="H19" i="2"/>
  <c r="H20" i="2"/>
  <c r="H21" i="2"/>
  <c r="H22" i="2"/>
  <c r="H38" i="2"/>
  <c r="H39" i="2"/>
  <c r="H40" i="2"/>
  <c r="H41" i="2"/>
  <c r="H42" i="2"/>
  <c r="H43" i="2"/>
  <c r="H44" i="2"/>
  <c r="H45" i="2"/>
  <c r="H46" i="2"/>
  <c r="H51" i="2"/>
  <c r="H52" i="2"/>
  <c r="H53" i="2"/>
  <c r="H54" i="2"/>
  <c r="H55" i="2"/>
  <c r="H56" i="2"/>
  <c r="H57" i="2"/>
  <c r="H58" i="2"/>
  <c r="H66" i="2"/>
  <c r="H67" i="2"/>
  <c r="H68" i="2"/>
  <c r="H69" i="2"/>
  <c r="H70" i="2"/>
  <c r="H71" i="2"/>
  <c r="H76" i="2"/>
  <c r="H77" i="2"/>
  <c r="H78" i="2"/>
  <c r="H79" i="2"/>
  <c r="H80" i="2"/>
  <c r="H81" i="2"/>
  <c r="H86" i="2"/>
  <c r="H87" i="2"/>
  <c r="H88" i="2"/>
  <c r="H89" i="2"/>
  <c r="H90" i="2"/>
  <c r="H95" i="2"/>
  <c r="H96" i="2"/>
  <c r="H97" i="2"/>
  <c r="H98" i="2"/>
  <c r="H99" i="2"/>
  <c r="H104" i="2"/>
  <c r="H105" i="2"/>
  <c r="H106" i="2"/>
  <c r="H107" i="2"/>
  <c r="H108" i="2"/>
  <c r="H113" i="2"/>
  <c r="H114" i="2"/>
  <c r="H115" i="2"/>
  <c r="H116" i="2"/>
  <c r="H117" i="2"/>
  <c r="H122" i="2"/>
  <c r="H123" i="2"/>
  <c r="H124" i="2"/>
  <c r="H125" i="2"/>
  <c r="H126" i="2"/>
  <c r="H127" i="2"/>
  <c r="H128" i="2"/>
  <c r="H129" i="2"/>
  <c r="H130" i="2"/>
  <c r="H131" i="2"/>
  <c r="H136" i="2"/>
  <c r="H137" i="2"/>
  <c r="H138" i="2"/>
  <c r="H139" i="2"/>
  <c r="H140" i="2"/>
  <c r="H145" i="2"/>
  <c r="H146" i="2"/>
  <c r="H147" i="2"/>
  <c r="H148" i="2"/>
  <c r="H149" i="2"/>
  <c r="H150" i="2"/>
  <c r="H151" i="2"/>
  <c r="H152" i="2"/>
  <c r="H153" i="2"/>
  <c r="H154" i="2"/>
  <c r="H155" i="2"/>
  <c r="H156" i="2"/>
  <c r="H157" i="2"/>
  <c r="H158" i="2"/>
  <c r="H163" i="2"/>
  <c r="H164" i="2"/>
  <c r="H165" i="2"/>
  <c r="H166" i="2"/>
  <c r="H167" i="2"/>
  <c r="H168" i="2"/>
  <c r="H169" i="2"/>
  <c r="H170" i="2"/>
  <c r="H171" i="2"/>
  <c r="H176" i="2"/>
  <c r="H177" i="2"/>
  <c r="H178" i="2"/>
  <c r="H179" i="2"/>
  <c r="H180" i="2"/>
  <c r="H181" i="2"/>
  <c r="H186" i="2"/>
  <c r="H187"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10" i="2"/>
  <c r="H11" i="2"/>
  <c r="H12" i="2"/>
  <c r="H13" i="2"/>
  <c r="H14" i="2"/>
  <c r="H16" i="2"/>
  <c r="H9" i="2"/>
  <c r="J188" i="2"/>
  <c r="M188" i="2" s="1"/>
  <c r="J189" i="2"/>
  <c r="M189" i="2" s="1"/>
  <c r="J182" i="2"/>
  <c r="M182" i="2" s="1"/>
  <c r="J183" i="2"/>
  <c r="M183" i="2" s="1"/>
  <c r="J184" i="2"/>
  <c r="M184" i="2" s="1"/>
  <c r="J172" i="2"/>
  <c r="M172" i="2" s="1"/>
  <c r="J173" i="2"/>
  <c r="M173" i="2" s="1"/>
  <c r="J174" i="2"/>
  <c r="M174" i="2" s="1"/>
  <c r="J159" i="2"/>
  <c r="M159" i="2" s="1"/>
  <c r="J160" i="2"/>
  <c r="M160" i="2" s="1"/>
  <c r="J161" i="2"/>
  <c r="M161" i="2" s="1"/>
  <c r="J141" i="2"/>
  <c r="M141" i="2" s="1"/>
  <c r="J142" i="2"/>
  <c r="M142" i="2" s="1"/>
  <c r="J143" i="2"/>
  <c r="M143" i="2" s="1"/>
  <c r="J132" i="2"/>
  <c r="M132" i="2" s="1"/>
  <c r="J133" i="2"/>
  <c r="M133" i="2" s="1"/>
  <c r="J134" i="2"/>
  <c r="M134" i="2" s="1"/>
  <c r="J118" i="2"/>
  <c r="M118" i="2" s="1"/>
  <c r="J119" i="2"/>
  <c r="M119" i="2" s="1"/>
  <c r="J120" i="2"/>
  <c r="M120" i="2" s="1"/>
  <c r="J109" i="2"/>
  <c r="M109" i="2" s="1"/>
  <c r="J110" i="2"/>
  <c r="M110" i="2" s="1"/>
  <c r="J111" i="2"/>
  <c r="M111" i="2" s="1"/>
  <c r="J100" i="2"/>
  <c r="M100" i="2" s="1"/>
  <c r="J101" i="2"/>
  <c r="M101" i="2" s="1"/>
  <c r="J102" i="2"/>
  <c r="M102" i="2" s="1"/>
  <c r="J91" i="2"/>
  <c r="M91" i="2" s="1"/>
  <c r="J92" i="2"/>
  <c r="M92" i="2" s="1"/>
  <c r="J93" i="2"/>
  <c r="M93" i="2" s="1"/>
  <c r="J82" i="2"/>
  <c r="M82" i="2" s="1"/>
  <c r="J83" i="2"/>
  <c r="M83" i="2" s="1"/>
  <c r="J84" i="2"/>
  <c r="M84" i="2" s="1"/>
  <c r="J72" i="2"/>
  <c r="M72" i="2" s="1"/>
  <c r="J73" i="2"/>
  <c r="M73" i="2" s="1"/>
  <c r="J74" i="2"/>
  <c r="M74" i="2" s="1"/>
  <c r="A60" i="2"/>
  <c r="A63" i="2"/>
  <c r="A64" i="2"/>
  <c r="J47" i="2"/>
  <c r="M47" i="2" s="1"/>
  <c r="I41" i="4" s="1"/>
  <c r="J48" i="2"/>
  <c r="M48" i="2" s="1"/>
  <c r="I42" i="4" s="1"/>
  <c r="J49" i="2"/>
  <c r="M49" i="2" s="1"/>
  <c r="I43" i="4" s="1"/>
  <c r="A35" i="2"/>
  <c r="A36" i="2"/>
  <c r="G50" i="2"/>
  <c r="G21" i="2"/>
  <c r="L21" i="2" s="1"/>
  <c r="G22" i="2"/>
  <c r="A34" i="2"/>
  <c r="G37" i="2"/>
  <c r="G38" i="2"/>
  <c r="G39" i="2"/>
  <c r="G40" i="2"/>
  <c r="G41" i="2"/>
  <c r="G42" i="2"/>
  <c r="G43" i="2"/>
  <c r="G44" i="2"/>
  <c r="G45" i="2"/>
  <c r="J45" i="2" s="1"/>
  <c r="M45" i="2" s="1"/>
  <c r="I39" i="4" s="1"/>
  <c r="G46" i="2"/>
  <c r="G47" i="2"/>
  <c r="G48" i="2"/>
  <c r="G49" i="2"/>
  <c r="G51" i="2"/>
  <c r="G52" i="2"/>
  <c r="G53" i="2"/>
  <c r="G54" i="2"/>
  <c r="G55" i="2"/>
  <c r="G56" i="2"/>
  <c r="G65" i="2"/>
  <c r="G66" i="2"/>
  <c r="L66" i="2" s="1"/>
  <c r="G67" i="2"/>
  <c r="L67" i="2" s="1"/>
  <c r="G68" i="2"/>
  <c r="L68" i="2" s="1"/>
  <c r="G69" i="2"/>
  <c r="L69" i="2" s="1"/>
  <c r="G70" i="2"/>
  <c r="G71" i="2"/>
  <c r="G72" i="2"/>
  <c r="G73" i="2"/>
  <c r="G74" i="2"/>
  <c r="G75" i="2"/>
  <c r="G76" i="2"/>
  <c r="G77" i="2"/>
  <c r="G78" i="2"/>
  <c r="G79" i="2"/>
  <c r="G80" i="2"/>
  <c r="G81" i="2"/>
  <c r="J81" i="2" s="1"/>
  <c r="M81" i="2" s="1"/>
  <c r="G82" i="2"/>
  <c r="G83" i="2"/>
  <c r="G84" i="2"/>
  <c r="G85" i="2"/>
  <c r="G86" i="2"/>
  <c r="G87" i="2"/>
  <c r="G88" i="2"/>
  <c r="G89" i="2"/>
  <c r="G90" i="2"/>
  <c r="L90" i="2" s="1"/>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J116" i="2" s="1"/>
  <c r="M116" i="2" s="1"/>
  <c r="G117" i="2"/>
  <c r="J117" i="2" s="1"/>
  <c r="M117" i="2" s="1"/>
  <c r="G118" i="2"/>
  <c r="G119" i="2"/>
  <c r="G120" i="2"/>
  <c r="G121" i="2"/>
  <c r="G122" i="2"/>
  <c r="G123" i="2"/>
  <c r="G124" i="2"/>
  <c r="G125" i="2"/>
  <c r="G126" i="2"/>
  <c r="G127" i="2"/>
  <c r="G128" i="2"/>
  <c r="G129" i="2"/>
  <c r="G130" i="2"/>
  <c r="G131" i="2"/>
  <c r="J131" i="2" s="1"/>
  <c r="M131" i="2" s="1"/>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J158" i="2" s="1"/>
  <c r="M158" i="2" s="1"/>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10" i="2"/>
  <c r="G11" i="2"/>
  <c r="G12" i="2"/>
  <c r="G13" i="2"/>
  <c r="G14" i="2"/>
  <c r="G15" i="2"/>
  <c r="G16" i="2"/>
  <c r="L16" i="2" s="1"/>
  <c r="G17" i="2"/>
  <c r="L17" i="2" s="1"/>
  <c r="G18" i="2"/>
  <c r="L18" i="2" s="1"/>
  <c r="G19" i="2"/>
  <c r="L19" i="2" s="1"/>
  <c r="G20" i="2"/>
  <c r="L20" i="2" s="1"/>
  <c r="G9" i="2"/>
  <c r="D103" i="10" l="1"/>
  <c r="C14" i="7" s="1"/>
  <c r="D93" i="10"/>
  <c r="C13" i="7" s="1"/>
  <c r="C103" i="10"/>
  <c r="C93" i="10"/>
  <c r="B103" i="10"/>
  <c r="B93" i="10"/>
  <c r="D83" i="10"/>
  <c r="C12" i="7" s="1"/>
  <c r="D73" i="10"/>
  <c r="C11" i="7" s="1"/>
  <c r="C83" i="10"/>
  <c r="C73" i="10"/>
  <c r="B83" i="10"/>
  <c r="B73" i="10"/>
  <c r="D63" i="10"/>
  <c r="C10" i="7" s="1"/>
  <c r="D53" i="10"/>
  <c r="C9" i="7" s="1"/>
  <c r="C63" i="10"/>
  <c r="C53" i="10"/>
  <c r="B63" i="10"/>
  <c r="B53" i="10"/>
  <c r="D43" i="10"/>
  <c r="C8" i="7" s="1"/>
  <c r="D33" i="10"/>
  <c r="C7" i="7" s="1"/>
  <c r="C43" i="10"/>
  <c r="C33" i="10"/>
  <c r="B43" i="10"/>
  <c r="B33" i="10"/>
  <c r="J22" i="2"/>
  <c r="M22" i="2" s="1"/>
  <c r="L22" i="2"/>
  <c r="J71" i="2"/>
  <c r="M71" i="2" s="1"/>
  <c r="I65" i="4" s="1"/>
  <c r="D79" i="7" s="1"/>
  <c r="L71" i="2"/>
  <c r="J70" i="2"/>
  <c r="M70" i="2" s="1"/>
  <c r="I64" i="4" s="1"/>
  <c r="D78" i="7" s="1"/>
  <c r="L70" i="2"/>
  <c r="B23" i="10"/>
  <c r="D23" i="10"/>
  <c r="C6" i="7" s="1"/>
  <c r="C23" i="10"/>
  <c r="G51" i="12"/>
  <c r="F50" i="12"/>
  <c r="C13" i="10"/>
  <c r="B13" i="10"/>
  <c r="I125" i="4"/>
  <c r="D139" i="7" s="1"/>
  <c r="D69" i="7"/>
  <c r="I95" i="4"/>
  <c r="D109" i="7" s="1"/>
  <c r="I178" i="4"/>
  <c r="D192" i="7" s="1"/>
  <c r="I110" i="4"/>
  <c r="D124" i="7" s="1"/>
  <c r="D70" i="7"/>
  <c r="I67" i="4"/>
  <c r="D81" i="7" s="1"/>
  <c r="I76" i="4"/>
  <c r="D90" i="7" s="1"/>
  <c r="I96" i="4"/>
  <c r="D110" i="7" s="1"/>
  <c r="I104" i="4"/>
  <c r="D118" i="7" s="1"/>
  <c r="I112" i="4"/>
  <c r="D126" i="7" s="1"/>
  <c r="I137" i="4"/>
  <c r="D151" i="7" s="1"/>
  <c r="I154" i="4"/>
  <c r="D168" i="7" s="1"/>
  <c r="I166" i="4"/>
  <c r="D180" i="7" s="1"/>
  <c r="I183" i="4"/>
  <c r="D197" i="7" s="1"/>
  <c r="D57" i="7"/>
  <c r="I103" i="4"/>
  <c r="D117" i="7" s="1"/>
  <c r="I153" i="4"/>
  <c r="D167" i="7" s="1"/>
  <c r="D56" i="7"/>
  <c r="D68" i="7"/>
  <c r="I78" i="4"/>
  <c r="D92" i="7" s="1"/>
  <c r="I86" i="4"/>
  <c r="D100" i="7" s="1"/>
  <c r="I94" i="4"/>
  <c r="D108" i="7" s="1"/>
  <c r="I114" i="4"/>
  <c r="D128" i="7" s="1"/>
  <c r="I127" i="4"/>
  <c r="D141" i="7" s="1"/>
  <c r="I135" i="4"/>
  <c r="D149" i="7" s="1"/>
  <c r="I168" i="4"/>
  <c r="D182" i="7" s="1"/>
  <c r="I177" i="4"/>
  <c r="D191" i="7" s="1"/>
  <c r="I66" i="4"/>
  <c r="D80" i="7" s="1"/>
  <c r="I87" i="4"/>
  <c r="D101" i="7" s="1"/>
  <c r="I128" i="4"/>
  <c r="D142" i="7" s="1"/>
  <c r="I136" i="4"/>
  <c r="D150" i="7" s="1"/>
  <c r="I182" i="4"/>
  <c r="D196" i="7" s="1"/>
  <c r="I152" i="4"/>
  <c r="D166" i="7" s="1"/>
  <c r="I111" i="4"/>
  <c r="D125" i="7" s="1"/>
  <c r="I75" i="4"/>
  <c r="D89" i="7" s="1"/>
  <c r="D55" i="7"/>
  <c r="I68" i="4"/>
  <c r="D82" i="7" s="1"/>
  <c r="I77" i="4"/>
  <c r="D91" i="7" s="1"/>
  <c r="I85" i="4"/>
  <c r="D99" i="7" s="1"/>
  <c r="I105" i="4"/>
  <c r="D119" i="7" s="1"/>
  <c r="I113" i="4"/>
  <c r="D127" i="7" s="1"/>
  <c r="I126" i="4"/>
  <c r="D140" i="7" s="1"/>
  <c r="I155" i="4"/>
  <c r="D169" i="7" s="1"/>
  <c r="I167" i="4"/>
  <c r="D181" i="7" s="1"/>
  <c r="I176" i="4"/>
  <c r="D190" i="7" s="1"/>
  <c r="F42" i="9"/>
  <c r="G43" i="9"/>
  <c r="L117" i="2"/>
  <c r="L81" i="2"/>
  <c r="J90" i="2"/>
  <c r="M90" i="2" s="1"/>
  <c r="L158" i="2"/>
  <c r="L116" i="2"/>
  <c r="L131" i="2"/>
  <c r="I16" i="4" l="1"/>
  <c r="D30" i="7" s="1"/>
  <c r="G52" i="12"/>
  <c r="F51" i="12"/>
  <c r="I84" i="4"/>
  <c r="D98" i="7" s="1"/>
  <c r="G44" i="9"/>
  <c r="F43" i="9"/>
  <c r="J191" i="2"/>
  <c r="M191" i="2" s="1"/>
  <c r="J187" i="2"/>
  <c r="M187" i="2" s="1"/>
  <c r="J186" i="2"/>
  <c r="M186" i="2" s="1"/>
  <c r="J177" i="2"/>
  <c r="M177" i="2" s="1"/>
  <c r="J178" i="2"/>
  <c r="M178" i="2" s="1"/>
  <c r="J179" i="2"/>
  <c r="M179" i="2" s="1"/>
  <c r="J180" i="2"/>
  <c r="M180" i="2" s="1"/>
  <c r="J181" i="2"/>
  <c r="M181" i="2" s="1"/>
  <c r="J176" i="2"/>
  <c r="M176" i="2" s="1"/>
  <c r="J164" i="2"/>
  <c r="M164" i="2" s="1"/>
  <c r="J165" i="2"/>
  <c r="M165" i="2" s="1"/>
  <c r="J166" i="2"/>
  <c r="M166" i="2" s="1"/>
  <c r="J167" i="2"/>
  <c r="M167" i="2" s="1"/>
  <c r="J168" i="2"/>
  <c r="M168" i="2" s="1"/>
  <c r="J169" i="2"/>
  <c r="M169" i="2" s="1"/>
  <c r="J170" i="2"/>
  <c r="M170" i="2" s="1"/>
  <c r="J171" i="2"/>
  <c r="M171" i="2" s="1"/>
  <c r="J163" i="2"/>
  <c r="M163" i="2" s="1"/>
  <c r="J146" i="2"/>
  <c r="M146" i="2" s="1"/>
  <c r="J147" i="2"/>
  <c r="M147" i="2" s="1"/>
  <c r="J148" i="2"/>
  <c r="M148" i="2" s="1"/>
  <c r="J149" i="2"/>
  <c r="M149" i="2" s="1"/>
  <c r="J150" i="2"/>
  <c r="M150" i="2" s="1"/>
  <c r="J151" i="2"/>
  <c r="M151" i="2" s="1"/>
  <c r="J152" i="2"/>
  <c r="M152" i="2" s="1"/>
  <c r="J153" i="2"/>
  <c r="M153" i="2" s="1"/>
  <c r="J154" i="2"/>
  <c r="M154" i="2" s="1"/>
  <c r="J155" i="2"/>
  <c r="M155" i="2" s="1"/>
  <c r="J156" i="2"/>
  <c r="M156" i="2" s="1"/>
  <c r="J157" i="2"/>
  <c r="M157" i="2" s="1"/>
  <c r="J137" i="2"/>
  <c r="M137" i="2" s="1"/>
  <c r="J138" i="2"/>
  <c r="M138" i="2" s="1"/>
  <c r="J139" i="2"/>
  <c r="M139" i="2" s="1"/>
  <c r="J140" i="2"/>
  <c r="M140" i="2" s="1"/>
  <c r="J136" i="2"/>
  <c r="M136" i="2" s="1"/>
  <c r="J123" i="2"/>
  <c r="M123" i="2" s="1"/>
  <c r="J124" i="2"/>
  <c r="M124" i="2" s="1"/>
  <c r="J125" i="2"/>
  <c r="M125" i="2" s="1"/>
  <c r="J126" i="2"/>
  <c r="M126" i="2" s="1"/>
  <c r="J127" i="2"/>
  <c r="M127" i="2" s="1"/>
  <c r="J128" i="2"/>
  <c r="M128" i="2" s="1"/>
  <c r="J129" i="2"/>
  <c r="M129" i="2" s="1"/>
  <c r="J130" i="2"/>
  <c r="M130" i="2" s="1"/>
  <c r="J122" i="2"/>
  <c r="M122" i="2" s="1"/>
  <c r="J114" i="2"/>
  <c r="M114" i="2" s="1"/>
  <c r="J115" i="2"/>
  <c r="M115" i="2" s="1"/>
  <c r="J113" i="2"/>
  <c r="M113" i="2" s="1"/>
  <c r="J105" i="2"/>
  <c r="M105" i="2" s="1"/>
  <c r="J106" i="2"/>
  <c r="M106" i="2" s="1"/>
  <c r="J107" i="2"/>
  <c r="M107" i="2" s="1"/>
  <c r="J108" i="2"/>
  <c r="M108" i="2" s="1"/>
  <c r="J104" i="2"/>
  <c r="M104" i="2" s="1"/>
  <c r="J96" i="2"/>
  <c r="M96" i="2" s="1"/>
  <c r="J97" i="2"/>
  <c r="M97" i="2" s="1"/>
  <c r="J98" i="2"/>
  <c r="M98" i="2" s="1"/>
  <c r="J99" i="2"/>
  <c r="M99" i="2" s="1"/>
  <c r="J95" i="2"/>
  <c r="M95" i="2" s="1"/>
  <c r="J87" i="2"/>
  <c r="M87" i="2" s="1"/>
  <c r="J88" i="2"/>
  <c r="M88" i="2" s="1"/>
  <c r="J89" i="2"/>
  <c r="M89" i="2" s="1"/>
  <c r="J77" i="2"/>
  <c r="M77" i="2" s="1"/>
  <c r="J78" i="2"/>
  <c r="M78" i="2" s="1"/>
  <c r="J79" i="2"/>
  <c r="M79" i="2" s="1"/>
  <c r="J80" i="2"/>
  <c r="M80" i="2" s="1"/>
  <c r="J76" i="2"/>
  <c r="M76" i="2" s="1"/>
  <c r="J67" i="2"/>
  <c r="M67" i="2" s="1"/>
  <c r="J68" i="2"/>
  <c r="M68" i="2" s="1"/>
  <c r="J69" i="2"/>
  <c r="M69" i="2" s="1"/>
  <c r="J52" i="2"/>
  <c r="M52" i="2" s="1"/>
  <c r="I46" i="4" s="1"/>
  <c r="J53" i="2"/>
  <c r="M53" i="2" s="1"/>
  <c r="I47" i="4" s="1"/>
  <c r="J54" i="2"/>
  <c r="M54" i="2" s="1"/>
  <c r="I48" i="4" s="1"/>
  <c r="J55" i="2"/>
  <c r="M55" i="2" s="1"/>
  <c r="I49" i="4" s="1"/>
  <c r="J56" i="2"/>
  <c r="M56" i="2" s="1"/>
  <c r="I50" i="4" s="1"/>
  <c r="J57" i="2"/>
  <c r="M57" i="2" s="1"/>
  <c r="I51" i="4" s="1"/>
  <c r="J58" i="2"/>
  <c r="M58" i="2" s="1"/>
  <c r="I52" i="4" s="1"/>
  <c r="J51" i="2"/>
  <c r="M51" i="2" s="1"/>
  <c r="J39" i="2"/>
  <c r="J40" i="2"/>
  <c r="M40" i="2" s="1"/>
  <c r="I34" i="4" s="1"/>
  <c r="J41" i="2"/>
  <c r="M41" i="2" s="1"/>
  <c r="I35" i="4" s="1"/>
  <c r="J42" i="2"/>
  <c r="M42" i="2" s="1"/>
  <c r="I36" i="4" s="1"/>
  <c r="J43" i="2"/>
  <c r="M43" i="2" s="1"/>
  <c r="I37" i="4" s="1"/>
  <c r="J44" i="2"/>
  <c r="M44" i="2" s="1"/>
  <c r="I38" i="4" s="1"/>
  <c r="D53" i="7"/>
  <c r="J46" i="2"/>
  <c r="M46" i="2" s="1"/>
  <c r="I40" i="4" s="1"/>
  <c r="J38" i="2"/>
  <c r="M38" i="2" s="1"/>
  <c r="J17" i="2"/>
  <c r="M17" i="2" s="1"/>
  <c r="J18" i="2"/>
  <c r="M18" i="2" s="1"/>
  <c r="J19" i="2"/>
  <c r="M19" i="2" s="1"/>
  <c r="J20" i="2"/>
  <c r="M20" i="2" s="1"/>
  <c r="J21" i="2"/>
  <c r="M21" i="2" s="1"/>
  <c r="J16" i="2"/>
  <c r="M16" i="2" s="1"/>
  <c r="L191" i="2"/>
  <c r="L187" i="2"/>
  <c r="L186" i="2"/>
  <c r="L177" i="2"/>
  <c r="L178" i="2"/>
  <c r="L179" i="2"/>
  <c r="L180" i="2"/>
  <c r="L181" i="2"/>
  <c r="L176" i="2"/>
  <c r="L164" i="2"/>
  <c r="L165" i="2"/>
  <c r="L166" i="2"/>
  <c r="L167" i="2"/>
  <c r="L168" i="2"/>
  <c r="L169" i="2"/>
  <c r="L170" i="2"/>
  <c r="L171" i="2"/>
  <c r="L163" i="2"/>
  <c r="L146" i="2"/>
  <c r="L147" i="2"/>
  <c r="L148" i="2"/>
  <c r="L149" i="2"/>
  <c r="L150" i="2"/>
  <c r="L151" i="2"/>
  <c r="L152" i="2"/>
  <c r="L153" i="2"/>
  <c r="L154" i="2"/>
  <c r="L155" i="2"/>
  <c r="L156" i="2"/>
  <c r="L157" i="2"/>
  <c r="L145" i="2"/>
  <c r="L137" i="2"/>
  <c r="L138" i="2"/>
  <c r="L139" i="2"/>
  <c r="L140" i="2"/>
  <c r="L136" i="2"/>
  <c r="L123" i="2"/>
  <c r="L124" i="2"/>
  <c r="L125" i="2"/>
  <c r="L126" i="2"/>
  <c r="L127" i="2"/>
  <c r="L128" i="2"/>
  <c r="L129" i="2"/>
  <c r="L130" i="2"/>
  <c r="L122" i="2"/>
  <c r="L114" i="2"/>
  <c r="L115" i="2"/>
  <c r="L113" i="2"/>
  <c r="L105" i="2"/>
  <c r="L106" i="2"/>
  <c r="L107" i="2"/>
  <c r="L108" i="2"/>
  <c r="L104" i="2"/>
  <c r="L96" i="2"/>
  <c r="L97" i="2"/>
  <c r="L98" i="2"/>
  <c r="L99" i="2"/>
  <c r="L95" i="2"/>
  <c r="L87" i="2"/>
  <c r="L88" i="2"/>
  <c r="L89" i="2"/>
  <c r="L86" i="2"/>
  <c r="L77" i="2"/>
  <c r="L78" i="2"/>
  <c r="L79" i="2"/>
  <c r="L80" i="2"/>
  <c r="L76" i="2"/>
  <c r="L52" i="2"/>
  <c r="L53" i="2"/>
  <c r="L54" i="2"/>
  <c r="L55" i="2"/>
  <c r="L56" i="2"/>
  <c r="L57" i="2"/>
  <c r="L58" i="2"/>
  <c r="L51" i="2"/>
  <c r="L39" i="2"/>
  <c r="L40" i="2"/>
  <c r="L41" i="2"/>
  <c r="L42" i="2"/>
  <c r="L43" i="2"/>
  <c r="L44" i="2"/>
  <c r="L45" i="2"/>
  <c r="L46" i="2"/>
  <c r="L38" i="2"/>
  <c r="L10" i="2"/>
  <c r="L11" i="2"/>
  <c r="L12" i="2"/>
  <c r="L13" i="2"/>
  <c r="L14" i="2"/>
  <c r="L9" i="2"/>
  <c r="J10" i="2"/>
  <c r="M10" i="2" s="1"/>
  <c r="J11" i="2"/>
  <c r="M11" i="2" s="1"/>
  <c r="J12" i="2"/>
  <c r="M12" i="2" s="1"/>
  <c r="J13" i="2"/>
  <c r="M13" i="2" s="1"/>
  <c r="J14" i="2"/>
  <c r="M14" i="2" s="1"/>
  <c r="J9" i="2"/>
  <c r="M39" i="2" l="1"/>
  <c r="I33" i="4" s="1"/>
  <c r="G53" i="12"/>
  <c r="F52" i="12"/>
  <c r="M9" i="2"/>
  <c r="D13" i="10"/>
  <c r="C5" i="7" s="1"/>
  <c r="I45" i="4"/>
  <c r="D59" i="7" s="1"/>
  <c r="I91" i="4"/>
  <c r="D105" i="7" s="1"/>
  <c r="D48" i="7"/>
  <c r="D61" i="7"/>
  <c r="I83" i="4"/>
  <c r="D97" i="7" s="1"/>
  <c r="D54" i="7"/>
  <c r="D51" i="7"/>
  <c r="D47" i="7"/>
  <c r="D64" i="7"/>
  <c r="D60" i="7"/>
  <c r="I61" i="4"/>
  <c r="D75" i="7" s="1"/>
  <c r="I72" i="4"/>
  <c r="D86" i="7" s="1"/>
  <c r="I82" i="4"/>
  <c r="D96" i="7" s="1"/>
  <c r="I92" i="4"/>
  <c r="D106" i="7" s="1"/>
  <c r="I102" i="4"/>
  <c r="D116" i="7" s="1"/>
  <c r="I107" i="4"/>
  <c r="D121" i="7" s="1"/>
  <c r="I124" i="4"/>
  <c r="D138" i="7" s="1"/>
  <c r="I120" i="4"/>
  <c r="D134" i="7" s="1"/>
  <c r="I130" i="4"/>
  <c r="D144" i="7" s="1"/>
  <c r="I131" i="4"/>
  <c r="D145" i="7" s="1"/>
  <c r="I149" i="4"/>
  <c r="D163" i="7" s="1"/>
  <c r="I145" i="4"/>
  <c r="D159" i="7" s="1"/>
  <c r="I141" i="4"/>
  <c r="D155" i="7" s="1"/>
  <c r="I164" i="4"/>
  <c r="D178" i="7" s="1"/>
  <c r="I160" i="4"/>
  <c r="D174" i="7" s="1"/>
  <c r="I175" i="4"/>
  <c r="D189" i="7" s="1"/>
  <c r="I171" i="4"/>
  <c r="D185" i="7" s="1"/>
  <c r="I70" i="4"/>
  <c r="D84" i="7" s="1"/>
  <c r="I101" i="4"/>
  <c r="D115" i="7" s="1"/>
  <c r="I109" i="4"/>
  <c r="D123" i="7" s="1"/>
  <c r="I123" i="4"/>
  <c r="D137" i="7" s="1"/>
  <c r="I119" i="4"/>
  <c r="D133" i="7" s="1"/>
  <c r="I134" i="4"/>
  <c r="D148" i="7" s="1"/>
  <c r="I148" i="4"/>
  <c r="D162" i="7" s="1"/>
  <c r="I144" i="4"/>
  <c r="D158" i="7" s="1"/>
  <c r="I140" i="4"/>
  <c r="D154" i="7" s="1"/>
  <c r="I163" i="4"/>
  <c r="D177" i="7" s="1"/>
  <c r="I159" i="4"/>
  <c r="D173" i="7" s="1"/>
  <c r="I174" i="4"/>
  <c r="D188" i="7" s="1"/>
  <c r="I180" i="4"/>
  <c r="D194" i="7" s="1"/>
  <c r="D49" i="7"/>
  <c r="D66" i="7"/>
  <c r="D62" i="7"/>
  <c r="I63" i="4"/>
  <c r="D77" i="7" s="1"/>
  <c r="I74" i="4"/>
  <c r="D88" i="7" s="1"/>
  <c r="I89" i="4"/>
  <c r="D103" i="7" s="1"/>
  <c r="I90" i="4"/>
  <c r="D104" i="7" s="1"/>
  <c r="I100" i="4"/>
  <c r="D114" i="7" s="1"/>
  <c r="I108" i="4"/>
  <c r="D122" i="7" s="1"/>
  <c r="I122" i="4"/>
  <c r="D136" i="7" s="1"/>
  <c r="I118" i="4"/>
  <c r="D132" i="7" s="1"/>
  <c r="I133" i="4"/>
  <c r="D147" i="7" s="1"/>
  <c r="I151" i="4"/>
  <c r="D165" i="7" s="1"/>
  <c r="I147" i="4"/>
  <c r="D161" i="7" s="1"/>
  <c r="I143" i="4"/>
  <c r="D157" i="7" s="1"/>
  <c r="I157" i="4"/>
  <c r="D171" i="7" s="1"/>
  <c r="I162" i="4"/>
  <c r="D176" i="7" s="1"/>
  <c r="I158" i="4"/>
  <c r="D172" i="7" s="1"/>
  <c r="I173" i="4"/>
  <c r="D187" i="7" s="1"/>
  <c r="I181" i="4"/>
  <c r="D195" i="7" s="1"/>
  <c r="D63" i="7"/>
  <c r="I71" i="4"/>
  <c r="D85" i="7" s="1"/>
  <c r="I81" i="4"/>
  <c r="D95" i="7" s="1"/>
  <c r="I32" i="4"/>
  <c r="D46" i="7" s="1"/>
  <c r="D52" i="7"/>
  <c r="D65" i="7"/>
  <c r="I62" i="4"/>
  <c r="D76" i="7" s="1"/>
  <c r="I73" i="4"/>
  <c r="D87" i="7" s="1"/>
  <c r="I93" i="4"/>
  <c r="D107" i="7" s="1"/>
  <c r="I98" i="4"/>
  <c r="D112" i="7" s="1"/>
  <c r="I99" i="4"/>
  <c r="D113" i="7" s="1"/>
  <c r="I116" i="4"/>
  <c r="D130" i="7" s="1"/>
  <c r="I121" i="4"/>
  <c r="D135" i="7" s="1"/>
  <c r="I117" i="4"/>
  <c r="D131" i="7" s="1"/>
  <c r="I132" i="4"/>
  <c r="D146" i="7" s="1"/>
  <c r="I150" i="4"/>
  <c r="D164" i="7" s="1"/>
  <c r="I146" i="4"/>
  <c r="D160" i="7" s="1"/>
  <c r="I142" i="4"/>
  <c r="D156" i="7" s="1"/>
  <c r="I165" i="4"/>
  <c r="D179" i="7" s="1"/>
  <c r="I161" i="4"/>
  <c r="D175" i="7" s="1"/>
  <c r="I170" i="4"/>
  <c r="D184" i="7" s="1"/>
  <c r="I172" i="4"/>
  <c r="D186" i="7" s="1"/>
  <c r="F44" i="9"/>
  <c r="G45" i="9"/>
  <c r="I13" i="4"/>
  <c r="D27" i="7" s="1"/>
  <c r="I10" i="4"/>
  <c r="D24" i="7" s="1"/>
  <c r="I12" i="4"/>
  <c r="D26" i="7" s="1"/>
  <c r="D50" i="7"/>
  <c r="I15" i="4"/>
  <c r="D29" i="7" s="1"/>
  <c r="I11" i="4"/>
  <c r="D25" i="7" s="1"/>
  <c r="E24" i="2" l="1"/>
  <c r="E25" i="2"/>
  <c r="C25" i="2"/>
  <c r="C23" i="2"/>
  <c r="F23" i="2"/>
  <c r="B23" i="2"/>
  <c r="B25" i="2"/>
  <c r="D24" i="2"/>
  <c r="F26" i="2"/>
  <c r="E26" i="2"/>
  <c r="D23" i="2"/>
  <c r="D26" i="2"/>
  <c r="C26" i="2"/>
  <c r="B26" i="2"/>
  <c r="D25" i="2"/>
  <c r="E23" i="2"/>
  <c r="B24" i="2"/>
  <c r="F24" i="2"/>
  <c r="F25" i="2"/>
  <c r="C24" i="2"/>
  <c r="C63" i="2"/>
  <c r="E59" i="2"/>
  <c r="C59" i="2"/>
  <c r="D62" i="2"/>
  <c r="C64" i="2"/>
  <c r="B63" i="2"/>
  <c r="B60" i="2"/>
  <c r="E64" i="2"/>
  <c r="D64" i="2"/>
  <c r="B59" i="2"/>
  <c r="F62" i="2"/>
  <c r="D61" i="2"/>
  <c r="D60" i="2"/>
  <c r="C62" i="2"/>
  <c r="B62" i="2"/>
  <c r="C61" i="2"/>
  <c r="C60" i="2"/>
  <c r="E63" i="2"/>
  <c r="F64" i="2"/>
  <c r="B64" i="2"/>
  <c r="F61" i="2"/>
  <c r="D59" i="2"/>
  <c r="B61" i="2"/>
  <c r="E61" i="2"/>
  <c r="F63" i="2"/>
  <c r="E62" i="2"/>
  <c r="D63" i="2"/>
  <c r="F60" i="2"/>
  <c r="E60" i="2"/>
  <c r="F59" i="2"/>
  <c r="A59" i="2" s="1"/>
  <c r="D28" i="2"/>
  <c r="C29" i="2"/>
  <c r="B30" i="2"/>
  <c r="F30" i="2"/>
  <c r="A30" i="2" s="1"/>
  <c r="E31" i="2"/>
  <c r="D32" i="2"/>
  <c r="C33" i="2"/>
  <c r="E34" i="2"/>
  <c r="C35" i="2"/>
  <c r="E36" i="2"/>
  <c r="E28" i="2"/>
  <c r="D29" i="2"/>
  <c r="C30" i="2"/>
  <c r="B31" i="2"/>
  <c r="F31" i="2"/>
  <c r="A31" i="2" s="1"/>
  <c r="E32" i="2"/>
  <c r="D33" i="2"/>
  <c r="B34" i="2"/>
  <c r="F34" i="2"/>
  <c r="D35" i="2"/>
  <c r="B36" i="2"/>
  <c r="F36" i="2"/>
  <c r="B28" i="2"/>
  <c r="F28" i="2"/>
  <c r="A28" i="2" s="1"/>
  <c r="E29" i="2"/>
  <c r="D30" i="2"/>
  <c r="C31" i="2"/>
  <c r="B32" i="2"/>
  <c r="F32" i="2"/>
  <c r="A32" i="2" s="1"/>
  <c r="E33" i="2"/>
  <c r="C34" i="2"/>
  <c r="E35" i="2"/>
  <c r="C36" i="2"/>
  <c r="C28" i="2"/>
  <c r="B29" i="2"/>
  <c r="F29" i="2"/>
  <c r="A29" i="2" s="1"/>
  <c r="E30" i="2"/>
  <c r="D31" i="2"/>
  <c r="C32" i="2"/>
  <c r="B33" i="2"/>
  <c r="F33" i="2"/>
  <c r="A33" i="2" s="1"/>
  <c r="D34" i="2"/>
  <c r="B35" i="2"/>
  <c r="F35" i="2"/>
  <c r="D36" i="2"/>
  <c r="D11" i="2"/>
  <c r="E14" i="2"/>
  <c r="F17" i="2"/>
  <c r="B21" i="2"/>
  <c r="D38" i="2"/>
  <c r="E41" i="2"/>
  <c r="F44" i="2"/>
  <c r="B47" i="2"/>
  <c r="D53" i="2"/>
  <c r="E56" i="2"/>
  <c r="C11" i="2"/>
  <c r="D14" i="2"/>
  <c r="E17" i="2"/>
  <c r="F20" i="2"/>
  <c r="C38" i="2"/>
  <c r="D41" i="2"/>
  <c r="E44" i="2"/>
  <c r="F46" i="2"/>
  <c r="C53" i="2"/>
  <c r="D56" i="2"/>
  <c r="F10" i="2"/>
  <c r="C17" i="2"/>
  <c r="B41" i="2"/>
  <c r="D46" i="2"/>
  <c r="F52" i="2"/>
  <c r="C10" i="2"/>
  <c r="E16" i="2"/>
  <c r="D40" i="2"/>
  <c r="F45" i="2"/>
  <c r="C52" i="2"/>
  <c r="E58" i="2"/>
  <c r="E10" i="2"/>
  <c r="F13" i="2"/>
  <c r="B17" i="2"/>
  <c r="C20" i="2"/>
  <c r="F40" i="2"/>
  <c r="B44" i="2"/>
  <c r="C46" i="2"/>
  <c r="D49" i="2"/>
  <c r="E52" i="2"/>
  <c r="F55" i="2"/>
  <c r="D10" i="2"/>
  <c r="E13" i="2"/>
  <c r="F16" i="2"/>
  <c r="B20" i="2"/>
  <c r="E40" i="2"/>
  <c r="F43" i="2"/>
  <c r="B46" i="2"/>
  <c r="C49" i="2"/>
  <c r="D52" i="2"/>
  <c r="E55" i="2"/>
  <c r="F58" i="2"/>
  <c r="C9" i="2"/>
  <c r="B22" i="2"/>
  <c r="D39" i="2"/>
  <c r="C51" i="2"/>
  <c r="E57" i="2"/>
  <c r="D21" i="2"/>
  <c r="F38" i="2"/>
  <c r="B57" i="2"/>
  <c r="B13" i="2"/>
  <c r="D19" i="2"/>
  <c r="C43" i="2"/>
  <c r="E48" i="2"/>
  <c r="B55" i="2"/>
  <c r="F12" i="2"/>
  <c r="C19" i="2"/>
  <c r="B43" i="2"/>
  <c r="D48" i="2"/>
  <c r="F54" i="2"/>
  <c r="D20" i="2"/>
  <c r="C44" i="2"/>
  <c r="B56" i="2"/>
  <c r="D13" i="2"/>
  <c r="B49" i="2"/>
  <c r="B9" i="2"/>
  <c r="F21" i="2"/>
  <c r="C39" i="2"/>
  <c r="B51" i="2"/>
  <c r="D57" i="2"/>
  <c r="E21" i="2"/>
  <c r="B39" i="2"/>
  <c r="C57" i="2"/>
  <c r="D12" i="2"/>
  <c r="B48" i="2"/>
  <c r="C18" i="2"/>
  <c r="B42" i="2"/>
  <c r="F53" i="2"/>
  <c r="E39" i="2"/>
  <c r="D51" i="2"/>
  <c r="E19" i="2"/>
  <c r="D43" i="2"/>
  <c r="C55" i="2"/>
  <c r="E18" i="2"/>
  <c r="D42" i="2"/>
  <c r="C54" i="2"/>
  <c r="B12" i="2"/>
  <c r="E47" i="2"/>
  <c r="E42" i="2"/>
  <c r="B19" i="2"/>
  <c r="B45" i="2"/>
  <c r="F22" i="2"/>
  <c r="F48" i="2"/>
  <c r="B18" i="2"/>
  <c r="C16" i="2"/>
  <c r="B40" i="2"/>
  <c r="F51" i="2"/>
  <c r="E9" i="2"/>
  <c r="D22" i="2"/>
  <c r="C45" i="2"/>
  <c r="B58" i="2"/>
  <c r="F19" i="2"/>
  <c r="D55" i="2"/>
  <c r="E12" i="2"/>
  <c r="F42" i="2"/>
  <c r="F57" i="2"/>
  <c r="D16" i="2"/>
  <c r="E45" i="2"/>
  <c r="D17" i="2"/>
  <c r="B53" i="2"/>
  <c r="E38" i="2"/>
  <c r="D18" i="2"/>
  <c r="B54" i="2"/>
  <c r="D54" i="2"/>
  <c r="F11" i="2"/>
  <c r="C13" i="2"/>
  <c r="D58" i="2"/>
  <c r="E46" i="2"/>
  <c r="C47" i="2"/>
  <c r="F14" i="2"/>
  <c r="F56" i="2"/>
  <c r="E11" i="2"/>
  <c r="B38" i="2"/>
  <c r="D47" i="2"/>
  <c r="E54" i="2"/>
  <c r="B11" i="2"/>
  <c r="F41" i="2"/>
  <c r="F9" i="2"/>
  <c r="D45" i="2"/>
  <c r="F39" i="2"/>
  <c r="B14" i="2"/>
  <c r="E43" i="2"/>
  <c r="C48" i="2"/>
  <c r="E53" i="2"/>
  <c r="C21" i="2"/>
  <c r="C14" i="2"/>
  <c r="E20" i="2"/>
  <c r="C12" i="2"/>
  <c r="F47" i="2"/>
  <c r="C42" i="2"/>
  <c r="F18" i="2"/>
  <c r="D9" i="2"/>
  <c r="C40" i="2"/>
  <c r="E51" i="2"/>
  <c r="C22" i="2"/>
  <c r="B10" i="2"/>
  <c r="F49" i="2"/>
  <c r="E22" i="2"/>
  <c r="B52" i="2"/>
  <c r="C41" i="2"/>
  <c r="C58" i="2"/>
  <c r="E49" i="2"/>
  <c r="B16" i="2"/>
  <c r="D44" i="2"/>
  <c r="C56" i="2"/>
  <c r="G54" i="12"/>
  <c r="F53" i="12"/>
  <c r="G46" i="9"/>
  <c r="F45" i="9"/>
  <c r="I14" i="4"/>
  <c r="D28" i="7" s="1"/>
  <c r="I185" i="4"/>
  <c r="D199" i="7" s="1"/>
  <c r="I8" i="4"/>
  <c r="D22" i="7" s="1"/>
  <c r="I4" i="4"/>
  <c r="D18" i="7" s="1"/>
  <c r="I6" i="4"/>
  <c r="D20" i="7" s="1"/>
  <c r="I5" i="4"/>
  <c r="D19" i="7" s="1"/>
  <c r="I7" i="4"/>
  <c r="D21" i="7" s="1"/>
  <c r="I3" i="4"/>
  <c r="D17" i="7" s="1"/>
  <c r="A23" i="2" l="1"/>
  <c r="A8" i="2"/>
  <c r="G55" i="12"/>
  <c r="F54" i="12"/>
  <c r="A9" i="2"/>
  <c r="F46" i="9"/>
  <c r="G47" i="9"/>
  <c r="A160" i="2"/>
  <c r="A133" i="2"/>
  <c r="A57" i="2"/>
  <c r="A54" i="2"/>
  <c r="A141" i="2"/>
  <c r="A14" i="2"/>
  <c r="A110" i="2"/>
  <c r="A11" i="2"/>
  <c r="G56" i="12" l="1"/>
  <c r="F55" i="12"/>
  <c r="A56" i="2"/>
  <c r="A134" i="2"/>
  <c r="A18" i="2"/>
  <c r="A38" i="2"/>
  <c r="A20" i="2"/>
  <c r="A21" i="2"/>
  <c r="A72" i="2"/>
  <c r="A84" i="2"/>
  <c r="A82" i="2"/>
  <c r="A93" i="2"/>
  <c r="A119" i="2"/>
  <c r="A102" i="2"/>
  <c r="A101" i="2"/>
  <c r="A109" i="2"/>
  <c r="A118" i="2"/>
  <c r="A143" i="2"/>
  <c r="A173" i="2"/>
  <c r="A184" i="2"/>
  <c r="A188" i="2"/>
  <c r="A183" i="2"/>
  <c r="A100" i="2"/>
  <c r="A52" i="2"/>
  <c r="A53" i="2"/>
  <c r="A111" i="2"/>
  <c r="A182" i="2"/>
  <c r="A91" i="2"/>
  <c r="A51" i="2"/>
  <c r="A120" i="2"/>
  <c r="A83" i="2"/>
  <c r="A74" i="2"/>
  <c r="A174" i="2"/>
  <c r="A161" i="2"/>
  <c r="A73" i="2"/>
  <c r="A172" i="2"/>
  <c r="A55" i="2"/>
  <c r="A92" i="2"/>
  <c r="A132" i="2"/>
  <c r="A159" i="2"/>
  <c r="A189" i="2"/>
  <c r="A58" i="2"/>
  <c r="A142" i="2"/>
  <c r="A43" i="2"/>
  <c r="A42" i="2"/>
  <c r="A49" i="2"/>
  <c r="A44" i="2"/>
  <c r="A48" i="2"/>
  <c r="A41" i="2"/>
  <c r="A40" i="2"/>
  <c r="A47" i="2"/>
  <c r="A45" i="2"/>
  <c r="A46" i="2"/>
  <c r="A39" i="2"/>
  <c r="A19" i="2"/>
  <c r="A22" i="2"/>
  <c r="A17" i="2"/>
  <c r="A16" i="2"/>
  <c r="A13" i="2"/>
  <c r="A10" i="2"/>
  <c r="E6" i="12" s="1"/>
  <c r="A12" i="2"/>
  <c r="G48" i="9"/>
  <c r="F47" i="9"/>
  <c r="E5" i="12" l="1"/>
  <c r="E19" i="12"/>
  <c r="E18" i="12"/>
  <c r="E16" i="12"/>
  <c r="E15" i="12"/>
  <c r="E14" i="12"/>
  <c r="E12" i="12"/>
  <c r="E11" i="12"/>
  <c r="E10" i="12"/>
  <c r="E25" i="12"/>
  <c r="E9" i="12"/>
  <c r="E24" i="12"/>
  <c r="E8" i="12"/>
  <c r="E23" i="12"/>
  <c r="E7" i="12"/>
  <c r="E17" i="12"/>
  <c r="E13" i="12"/>
  <c r="E22" i="12"/>
  <c r="E21" i="12"/>
  <c r="E20" i="12"/>
  <c r="A9" i="12"/>
  <c r="A24" i="12"/>
  <c r="A20" i="12"/>
  <c r="B18" i="12"/>
  <c r="A16" i="12"/>
  <c r="B14" i="12"/>
  <c r="B13" i="12"/>
  <c r="A10" i="12"/>
  <c r="B24" i="12"/>
  <c r="A22" i="12"/>
  <c r="A18" i="12"/>
  <c r="B16" i="12"/>
  <c r="A14" i="12"/>
  <c r="A13" i="12"/>
  <c r="A11" i="12"/>
  <c r="B25" i="12"/>
  <c r="A23" i="12"/>
  <c r="B19" i="12"/>
  <c r="B17" i="12"/>
  <c r="B15" i="12"/>
  <c r="A12" i="12"/>
  <c r="B10" i="12"/>
  <c r="B9" i="12"/>
  <c r="A25" i="12"/>
  <c r="B23" i="12"/>
  <c r="A21" i="12"/>
  <c r="A19" i="12"/>
  <c r="A17" i="12"/>
  <c r="A15" i="12"/>
  <c r="B12" i="12"/>
  <c r="B11" i="12"/>
  <c r="G57" i="12"/>
  <c r="F56" i="12"/>
  <c r="F48" i="9"/>
  <c r="G49" i="9"/>
  <c r="G58" i="12" l="1"/>
  <c r="F57" i="12"/>
  <c r="F49" i="9"/>
  <c r="G50" i="9"/>
  <c r="G59" i="12" l="1"/>
  <c r="F58" i="12"/>
  <c r="F50" i="9"/>
  <c r="G51" i="9"/>
  <c r="G60" i="12" l="1"/>
  <c r="F59" i="12"/>
  <c r="G52" i="9"/>
  <c r="F51" i="9"/>
  <c r="G61" i="12" l="1"/>
  <c r="F60" i="12"/>
  <c r="F52" i="9"/>
  <c r="G53" i="9"/>
  <c r="G62" i="12" l="1"/>
  <c r="F61" i="12"/>
  <c r="G54" i="9"/>
  <c r="F53" i="9"/>
  <c r="G63" i="12" l="1"/>
  <c r="F62" i="12"/>
  <c r="G55" i="9"/>
  <c r="F54" i="9"/>
  <c r="F63" i="12" l="1"/>
  <c r="G64" i="12"/>
  <c r="G56" i="9"/>
  <c r="F55" i="9"/>
  <c r="G65" i="12" l="1"/>
  <c r="F64" i="12"/>
  <c r="F56" i="9"/>
  <c r="G57" i="9"/>
  <c r="G66" i="12" l="1"/>
  <c r="F65" i="12"/>
  <c r="G58" i="9"/>
  <c r="F57" i="9"/>
  <c r="G67" i="12" l="1"/>
  <c r="F66" i="12"/>
  <c r="F58" i="9"/>
  <c r="G59" i="9"/>
  <c r="G68" i="12" l="1"/>
  <c r="F67" i="12"/>
  <c r="G60" i="9"/>
  <c r="F59" i="9"/>
  <c r="G69" i="12" l="1"/>
  <c r="F68" i="12"/>
  <c r="F60" i="9"/>
  <c r="G61" i="9"/>
  <c r="G70" i="12" l="1"/>
  <c r="F69" i="12"/>
  <c r="G62" i="9"/>
  <c r="F61" i="9"/>
  <c r="G71" i="12" l="1"/>
  <c r="F70" i="12"/>
  <c r="F62" i="9"/>
  <c r="G63" i="9"/>
  <c r="G72" i="12" l="1"/>
  <c r="F71" i="12"/>
  <c r="G64" i="9"/>
  <c r="F63" i="9"/>
  <c r="G73" i="12" l="1"/>
  <c r="F72" i="12"/>
  <c r="F64" i="9"/>
  <c r="G65" i="9"/>
  <c r="G74" i="12" l="1"/>
  <c r="F73" i="12"/>
  <c r="G66" i="9"/>
  <c r="F65" i="9"/>
  <c r="G75" i="12" l="1"/>
  <c r="F74" i="12"/>
  <c r="F66" i="9"/>
  <c r="G67" i="9"/>
  <c r="G76" i="12" l="1"/>
  <c r="F75" i="12"/>
  <c r="G68" i="9"/>
  <c r="F67" i="9"/>
  <c r="G77" i="12" l="1"/>
  <c r="F76" i="12"/>
  <c r="F68" i="9"/>
  <c r="G69" i="9"/>
  <c r="G78" i="12" l="1"/>
  <c r="F77" i="12"/>
  <c r="F69" i="9"/>
  <c r="G70" i="9"/>
  <c r="G79" i="12" l="1"/>
  <c r="F78" i="12"/>
  <c r="G71" i="9"/>
  <c r="F70" i="9"/>
  <c r="G80" i="12" l="1"/>
  <c r="F79" i="12"/>
  <c r="G72" i="9"/>
  <c r="F71" i="9"/>
  <c r="G81" i="12" l="1"/>
  <c r="F80" i="12"/>
  <c r="F72" i="9"/>
  <c r="G73" i="9"/>
  <c r="G82" i="12" l="1"/>
  <c r="F81" i="12"/>
  <c r="G74" i="9"/>
  <c r="F73" i="9"/>
  <c r="G83" i="12" l="1"/>
  <c r="F82" i="12"/>
  <c r="F74" i="9"/>
  <c r="G75" i="9"/>
  <c r="G84" i="12" l="1"/>
  <c r="F83" i="12"/>
  <c r="F75" i="9"/>
  <c r="G76" i="9"/>
  <c r="G85" i="12" l="1"/>
  <c r="F84" i="12"/>
  <c r="F76" i="9"/>
  <c r="G77" i="9"/>
  <c r="F85" i="12" l="1"/>
  <c r="G86" i="12"/>
  <c r="F77" i="9"/>
  <c r="G78" i="9"/>
  <c r="G87" i="12" l="1"/>
  <c r="F86" i="12"/>
  <c r="F78" i="9"/>
  <c r="G79" i="9"/>
  <c r="G88" i="12" l="1"/>
  <c r="F87" i="12"/>
  <c r="G80" i="9"/>
  <c r="F79" i="9"/>
  <c r="G89" i="12" l="1"/>
  <c r="F88" i="12"/>
  <c r="F80" i="9"/>
  <c r="G81" i="9"/>
  <c r="G90" i="12" l="1"/>
  <c r="F89" i="12"/>
  <c r="G82" i="9"/>
  <c r="F81" i="9"/>
  <c r="G91" i="12" l="1"/>
  <c r="F90" i="12"/>
  <c r="F82" i="9"/>
  <c r="G83" i="9"/>
  <c r="G92" i="12" l="1"/>
  <c r="F91" i="12"/>
  <c r="F83" i="9"/>
  <c r="G84" i="9"/>
  <c r="G93" i="12" l="1"/>
  <c r="F92" i="12"/>
  <c r="F84" i="9"/>
  <c r="G85" i="9"/>
  <c r="G94" i="12" l="1"/>
  <c r="F93" i="12"/>
  <c r="F85" i="9"/>
  <c r="G86" i="9"/>
  <c r="F94" i="12" l="1"/>
  <c r="G95" i="12"/>
  <c r="F86" i="9"/>
  <c r="G87" i="9"/>
  <c r="G96" i="12" l="1"/>
  <c r="F95" i="12"/>
  <c r="G88" i="9"/>
  <c r="F87" i="9"/>
  <c r="G97" i="12" l="1"/>
  <c r="F96" i="12"/>
  <c r="F88" i="9"/>
  <c r="G89" i="9"/>
  <c r="G98" i="12" l="1"/>
  <c r="F97" i="12"/>
  <c r="G90" i="9"/>
  <c r="F89" i="9"/>
  <c r="G99" i="12" l="1"/>
  <c r="F98" i="12"/>
  <c r="F90" i="9"/>
  <c r="G91" i="9"/>
  <c r="G100" i="12" l="1"/>
  <c r="F99" i="12"/>
  <c r="F91" i="9"/>
  <c r="G92" i="9"/>
  <c r="G101" i="12" l="1"/>
  <c r="F100" i="12"/>
  <c r="F92" i="9"/>
  <c r="G93" i="9"/>
  <c r="F101" i="12" l="1"/>
  <c r="G102" i="12"/>
  <c r="F93" i="9"/>
  <c r="G94" i="9"/>
  <c r="G103" i="12" l="1"/>
  <c r="F102" i="12"/>
  <c r="F94" i="9"/>
  <c r="G95" i="9"/>
  <c r="G104" i="12" l="1"/>
  <c r="F103" i="12"/>
  <c r="G96" i="9"/>
  <c r="F95" i="9"/>
  <c r="G105" i="12" l="1"/>
  <c r="F104" i="12"/>
  <c r="F96" i="9"/>
  <c r="G97" i="9"/>
  <c r="G106" i="12" l="1"/>
  <c r="F105" i="12"/>
  <c r="G98" i="9"/>
  <c r="F97" i="9"/>
  <c r="G107" i="12" l="1"/>
  <c r="F106" i="12"/>
  <c r="F98" i="9"/>
  <c r="G99" i="9"/>
  <c r="G108" i="12" l="1"/>
  <c r="F107" i="12"/>
  <c r="F99" i="9"/>
  <c r="G100" i="9"/>
  <c r="G109" i="12" l="1"/>
  <c r="F108" i="12"/>
  <c r="F100" i="9"/>
  <c r="G101" i="9"/>
  <c r="G110" i="12" l="1"/>
  <c r="F109" i="12"/>
  <c r="F101" i="9"/>
  <c r="G102" i="9"/>
  <c r="G111" i="12" l="1"/>
  <c r="F110" i="12"/>
  <c r="F102" i="9"/>
  <c r="G103" i="9"/>
  <c r="G112" i="12" l="1"/>
  <c r="F111" i="12"/>
  <c r="G104" i="9"/>
  <c r="F103" i="9"/>
  <c r="G113" i="12" l="1"/>
  <c r="F112" i="12"/>
  <c r="F104" i="9"/>
  <c r="G105" i="9"/>
  <c r="G114" i="12" l="1"/>
  <c r="F113" i="12"/>
  <c r="G106" i="9"/>
  <c r="F105" i="9"/>
  <c r="G115" i="12" l="1"/>
  <c r="G116" i="12" s="1"/>
  <c r="F114" i="12"/>
  <c r="F106" i="9"/>
  <c r="G107" i="9"/>
  <c r="F116" i="12" l="1"/>
  <c r="G117" i="12"/>
  <c r="F115" i="12"/>
  <c r="F107" i="9"/>
  <c r="G108" i="9"/>
  <c r="G118" i="12" l="1"/>
  <c r="F117" i="12"/>
  <c r="F108" i="9"/>
  <c r="G109" i="9"/>
  <c r="F118" i="12" l="1"/>
  <c r="G119" i="12"/>
  <c r="F109" i="9"/>
  <c r="G110" i="9"/>
  <c r="G120" i="12" l="1"/>
  <c r="F120" i="12" s="1"/>
  <c r="F119" i="12"/>
  <c r="F110" i="9"/>
  <c r="G111" i="9"/>
  <c r="G112" i="9" l="1"/>
  <c r="F111" i="9"/>
  <c r="F112" i="9" l="1"/>
  <c r="G113" i="9"/>
  <c r="G114" i="9" l="1"/>
  <c r="F113" i="9"/>
  <c r="F114" i="9" l="1"/>
  <c r="G115" i="9"/>
  <c r="F115" i="9" l="1"/>
  <c r="G116" i="9"/>
  <c r="G117" i="9" l="1"/>
  <c r="F116" i="9"/>
  <c r="G118" i="9" l="1"/>
  <c r="F117" i="9"/>
  <c r="G119" i="9" l="1"/>
  <c r="F118" i="9"/>
  <c r="G120" i="9" l="1"/>
  <c r="F119" i="9"/>
  <c r="F120" i="9" l="1"/>
  <c r="G121" i="9"/>
  <c r="G122" i="9" l="1"/>
  <c r="F121" i="9"/>
  <c r="F122" i="9" l="1"/>
  <c r="G123" i="9"/>
  <c r="F123" i="9" l="1"/>
  <c r="G124" i="9"/>
  <c r="F124" i="9" l="1"/>
  <c r="G125" i="9"/>
  <c r="F125" i="9" l="1"/>
  <c r="G126" i="9"/>
  <c r="F126" i="9" l="1"/>
  <c r="G127" i="9"/>
  <c r="G128" i="9" l="1"/>
  <c r="F127" i="9"/>
  <c r="F128" i="9" l="1"/>
  <c r="G129" i="9"/>
  <c r="G130" i="9" l="1"/>
  <c r="F129" i="9"/>
  <c r="F130" i="9" l="1"/>
  <c r="G131" i="9"/>
  <c r="F131" i="9" l="1"/>
  <c r="G132" i="9"/>
  <c r="F132" i="9" l="1"/>
  <c r="G133" i="9"/>
  <c r="G134" i="9" l="1"/>
  <c r="F133" i="9"/>
  <c r="F134" i="9" l="1"/>
  <c r="G135" i="9"/>
  <c r="G136" i="9" l="1"/>
  <c r="F135" i="9"/>
  <c r="G137" i="9" l="1"/>
  <c r="F136" i="9"/>
  <c r="G138" i="9" l="1"/>
  <c r="F137" i="9"/>
  <c r="G139" i="9" l="1"/>
  <c r="F138" i="9"/>
  <c r="G140" i="9" l="1"/>
  <c r="F139" i="9"/>
  <c r="F140" i="9" l="1"/>
  <c r="G141" i="9"/>
  <c r="F141" i="9" l="1"/>
  <c r="G142" i="9"/>
  <c r="G143" i="9" l="1"/>
  <c r="F142" i="9"/>
  <c r="F143" i="9" l="1"/>
  <c r="G144" i="9"/>
  <c r="F144" i="9" l="1"/>
  <c r="G145" i="9"/>
  <c r="F145" i="9" l="1"/>
  <c r="G146" i="9"/>
  <c r="F146" i="9" l="1"/>
  <c r="G147" i="9"/>
  <c r="F147" i="9" l="1"/>
  <c r="G148" i="9"/>
  <c r="F148" i="9" l="1"/>
  <c r="G149" i="9"/>
  <c r="F149" i="9" l="1"/>
  <c r="G150" i="9"/>
  <c r="F150" i="9" l="1"/>
  <c r="G151" i="9"/>
  <c r="F151" i="9" l="1"/>
  <c r="G152" i="9"/>
  <c r="F152" i="9" l="1"/>
  <c r="G153" i="9"/>
  <c r="F153" i="9" l="1"/>
  <c r="G154" i="9"/>
  <c r="F154" i="9" l="1"/>
  <c r="G155" i="9"/>
  <c r="F155" i="9" l="1"/>
  <c r="G156" i="9"/>
  <c r="F156" i="9" l="1"/>
  <c r="G157" i="9"/>
  <c r="F157" i="9" l="1"/>
  <c r="G158" i="9"/>
  <c r="F158" i="9" s="1"/>
  <c r="J66" i="2" l="1"/>
  <c r="M66" i="2" s="1"/>
  <c r="F81" i="2" l="1"/>
  <c r="A81" i="2" s="1"/>
  <c r="E71" i="2"/>
  <c r="C82" i="2"/>
  <c r="B68" i="2"/>
  <c r="E69" i="2"/>
  <c r="C79" i="2"/>
  <c r="B67" i="2"/>
  <c r="D83" i="2"/>
  <c r="D81" i="2"/>
  <c r="F83" i="2"/>
  <c r="D66" i="2"/>
  <c r="C69" i="2"/>
  <c r="E70" i="2"/>
  <c r="E73" i="2"/>
  <c r="B71" i="2"/>
  <c r="E74" i="2"/>
  <c r="F73" i="2"/>
  <c r="D84" i="2"/>
  <c r="C77" i="2"/>
  <c r="F82" i="2"/>
  <c r="E84" i="2"/>
  <c r="B78" i="2"/>
  <c r="D74" i="2"/>
  <c r="C80" i="2"/>
  <c r="D71" i="2"/>
  <c r="B79" i="2"/>
  <c r="B70" i="2"/>
  <c r="E81" i="2"/>
  <c r="E76" i="2"/>
  <c r="B77" i="2"/>
  <c r="B82" i="2"/>
  <c r="C67" i="2"/>
  <c r="E83" i="2"/>
  <c r="F72" i="2"/>
  <c r="E72" i="2"/>
  <c r="C74" i="2"/>
  <c r="E67" i="2"/>
  <c r="F66" i="2"/>
  <c r="A66" i="2" s="1"/>
  <c r="D69" i="2"/>
  <c r="C66" i="2"/>
  <c r="E78" i="2"/>
  <c r="D79" i="2"/>
  <c r="B84" i="2"/>
  <c r="B69" i="2"/>
  <c r="B76" i="2"/>
  <c r="C70" i="2"/>
  <c r="B66" i="2"/>
  <c r="B81" i="2"/>
  <c r="B72" i="2"/>
  <c r="D82" i="2"/>
  <c r="C73" i="2"/>
  <c r="C83" i="2"/>
  <c r="C71" i="2"/>
  <c r="E68" i="2"/>
  <c r="C84" i="2"/>
  <c r="D73" i="2"/>
  <c r="B74" i="2"/>
  <c r="C68" i="2"/>
  <c r="D80" i="2"/>
  <c r="D70" i="2"/>
  <c r="E79" i="2"/>
  <c r="B83" i="2"/>
  <c r="C81" i="2"/>
  <c r="C78" i="2"/>
  <c r="D72" i="2"/>
  <c r="C72" i="2"/>
  <c r="E77" i="2"/>
  <c r="D68" i="2"/>
  <c r="D67" i="2"/>
  <c r="B80" i="2"/>
  <c r="D77" i="2"/>
  <c r="D78" i="2"/>
  <c r="E80" i="2"/>
  <c r="F74" i="2"/>
  <c r="C76" i="2"/>
  <c r="E82" i="2"/>
  <c r="E66" i="2"/>
  <c r="F84" i="2"/>
  <c r="D76" i="2"/>
  <c r="B73" i="2"/>
  <c r="F70" i="2"/>
  <c r="A70" i="2" s="1"/>
  <c r="F68" i="2"/>
  <c r="A68" i="2" s="1"/>
  <c r="F71" i="2"/>
  <c r="A71" i="2" s="1"/>
  <c r="F69" i="2"/>
  <c r="A69" i="2" s="1"/>
  <c r="F77" i="2"/>
  <c r="A77" i="2" s="1"/>
  <c r="F67" i="2"/>
  <c r="A67" i="2" s="1"/>
  <c r="F80" i="2"/>
  <c r="A80" i="2" s="1"/>
  <c r="F78" i="2"/>
  <c r="A78" i="2" s="1"/>
  <c r="I60" i="4"/>
  <c r="D74" i="7" s="1"/>
  <c r="F79" i="2"/>
  <c r="A79" i="2" s="1"/>
  <c r="F76" i="2"/>
  <c r="A76" i="2" s="1"/>
  <c r="E31" i="12" l="1"/>
  <c r="E30" i="12"/>
  <c r="A26" i="12"/>
  <c r="E26" i="12"/>
  <c r="E28" i="12"/>
  <c r="E33" i="12"/>
  <c r="B26" i="12"/>
  <c r="E27" i="12"/>
  <c r="E29" i="12"/>
  <c r="E32" i="12"/>
  <c r="J86" i="2"/>
  <c r="M86" i="2" s="1"/>
  <c r="F116" i="2" l="1"/>
  <c r="A116" i="2" s="1"/>
  <c r="D136" i="2"/>
  <c r="B117" i="2"/>
  <c r="E120" i="2"/>
  <c r="F99" i="2"/>
  <c r="A99" i="2" s="1"/>
  <c r="F123" i="2"/>
  <c r="A123" i="2" s="1"/>
  <c r="F120" i="2"/>
  <c r="C96" i="2"/>
  <c r="F132" i="2"/>
  <c r="E138" i="2"/>
  <c r="C139" i="2"/>
  <c r="F102" i="2"/>
  <c r="C89" i="2"/>
  <c r="F124" i="2"/>
  <c r="A124" i="2" s="1"/>
  <c r="F87" i="2"/>
  <c r="A87" i="2" s="1"/>
  <c r="C125" i="2"/>
  <c r="C141" i="2"/>
  <c r="B104" i="2"/>
  <c r="B140" i="2"/>
  <c r="E142" i="2"/>
  <c r="E139" i="2"/>
  <c r="B98" i="2"/>
  <c r="D107" i="2"/>
  <c r="D96" i="2"/>
  <c r="E96" i="2"/>
  <c r="C111" i="2"/>
  <c r="E105" i="2"/>
  <c r="E137" i="2"/>
  <c r="E93" i="2"/>
  <c r="B116" i="2"/>
  <c r="B93" i="2"/>
  <c r="F119" i="2"/>
  <c r="C98" i="2"/>
  <c r="F118" i="2"/>
  <c r="D106" i="2"/>
  <c r="D86" i="2"/>
  <c r="F143" i="2"/>
  <c r="C138" i="2"/>
  <c r="D132" i="2"/>
  <c r="C122" i="2"/>
  <c r="B123" i="2"/>
  <c r="B119" i="2"/>
  <c r="D129" i="2"/>
  <c r="B128" i="2"/>
  <c r="D142" i="2"/>
  <c r="B95" i="2"/>
  <c r="E123" i="2"/>
  <c r="C114" i="2"/>
  <c r="C128" i="2"/>
  <c r="B130" i="2"/>
  <c r="E115" i="2"/>
  <c r="E125" i="2"/>
  <c r="D119" i="2"/>
  <c r="C90" i="2"/>
  <c r="B118" i="2"/>
  <c r="D90" i="2"/>
  <c r="B100" i="2"/>
  <c r="E99" i="2"/>
  <c r="E107" i="2"/>
  <c r="E108" i="2"/>
  <c r="B126" i="2"/>
  <c r="B105" i="2"/>
  <c r="D141" i="2"/>
  <c r="C116" i="2"/>
  <c r="D126" i="2"/>
  <c r="E129" i="2"/>
  <c r="E88" i="2"/>
  <c r="C106" i="2"/>
  <c r="C107" i="2"/>
  <c r="D120" i="2"/>
  <c r="B122" i="2"/>
  <c r="C108" i="2"/>
  <c r="D128" i="2"/>
  <c r="C101" i="2"/>
  <c r="E110" i="2"/>
  <c r="E141" i="2"/>
  <c r="D130" i="2"/>
  <c r="E89" i="2"/>
  <c r="D127" i="2"/>
  <c r="E113" i="2"/>
  <c r="C100" i="2"/>
  <c r="C130" i="2"/>
  <c r="C120" i="2"/>
  <c r="C97" i="2"/>
  <c r="D110" i="2"/>
  <c r="F93" i="2"/>
  <c r="C118" i="2"/>
  <c r="B125" i="2"/>
  <c r="E101" i="2"/>
  <c r="D134" i="2"/>
  <c r="E111" i="2"/>
  <c r="F142" i="2"/>
  <c r="C109" i="2"/>
  <c r="D140" i="2"/>
  <c r="C91" i="2"/>
  <c r="C102" i="2"/>
  <c r="C87" i="2"/>
  <c r="F131" i="2"/>
  <c r="A131" i="2" s="1"/>
  <c r="F122" i="2"/>
  <c r="A122" i="2" s="1"/>
  <c r="F105" i="2"/>
  <c r="A105" i="2" s="1"/>
  <c r="F140" i="2"/>
  <c r="A140" i="2" s="1"/>
  <c r="E124" i="2"/>
  <c r="D117" i="2"/>
  <c r="B108" i="2"/>
  <c r="F92" i="2"/>
  <c r="F114" i="2"/>
  <c r="A114" i="2" s="1"/>
  <c r="C123" i="2"/>
  <c r="B91" i="2"/>
  <c r="D92" i="2"/>
  <c r="D137" i="2"/>
  <c r="B142" i="2"/>
  <c r="E114" i="2"/>
  <c r="D89" i="2"/>
  <c r="E133" i="2"/>
  <c r="B127" i="2"/>
  <c r="D98" i="2"/>
  <c r="C110" i="2"/>
  <c r="D91" i="2"/>
  <c r="B92" i="2"/>
  <c r="F134" i="2"/>
  <c r="B101" i="2"/>
  <c r="C86" i="2"/>
  <c r="B114" i="2"/>
  <c r="C115" i="2"/>
  <c r="E132" i="2"/>
  <c r="C127" i="2"/>
  <c r="B86" i="2"/>
  <c r="F109" i="2"/>
  <c r="E122" i="2"/>
  <c r="D131" i="2"/>
  <c r="D88" i="2"/>
  <c r="D102" i="2"/>
  <c r="D111" i="2"/>
  <c r="B90" i="2"/>
  <c r="D99" i="2"/>
  <c r="B143" i="2"/>
  <c r="E126" i="2"/>
  <c r="C126" i="2"/>
  <c r="C104" i="2"/>
  <c r="D125" i="2"/>
  <c r="C140" i="2"/>
  <c r="B137" i="2"/>
  <c r="F91" i="2"/>
  <c r="E127" i="2"/>
  <c r="B87" i="2"/>
  <c r="B106" i="2"/>
  <c r="E119" i="2"/>
  <c r="B141" i="2"/>
  <c r="C92" i="2"/>
  <c r="D138" i="2"/>
  <c r="D124" i="2"/>
  <c r="E98" i="2"/>
  <c r="D104" i="2"/>
  <c r="C95" i="2"/>
  <c r="B131" i="2"/>
  <c r="E104" i="2"/>
  <c r="F86" i="2"/>
  <c r="A86" i="2" s="1"/>
  <c r="D108" i="2"/>
  <c r="B133" i="2"/>
  <c r="C129" i="2"/>
  <c r="D122" i="2"/>
  <c r="C142" i="2"/>
  <c r="I80" i="4"/>
  <c r="D94" i="7" s="1"/>
  <c r="D100" i="2"/>
  <c r="B96" i="2"/>
  <c r="D123" i="2"/>
  <c r="C137" i="2"/>
  <c r="B115" i="2"/>
  <c r="C133" i="2"/>
  <c r="D97" i="2"/>
  <c r="E97" i="2"/>
  <c r="C117" i="2"/>
  <c r="E118" i="2"/>
  <c r="B134" i="2"/>
  <c r="E86" i="2"/>
  <c r="C113" i="2"/>
  <c r="E100" i="2"/>
  <c r="C93" i="2"/>
  <c r="D133" i="2"/>
  <c r="C132" i="2"/>
  <c r="C143" i="2"/>
  <c r="E128" i="2"/>
  <c r="E130" i="2"/>
  <c r="B99" i="2"/>
  <c r="D87" i="2"/>
  <c r="F111" i="2"/>
  <c r="E109" i="2"/>
  <c r="C124" i="2"/>
  <c r="B111" i="2"/>
  <c r="F101" i="2"/>
  <c r="D143" i="2"/>
  <c r="D114" i="2"/>
  <c r="B129" i="2"/>
  <c r="C134" i="2"/>
  <c r="D116" i="2"/>
  <c r="D115" i="2"/>
  <c r="E136" i="2"/>
  <c r="E134" i="2"/>
  <c r="D118" i="2"/>
  <c r="B97" i="2"/>
  <c r="D95" i="2"/>
  <c r="C119" i="2"/>
  <c r="E131" i="2"/>
  <c r="D101" i="2"/>
  <c r="D113" i="2"/>
  <c r="B124" i="2"/>
  <c r="E116" i="2"/>
  <c r="B132" i="2"/>
  <c r="C136" i="2"/>
  <c r="F141" i="2"/>
  <c r="B109" i="2"/>
  <c r="F133" i="2"/>
  <c r="B107" i="2"/>
  <c r="B120" i="2"/>
  <c r="B110" i="2"/>
  <c r="E117" i="2"/>
  <c r="F88" i="2"/>
  <c r="A88" i="2" s="1"/>
  <c r="F139" i="2"/>
  <c r="A139" i="2" s="1"/>
  <c r="F138" i="2"/>
  <c r="A138" i="2" s="1"/>
  <c r="F136" i="2"/>
  <c r="A136" i="2" s="1"/>
  <c r="F125" i="2"/>
  <c r="A125" i="2" s="1"/>
  <c r="D105" i="2"/>
  <c r="E90" i="2"/>
  <c r="E143" i="2"/>
  <c r="E91" i="2"/>
  <c r="C99" i="2"/>
  <c r="B89" i="2"/>
  <c r="B102" i="2"/>
  <c r="C88" i="2"/>
  <c r="D139" i="2"/>
  <c r="E102" i="2"/>
  <c r="B138" i="2"/>
  <c r="E106" i="2"/>
  <c r="B136" i="2"/>
  <c r="E140" i="2"/>
  <c r="D93" i="2"/>
  <c r="E95" i="2"/>
  <c r="F107" i="2"/>
  <c r="A107" i="2" s="1"/>
  <c r="F113" i="2"/>
  <c r="A113" i="2" s="1"/>
  <c r="F128" i="2"/>
  <c r="A128" i="2" s="1"/>
  <c r="F89" i="2"/>
  <c r="A89" i="2" s="1"/>
  <c r="F126" i="2"/>
  <c r="A126" i="2" s="1"/>
  <c r="F106" i="2"/>
  <c r="A106" i="2" s="1"/>
  <c r="F95" i="2"/>
  <c r="A95" i="2" s="1"/>
  <c r="F130" i="2"/>
  <c r="A130" i="2" s="1"/>
  <c r="F96" i="2"/>
  <c r="A96" i="2" s="1"/>
  <c r="F104" i="2"/>
  <c r="A104" i="2" s="1"/>
  <c r="F97" i="2"/>
  <c r="A97" i="2" s="1"/>
  <c r="F90" i="2"/>
  <c r="A90" i="2" s="1"/>
  <c r="F110" i="2"/>
  <c r="E87" i="2"/>
  <c r="B113" i="2"/>
  <c r="B88" i="2"/>
  <c r="F127" i="2"/>
  <c r="A127" i="2" s="1"/>
  <c r="F117" i="2"/>
  <c r="A117" i="2" s="1"/>
  <c r="F98" i="2"/>
  <c r="A98" i="2" s="1"/>
  <c r="F129" i="2"/>
  <c r="A129" i="2" s="1"/>
  <c r="F137" i="2"/>
  <c r="A137" i="2" s="1"/>
  <c r="F115" i="2"/>
  <c r="A115" i="2" s="1"/>
  <c r="F108" i="2"/>
  <c r="A108" i="2" s="1"/>
  <c r="B139" i="2"/>
  <c r="D109" i="2"/>
  <c r="F100" i="2"/>
  <c r="C131" i="2"/>
  <c r="C105" i="2"/>
  <c r="E92" i="2"/>
  <c r="E37" i="12" l="1"/>
  <c r="E35" i="12"/>
  <c r="E36" i="12"/>
  <c r="E34" i="12"/>
  <c r="E42" i="12"/>
  <c r="E40" i="12"/>
  <c r="E41" i="12"/>
  <c r="E44" i="12"/>
  <c r="E39" i="12"/>
  <c r="E38" i="12"/>
  <c r="E43" i="12"/>
  <c r="E45" i="12"/>
  <c r="E46" i="12"/>
  <c r="E51" i="12"/>
  <c r="E49" i="12"/>
  <c r="E48" i="12"/>
  <c r="E52" i="12"/>
  <c r="E50" i="12"/>
  <c r="E47" i="12"/>
  <c r="E54" i="12"/>
  <c r="E53" i="12"/>
  <c r="E65" i="12"/>
  <c r="E55" i="12"/>
  <c r="E64" i="12"/>
  <c r="E63" i="12"/>
  <c r="E67" i="12"/>
  <c r="E62" i="12"/>
  <c r="E66" i="12"/>
  <c r="E61" i="12"/>
  <c r="E56" i="12"/>
  <c r="E59" i="12"/>
  <c r="E57" i="12"/>
  <c r="E68" i="12"/>
  <c r="E58" i="12"/>
  <c r="E60" i="12"/>
  <c r="J145" i="2"/>
  <c r="M145" i="2"/>
  <c r="E147" i="2" l="1"/>
  <c r="B196" i="2"/>
  <c r="E156" i="2"/>
  <c r="B204" i="2"/>
  <c r="B182" i="2"/>
  <c r="C214" i="2"/>
  <c r="E210" i="2"/>
  <c r="C211" i="2"/>
  <c r="C198" i="2"/>
  <c r="C192" i="2"/>
  <c r="B167" i="2"/>
  <c r="C147" i="2"/>
  <c r="D215" i="2"/>
  <c r="C186" i="2"/>
  <c r="B155" i="2"/>
  <c r="D214" i="2"/>
  <c r="E202" i="2"/>
  <c r="B197" i="2"/>
  <c r="E165" i="2"/>
  <c r="C164" i="2"/>
  <c r="E191" i="2"/>
  <c r="C213" i="2"/>
  <c r="D160" i="2"/>
  <c r="D146" i="2"/>
  <c r="C166" i="2"/>
  <c r="B147" i="2"/>
  <c r="D196" i="2"/>
  <c r="C174" i="2"/>
  <c r="C188" i="2"/>
  <c r="C163" i="2"/>
  <c r="C199" i="2"/>
  <c r="D149" i="2"/>
  <c r="C155" i="2"/>
  <c r="C179" i="2"/>
  <c r="D147" i="2"/>
  <c r="F211" i="2"/>
  <c r="A211" i="2" s="1"/>
  <c r="F193" i="2"/>
  <c r="A193" i="2" s="1"/>
  <c r="E179" i="2"/>
  <c r="B211" i="2"/>
  <c r="D173" i="2"/>
  <c r="D161" i="2"/>
  <c r="B159" i="2"/>
  <c r="E172" i="2"/>
  <c r="C178" i="2"/>
  <c r="B203" i="2"/>
  <c r="E161" i="2"/>
  <c r="F203" i="2"/>
  <c r="A203" i="2" s="1"/>
  <c r="E180" i="2"/>
  <c r="F195" i="2"/>
  <c r="A195" i="2" s="1"/>
  <c r="C217" i="2"/>
  <c r="D151" i="2"/>
  <c r="C197" i="2"/>
  <c r="F204" i="2"/>
  <c r="A204" i="2" s="1"/>
  <c r="C200" i="2"/>
  <c r="C205" i="2"/>
  <c r="F210" i="2"/>
  <c r="A210" i="2" s="1"/>
  <c r="E153" i="2"/>
  <c r="B171" i="2"/>
  <c r="D187" i="2"/>
  <c r="E196" i="2"/>
  <c r="C187" i="2"/>
  <c r="D188" i="2"/>
  <c r="D164" i="2"/>
  <c r="E152" i="2"/>
  <c r="E184" i="2"/>
  <c r="B150" i="2"/>
  <c r="C184" i="2"/>
  <c r="B210" i="2"/>
  <c r="B145" i="2"/>
  <c r="B153" i="2"/>
  <c r="C170" i="2"/>
  <c r="C159" i="2"/>
  <c r="D177" i="2"/>
  <c r="E203" i="2"/>
  <c r="D202" i="2"/>
  <c r="E201" i="2"/>
  <c r="D198" i="2"/>
  <c r="F194" i="2"/>
  <c r="A194" i="2" s="1"/>
  <c r="F200" i="2"/>
  <c r="A200" i="2" s="1"/>
  <c r="D171" i="2"/>
  <c r="B172" i="2"/>
  <c r="B189" i="2"/>
  <c r="D152" i="2"/>
  <c r="D216" i="2"/>
  <c r="C152" i="2"/>
  <c r="C149" i="2"/>
  <c r="C153" i="2"/>
  <c r="D204" i="2"/>
  <c r="F188" i="2"/>
  <c r="E154" i="2"/>
  <c r="F160" i="2"/>
  <c r="C206" i="2"/>
  <c r="E187" i="2"/>
  <c r="B200" i="2"/>
  <c r="B186" i="2"/>
  <c r="C215" i="2"/>
  <c r="B168" i="2"/>
  <c r="E159" i="2"/>
  <c r="D156" i="2"/>
  <c r="D169" i="2"/>
  <c r="E194" i="2"/>
  <c r="F159" i="2"/>
  <c r="D163" i="2"/>
  <c r="B198" i="2"/>
  <c r="C202" i="2"/>
  <c r="F212" i="2"/>
  <c r="A212" i="2" s="1"/>
  <c r="B205" i="2"/>
  <c r="D209" i="2"/>
  <c r="E176" i="2"/>
  <c r="D208" i="2"/>
  <c r="B178" i="2"/>
  <c r="D145" i="2"/>
  <c r="F214" i="2"/>
  <c r="A214" i="2" s="1"/>
  <c r="B166" i="2"/>
  <c r="B148" i="2"/>
  <c r="C181" i="2"/>
  <c r="E215" i="2"/>
  <c r="D184" i="2"/>
  <c r="E163" i="2"/>
  <c r="E206" i="2"/>
  <c r="E171" i="2"/>
  <c r="E183" i="2"/>
  <c r="D201" i="2"/>
  <c r="E149" i="2"/>
  <c r="C160" i="2"/>
  <c r="C145" i="2"/>
  <c r="F173" i="2"/>
  <c r="C191" i="2"/>
  <c r="B192" i="2"/>
  <c r="C189" i="2"/>
  <c r="D206" i="2"/>
  <c r="B216" i="2"/>
  <c r="B158" i="2"/>
  <c r="C161" i="2"/>
  <c r="C165" i="2"/>
  <c r="C172" i="2"/>
  <c r="B181" i="2"/>
  <c r="C148" i="2"/>
  <c r="C212" i="2"/>
  <c r="F152" i="2"/>
  <c r="A152" i="2" s="1"/>
  <c r="F177" i="2"/>
  <c r="A177" i="2" s="1"/>
  <c r="F167" i="2"/>
  <c r="A167" i="2" s="1"/>
  <c r="I139" i="4"/>
  <c r="D153" i="7" s="1"/>
  <c r="F191" i="2"/>
  <c r="A191" i="2" s="1"/>
  <c r="F170" i="2"/>
  <c r="A170" i="2" s="1"/>
  <c r="F168" i="2"/>
  <c r="A168" i="2" s="1"/>
  <c r="C177" i="2"/>
  <c r="E204" i="2"/>
  <c r="D166" i="2"/>
  <c r="D148" i="2"/>
  <c r="B209" i="2"/>
  <c r="D181" i="2"/>
  <c r="C173" i="2"/>
  <c r="D183" i="2"/>
  <c r="B188" i="2"/>
  <c r="B173" i="2"/>
  <c r="D211" i="2"/>
  <c r="F182" i="2"/>
  <c r="B177" i="2"/>
  <c r="E186" i="2"/>
  <c r="E200" i="2"/>
  <c r="D210" i="2"/>
  <c r="C146" i="2"/>
  <c r="F201" i="2"/>
  <c r="A201" i="2" s="1"/>
  <c r="C195" i="2"/>
  <c r="C171" i="2"/>
  <c r="F161" i="2"/>
  <c r="D167" i="2"/>
  <c r="C157" i="2"/>
  <c r="F192" i="2"/>
  <c r="A192" i="2" s="1"/>
  <c r="D155" i="2"/>
  <c r="D197" i="2"/>
  <c r="C204" i="2"/>
  <c r="E146" i="2"/>
  <c r="B202" i="2"/>
  <c r="D192" i="2"/>
  <c r="B146" i="2"/>
  <c r="D194" i="2"/>
  <c r="B165" i="2"/>
  <c r="F174" i="2"/>
  <c r="F199" i="2"/>
  <c r="A199" i="2" s="1"/>
  <c r="C196" i="2"/>
  <c r="B183" i="2"/>
  <c r="D174" i="2"/>
  <c r="E205" i="2"/>
  <c r="D195" i="2"/>
  <c r="B213" i="2"/>
  <c r="D213" i="2"/>
  <c r="D186" i="2"/>
  <c r="F163" i="2"/>
  <c r="A163" i="2" s="1"/>
  <c r="F171" i="2"/>
  <c r="A171" i="2" s="1"/>
  <c r="F166" i="2"/>
  <c r="A166" i="2" s="1"/>
  <c r="C176" i="2"/>
  <c r="E166" i="2"/>
  <c r="D159" i="2"/>
  <c r="E216" i="2"/>
  <c r="F184" i="2"/>
  <c r="D212" i="2"/>
  <c r="B214" i="2"/>
  <c r="D157" i="2"/>
  <c r="B212" i="2"/>
  <c r="D158" i="2"/>
  <c r="E214" i="2"/>
  <c r="C167" i="2"/>
  <c r="E208" i="2"/>
  <c r="D150" i="2"/>
  <c r="C151" i="2"/>
  <c r="E199" i="2"/>
  <c r="B164" i="2"/>
  <c r="D189" i="2"/>
  <c r="C208" i="2"/>
  <c r="E212" i="2"/>
  <c r="B152" i="2"/>
  <c r="E173" i="2"/>
  <c r="D217" i="2"/>
  <c r="B149" i="2"/>
  <c r="D168" i="2"/>
  <c r="E145" i="2"/>
  <c r="B195" i="2"/>
  <c r="E148" i="2"/>
  <c r="F196" i="2"/>
  <c r="A196" i="2" s="1"/>
  <c r="C194" i="2"/>
  <c r="C201" i="2"/>
  <c r="B169" i="2"/>
  <c r="B206" i="2"/>
  <c r="B160" i="2"/>
  <c r="D178" i="2"/>
  <c r="F216" i="2"/>
  <c r="A216" i="2" s="1"/>
  <c r="B199" i="2"/>
  <c r="B217" i="2"/>
  <c r="D172" i="2"/>
  <c r="B215" i="2"/>
  <c r="B174" i="2"/>
  <c r="D203" i="2"/>
  <c r="F197" i="2"/>
  <c r="A197" i="2" s="1"/>
  <c r="D205" i="2"/>
  <c r="F180" i="2"/>
  <c r="A180" i="2" s="1"/>
  <c r="F186" i="2"/>
  <c r="A186" i="2" s="1"/>
  <c r="F146" i="2"/>
  <c r="A146" i="2" s="1"/>
  <c r="D180" i="2"/>
  <c r="B207" i="2"/>
  <c r="D191" i="2"/>
  <c r="E207" i="2"/>
  <c r="D165" i="2"/>
  <c r="E192" i="2"/>
  <c r="F207" i="2"/>
  <c r="A207" i="2" s="1"/>
  <c r="D179" i="2"/>
  <c r="B176" i="2"/>
  <c r="E181" i="2"/>
  <c r="B170" i="2"/>
  <c r="D176" i="2"/>
  <c r="F205" i="2"/>
  <c r="A205" i="2" s="1"/>
  <c r="F145" i="2"/>
  <c r="A145" i="2" s="1"/>
  <c r="E217" i="2"/>
  <c r="C180" i="2"/>
  <c r="E167" i="2"/>
  <c r="C158" i="2"/>
  <c r="D200" i="2"/>
  <c r="F189" i="2"/>
  <c r="E209" i="2"/>
  <c r="B179" i="2"/>
  <c r="F149" i="2"/>
  <c r="A149" i="2" s="1"/>
  <c r="F155" i="2"/>
  <c r="A155" i="2" s="1"/>
  <c r="F164" i="2"/>
  <c r="A164" i="2" s="1"/>
  <c r="F147" i="2"/>
  <c r="A147" i="2" s="1"/>
  <c r="F150" i="2"/>
  <c r="A150" i="2" s="1"/>
  <c r="F179" i="2"/>
  <c r="A179" i="2" s="1"/>
  <c r="F187" i="2"/>
  <c r="A187" i="2" s="1"/>
  <c r="F156" i="2"/>
  <c r="A156" i="2" s="1"/>
  <c r="B187" i="2"/>
  <c r="B161" i="2"/>
  <c r="C150" i="2"/>
  <c r="B201" i="2"/>
  <c r="D199" i="2"/>
  <c r="E168" i="2"/>
  <c r="F217" i="2"/>
  <c r="E178" i="2"/>
  <c r="B180" i="2"/>
  <c r="C207" i="2"/>
  <c r="E182" i="2"/>
  <c r="F202" i="2"/>
  <c r="A202" i="2" s="1"/>
  <c r="E189" i="2"/>
  <c r="C156" i="2"/>
  <c r="B151" i="2"/>
  <c r="F172" i="2"/>
  <c r="F209" i="2"/>
  <c r="A209" i="2" s="1"/>
  <c r="E197" i="2"/>
  <c r="C193" i="2"/>
  <c r="B154" i="2"/>
  <c r="B193" i="2"/>
  <c r="B208" i="2"/>
  <c r="F153" i="2"/>
  <c r="A153" i="2" s="1"/>
  <c r="F169" i="2"/>
  <c r="A169" i="2" s="1"/>
  <c r="F178" i="2"/>
  <c r="A178" i="2" s="1"/>
  <c r="F151" i="2"/>
  <c r="A151" i="2" s="1"/>
  <c r="F158" i="2"/>
  <c r="A158" i="2" s="1"/>
  <c r="E157" i="2"/>
  <c r="E195" i="2"/>
  <c r="D182" i="2"/>
  <c r="D207" i="2"/>
  <c r="C154" i="2"/>
  <c r="B194" i="2"/>
  <c r="E151" i="2"/>
  <c r="C168" i="2"/>
  <c r="C216" i="2"/>
  <c r="E155" i="2"/>
  <c r="D170" i="2"/>
  <c r="D193" i="2"/>
  <c r="F176" i="2"/>
  <c r="A176" i="2" s="1"/>
  <c r="F154" i="2"/>
  <c r="A154" i="2" s="1"/>
  <c r="F181" i="2"/>
  <c r="A181" i="2" s="1"/>
  <c r="E188" i="2"/>
  <c r="E177" i="2"/>
  <c r="C203" i="2"/>
  <c r="E198" i="2"/>
  <c r="E160" i="2"/>
  <c r="F208" i="2"/>
  <c r="A208" i="2" s="1"/>
  <c r="C210" i="2"/>
  <c r="E150" i="2"/>
  <c r="E174" i="2"/>
  <c r="E170" i="2"/>
  <c r="F183" i="2"/>
  <c r="B157" i="2"/>
  <c r="F213" i="2"/>
  <c r="A213" i="2" s="1"/>
  <c r="F198" i="2"/>
  <c r="A198" i="2" s="1"/>
  <c r="E164" i="2"/>
  <c r="C209" i="2"/>
  <c r="F206" i="2"/>
  <c r="A206" i="2" s="1"/>
  <c r="F148" i="2"/>
  <c r="A148" i="2" s="1"/>
  <c r="F165" i="2"/>
  <c r="A165" i="2" s="1"/>
  <c r="C183" i="2"/>
  <c r="E211" i="2"/>
  <c r="E213" i="2"/>
  <c r="E193" i="2"/>
  <c r="B191" i="2"/>
  <c r="C182" i="2"/>
  <c r="C169" i="2"/>
  <c r="D154" i="2"/>
  <c r="E169" i="2"/>
  <c r="F215" i="2"/>
  <c r="A215" i="2" s="1"/>
  <c r="E158" i="2"/>
  <c r="D153" i="2"/>
  <c r="F157" i="2"/>
  <c r="A157" i="2" s="1"/>
  <c r="B156" i="2"/>
  <c r="B163" i="2"/>
  <c r="B184" i="2"/>
  <c r="E69" i="12" l="1"/>
  <c r="E70" i="12"/>
  <c r="E72" i="12"/>
  <c r="E71" i="12"/>
  <c r="E78" i="12"/>
  <c r="E73" i="12"/>
  <c r="E75" i="12"/>
  <c r="E77" i="12"/>
  <c r="E74" i="12"/>
  <c r="E76" i="12"/>
  <c r="E81" i="12"/>
  <c r="E79" i="12"/>
  <c r="E84" i="12"/>
  <c r="E82" i="12"/>
  <c r="E80" i="12"/>
  <c r="E83" i="12"/>
  <c r="E85" i="12"/>
  <c r="E87" i="12"/>
  <c r="E86" i="12"/>
  <c r="E103" i="12"/>
  <c r="E119" i="12"/>
  <c r="E88" i="12"/>
  <c r="E104" i="12"/>
  <c r="E120" i="12"/>
  <c r="E89" i="12"/>
  <c r="E105" i="12"/>
  <c r="E121" i="12"/>
  <c r="E102" i="12"/>
  <c r="E90" i="12"/>
  <c r="E127" i="12"/>
  <c r="E96" i="12"/>
  <c r="E97" i="12"/>
  <c r="E115" i="12"/>
  <c r="E131" i="12"/>
  <c r="E100" i="12"/>
  <c r="E122" i="12"/>
  <c r="E118" i="12"/>
  <c r="E91" i="12"/>
  <c r="E107" i="12"/>
  <c r="E123" i="12"/>
  <c r="E92" i="12"/>
  <c r="E108" i="12"/>
  <c r="E124" i="12"/>
  <c r="E93" i="12"/>
  <c r="E109" i="12"/>
  <c r="E125" i="12"/>
  <c r="E110" i="12"/>
  <c r="E98" i="12"/>
  <c r="E95" i="12"/>
  <c r="E111" i="12"/>
  <c r="E112" i="12"/>
  <c r="E113" i="12"/>
  <c r="E114" i="12"/>
  <c r="E106" i="12"/>
  <c r="E99" i="12"/>
  <c r="E116" i="12"/>
  <c r="E101" i="12"/>
  <c r="E117" i="12"/>
  <c r="E94" i="12"/>
  <c r="B122" i="12"/>
  <c r="A125" i="12"/>
  <c r="B123" i="12"/>
  <c r="B126" i="12"/>
  <c r="A128" i="12"/>
  <c r="A123" i="12"/>
  <c r="B121" i="12"/>
  <c r="B128" i="12"/>
  <c r="A124" i="12"/>
  <c r="B125" i="12"/>
  <c r="A217" i="2"/>
  <c r="D120" i="9" s="1"/>
  <c r="B124" i="12"/>
  <c r="A121" i="12"/>
  <c r="A122" i="12"/>
  <c r="A149" i="12"/>
  <c r="A129" i="12"/>
  <c r="A130" i="12"/>
  <c r="B130" i="12"/>
  <c r="A131" i="12"/>
  <c r="A134" i="12"/>
  <c r="A136" i="12"/>
  <c r="A116" i="12"/>
  <c r="B118" i="12"/>
  <c r="A120" i="12"/>
  <c r="A118" i="12"/>
  <c r="B119" i="12"/>
  <c r="A117" i="12"/>
  <c r="A119" i="12"/>
  <c r="B120" i="12"/>
  <c r="B116" i="12"/>
  <c r="B117" i="12"/>
  <c r="A5" i="12"/>
  <c r="B7" i="12"/>
  <c r="B5" i="12"/>
  <c r="A7" i="12"/>
  <c r="A6" i="12"/>
  <c r="B8" i="12"/>
  <c r="B6" i="12"/>
  <c r="A8" i="12"/>
  <c r="A28" i="12"/>
  <c r="A29" i="12"/>
  <c r="B28" i="12"/>
  <c r="B27" i="12"/>
  <c r="A27" i="12"/>
  <c r="B29" i="12"/>
  <c r="B33" i="12"/>
  <c r="B30" i="12"/>
  <c r="A33" i="12"/>
  <c r="B32" i="12"/>
  <c r="A32" i="12"/>
  <c r="B31" i="12"/>
  <c r="A34" i="12"/>
  <c r="B34" i="12"/>
  <c r="A31" i="12"/>
  <c r="A30" i="12"/>
  <c r="B35" i="12"/>
  <c r="A35" i="12"/>
  <c r="A37" i="12"/>
  <c r="B38" i="12"/>
  <c r="A38" i="12"/>
  <c r="B37" i="12"/>
  <c r="A36" i="12"/>
  <c r="B39" i="12"/>
  <c r="A39" i="12"/>
  <c r="B36" i="12"/>
  <c r="B40" i="12"/>
  <c r="A42" i="12"/>
  <c r="B42" i="12"/>
  <c r="B43" i="12"/>
  <c r="B44" i="12"/>
  <c r="B41" i="12"/>
  <c r="A41" i="12"/>
  <c r="A43" i="12"/>
  <c r="A45" i="12"/>
  <c r="A40" i="12"/>
  <c r="A44" i="12"/>
  <c r="B45" i="12"/>
  <c r="B47" i="12"/>
  <c r="A50" i="12"/>
  <c r="B46" i="12"/>
  <c r="A47" i="12"/>
  <c r="B49" i="12"/>
  <c r="A49" i="12"/>
  <c r="A46" i="12"/>
  <c r="A48" i="12"/>
  <c r="A51" i="12"/>
  <c r="B50" i="12"/>
  <c r="B48" i="12"/>
  <c r="B51" i="12"/>
  <c r="A58" i="12"/>
  <c r="B54" i="12"/>
  <c r="A52" i="12"/>
  <c r="A57" i="12"/>
  <c r="A59" i="12"/>
  <c r="A53" i="12"/>
  <c r="B56" i="12"/>
  <c r="B59" i="12"/>
  <c r="A54" i="12"/>
  <c r="B57" i="12"/>
  <c r="B53" i="12"/>
  <c r="B52" i="12"/>
  <c r="B58" i="12"/>
  <c r="A56" i="12"/>
  <c r="A55" i="12"/>
  <c r="B55" i="12"/>
  <c r="A60" i="12"/>
  <c r="B68" i="12"/>
  <c r="B60" i="12"/>
  <c r="B66" i="12"/>
  <c r="B67" i="12"/>
  <c r="A68" i="12"/>
  <c r="A64" i="12"/>
  <c r="A62" i="12"/>
  <c r="B63" i="12"/>
  <c r="A65" i="12"/>
  <c r="B62" i="12"/>
  <c r="B64" i="12"/>
  <c r="A63" i="12"/>
  <c r="B69" i="12"/>
  <c r="A67" i="12"/>
  <c r="A69" i="12"/>
  <c r="B61" i="12"/>
  <c r="A61" i="12"/>
  <c r="A66" i="12"/>
  <c r="B65" i="12"/>
  <c r="B73" i="12"/>
  <c r="A73" i="12"/>
  <c r="A70" i="12"/>
  <c r="B75" i="12"/>
  <c r="A72" i="12"/>
  <c r="A75" i="12"/>
  <c r="A74" i="12"/>
  <c r="B70" i="12"/>
  <c r="B72" i="12"/>
  <c r="B71" i="12"/>
  <c r="A76" i="12"/>
  <c r="A71" i="12"/>
  <c r="B74" i="12"/>
  <c r="B76" i="12"/>
  <c r="B77" i="12"/>
  <c r="B82" i="12"/>
  <c r="B81" i="12"/>
  <c r="B80" i="12"/>
  <c r="B83" i="12"/>
  <c r="A77" i="12"/>
  <c r="A79" i="12"/>
  <c r="A80" i="12"/>
  <c r="A78" i="12"/>
  <c r="A82" i="12"/>
  <c r="B79" i="12"/>
  <c r="A83" i="12"/>
  <c r="A81" i="12"/>
  <c r="B78" i="12"/>
  <c r="A92" i="12"/>
  <c r="A106" i="12"/>
  <c r="B105" i="12"/>
  <c r="A87" i="12"/>
  <c r="A105" i="12"/>
  <c r="A88" i="12"/>
  <c r="B84" i="12"/>
  <c r="B108" i="12"/>
  <c r="A112" i="12"/>
  <c r="A113" i="12"/>
  <c r="B87" i="12"/>
  <c r="B102" i="12"/>
  <c r="B89" i="12"/>
  <c r="B101" i="12"/>
  <c r="A96" i="12"/>
  <c r="B99" i="12"/>
  <c r="A104" i="12"/>
  <c r="A101" i="12"/>
  <c r="B115" i="12"/>
  <c r="B95" i="12"/>
  <c r="B114" i="12"/>
  <c r="B104" i="12"/>
  <c r="B109" i="12"/>
  <c r="B93" i="12"/>
  <c r="A114" i="12"/>
  <c r="A85" i="12"/>
  <c r="B112" i="12"/>
  <c r="A98" i="12"/>
  <c r="B106" i="12"/>
  <c r="A94" i="12"/>
  <c r="A109" i="12"/>
  <c r="B96" i="12"/>
  <c r="B94" i="12"/>
  <c r="A100" i="12"/>
  <c r="A115" i="12"/>
  <c r="B90" i="12"/>
  <c r="A84" i="12"/>
  <c r="A102" i="12"/>
  <c r="B98" i="12"/>
  <c r="A97" i="12"/>
  <c r="B97" i="12"/>
  <c r="A108" i="12"/>
  <c r="B88" i="12"/>
  <c r="A90" i="12"/>
  <c r="A86" i="12"/>
  <c r="B92" i="12"/>
  <c r="A89" i="12"/>
  <c r="A91" i="12"/>
  <c r="B103" i="12"/>
  <c r="B85" i="12"/>
  <c r="A99" i="12"/>
  <c r="A111" i="12"/>
  <c r="A95" i="12"/>
  <c r="A107" i="12"/>
  <c r="A110" i="12"/>
  <c r="A103" i="12"/>
  <c r="B100" i="12"/>
  <c r="B91" i="12"/>
  <c r="B86" i="12"/>
  <c r="B107" i="12"/>
  <c r="B110" i="12"/>
  <c r="B113" i="12"/>
  <c r="A93" i="12"/>
  <c r="B111" i="12"/>
  <c r="B136" i="12" l="1"/>
  <c r="B133" i="12"/>
  <c r="B134" i="12"/>
  <c r="A132" i="12"/>
  <c r="B135" i="12"/>
  <c r="B132" i="12"/>
  <c r="E132" i="12"/>
  <c r="A135" i="12"/>
  <c r="A133" i="12"/>
  <c r="B131" i="12"/>
  <c r="B129" i="12"/>
  <c r="E129" i="12"/>
  <c r="E126" i="12"/>
  <c r="A127" i="12"/>
  <c r="A126" i="12"/>
  <c r="B127" i="12"/>
  <c r="E130" i="12"/>
  <c r="A142" i="12"/>
  <c r="B138" i="12"/>
  <c r="A140" i="12"/>
  <c r="B139" i="12"/>
  <c r="E138" i="12"/>
  <c r="A141" i="12"/>
  <c r="A138" i="12"/>
  <c r="B142" i="12"/>
  <c r="B140" i="12"/>
  <c r="B137" i="12"/>
  <c r="E133" i="12"/>
  <c r="E142" i="12"/>
  <c r="E137" i="12"/>
  <c r="E136" i="12"/>
  <c r="E135" i="12"/>
  <c r="E128" i="12"/>
  <c r="E134" i="12"/>
  <c r="B143" i="12"/>
  <c r="B141" i="12"/>
  <c r="A139" i="12"/>
  <c r="A137" i="12"/>
  <c r="E141" i="12"/>
  <c r="E140" i="12"/>
  <c r="E139" i="12"/>
  <c r="E143" i="12"/>
  <c r="A143" i="12"/>
  <c r="A144" i="12"/>
  <c r="B144" i="12"/>
  <c r="E144" i="12"/>
  <c r="E5" i="9"/>
  <c r="B74" i="9"/>
  <c r="E59" i="9"/>
  <c r="D152" i="9"/>
  <c r="C122" i="9"/>
  <c r="B97" i="9"/>
  <c r="C151" i="9"/>
  <c r="B145" i="12"/>
  <c r="A120" i="9"/>
  <c r="A141" i="9"/>
  <c r="C43" i="9"/>
  <c r="C156" i="9"/>
  <c r="C84" i="9"/>
  <c r="E145" i="12"/>
  <c r="E135" i="9"/>
  <c r="C98" i="9"/>
  <c r="C55" i="9"/>
  <c r="E124" i="9"/>
  <c r="A145" i="12"/>
  <c r="B146" i="12"/>
  <c r="B78" i="9"/>
  <c r="B52" i="9"/>
  <c r="C73" i="9"/>
  <c r="D142" i="9"/>
  <c r="A69" i="9"/>
  <c r="A64" i="9"/>
  <c r="A94" i="9"/>
  <c r="B98" i="9"/>
  <c r="E6" i="9"/>
  <c r="C15" i="9"/>
  <c r="B32" i="9"/>
  <c r="B128" i="9"/>
  <c r="E151" i="9"/>
  <c r="D140" i="9"/>
  <c r="A146" i="12"/>
  <c r="E147" i="12"/>
  <c r="E146" i="12"/>
  <c r="D68" i="9"/>
  <c r="D29" i="9"/>
  <c r="A9" i="9"/>
  <c r="C11" i="9"/>
  <c r="A158" i="9"/>
  <c r="A70" i="9"/>
  <c r="B135" i="9"/>
  <c r="A131" i="9"/>
  <c r="A59" i="9"/>
  <c r="C59" i="9"/>
  <c r="E90" i="9"/>
  <c r="A135" i="9"/>
  <c r="C147" i="9"/>
  <c r="E33" i="9"/>
  <c r="D128" i="9"/>
  <c r="A103" i="9"/>
  <c r="E47" i="9"/>
  <c r="D104" i="9"/>
  <c r="E34" i="9"/>
  <c r="C24" i="9"/>
  <c r="E29" i="9"/>
  <c r="C154" i="9"/>
  <c r="A51" i="9"/>
  <c r="B31" i="9"/>
  <c r="B83" i="9"/>
  <c r="B133" i="9"/>
  <c r="A101" i="9"/>
  <c r="B29" i="9"/>
  <c r="A77" i="9"/>
  <c r="A147" i="9"/>
  <c r="B122" i="9"/>
  <c r="E125" i="9"/>
  <c r="A14" i="9"/>
  <c r="C144" i="9"/>
  <c r="E87" i="9"/>
  <c r="A74" i="9"/>
  <c r="C134" i="9"/>
  <c r="B115" i="9"/>
  <c r="A140" i="9"/>
  <c r="E13" i="9"/>
  <c r="E84" i="9"/>
  <c r="D117" i="9"/>
  <c r="C153" i="9"/>
  <c r="B12" i="9"/>
  <c r="B60" i="9"/>
  <c r="B113" i="9"/>
  <c r="D38" i="9"/>
  <c r="E97" i="9"/>
  <c r="C34" i="9"/>
  <c r="B7" i="9"/>
  <c r="B107" i="9"/>
  <c r="D39" i="9"/>
  <c r="A71" i="9"/>
  <c r="C71" i="9"/>
  <c r="E152" i="9"/>
  <c r="D85" i="9"/>
  <c r="B79" i="9"/>
  <c r="A133" i="9"/>
  <c r="A143" i="9"/>
  <c r="D60" i="9"/>
  <c r="C26" i="9"/>
  <c r="E31" i="9"/>
  <c r="D116" i="9"/>
  <c r="C116" i="9"/>
  <c r="A112" i="9"/>
  <c r="A80" i="9"/>
  <c r="B137" i="9"/>
  <c r="A97" i="9"/>
  <c r="E17" i="9"/>
  <c r="C103" i="9"/>
  <c r="E133" i="9"/>
  <c r="D57" i="9"/>
  <c r="B6" i="9"/>
  <c r="B123" i="9"/>
  <c r="C8" i="9"/>
  <c r="D6" i="9"/>
  <c r="A15" i="9"/>
  <c r="D132" i="9"/>
  <c r="C157" i="9"/>
  <c r="A40" i="9"/>
  <c r="D74" i="9"/>
  <c r="C158" i="9"/>
  <c r="A50" i="9"/>
  <c r="B125" i="9"/>
  <c r="B104" i="9"/>
  <c r="C128" i="9"/>
  <c r="C47" i="9"/>
  <c r="E81" i="9"/>
  <c r="A138" i="9"/>
  <c r="D49" i="9"/>
  <c r="A6" i="9"/>
  <c r="E78" i="9"/>
  <c r="E26" i="9"/>
  <c r="C80" i="9"/>
  <c r="D111" i="9"/>
  <c r="B23" i="9"/>
  <c r="A25" i="9"/>
  <c r="E43" i="9"/>
  <c r="A67" i="9"/>
  <c r="B138" i="9"/>
  <c r="A23" i="9"/>
  <c r="E93" i="9"/>
  <c r="D93" i="9"/>
  <c r="B149" i="9"/>
  <c r="E92" i="9"/>
  <c r="D54" i="9"/>
  <c r="E106" i="9"/>
  <c r="C120" i="9"/>
  <c r="C140" i="9"/>
  <c r="C81" i="9"/>
  <c r="C108" i="9"/>
  <c r="A32" i="9"/>
  <c r="B86" i="9"/>
  <c r="D20" i="9"/>
  <c r="D21" i="9"/>
  <c r="A150" i="9"/>
  <c r="E104" i="9"/>
  <c r="A39" i="9"/>
  <c r="B90" i="9"/>
  <c r="A66" i="9"/>
  <c r="E155" i="9"/>
  <c r="E83" i="9"/>
  <c r="A18" i="9"/>
  <c r="A148" i="12"/>
  <c r="B45" i="9"/>
  <c r="E118" i="9"/>
  <c r="B42" i="9"/>
  <c r="E89" i="9"/>
  <c r="D101" i="9"/>
  <c r="C62" i="9"/>
  <c r="B121" i="9"/>
  <c r="D89" i="9"/>
  <c r="E57" i="9"/>
  <c r="D155" i="9"/>
  <c r="D37" i="9"/>
  <c r="A26" i="9"/>
  <c r="D100" i="9"/>
  <c r="C148" i="9"/>
  <c r="A86" i="9"/>
  <c r="B55" i="9"/>
  <c r="D45" i="9"/>
  <c r="B140" i="9"/>
  <c r="A63" i="9"/>
  <c r="D59" i="9"/>
  <c r="B18" i="9"/>
  <c r="A76" i="9"/>
  <c r="B36" i="9"/>
  <c r="A58" i="9"/>
  <c r="E58" i="9"/>
  <c r="B96" i="9"/>
  <c r="E137" i="9"/>
  <c r="B154" i="9"/>
  <c r="B24" i="9"/>
  <c r="A17" i="9"/>
  <c r="E11" i="9"/>
  <c r="D98" i="9"/>
  <c r="C66" i="9"/>
  <c r="A110" i="9"/>
  <c r="E132" i="9"/>
  <c r="E65" i="9"/>
  <c r="A123" i="9"/>
  <c r="B142" i="9"/>
  <c r="D141" i="9"/>
  <c r="A60" i="9"/>
  <c r="D27" i="9"/>
  <c r="E85" i="9"/>
  <c r="B61" i="9"/>
  <c r="B53" i="9"/>
  <c r="D107" i="9"/>
  <c r="D77" i="9"/>
  <c r="C83" i="9"/>
  <c r="A34" i="9"/>
  <c r="D119" i="9"/>
  <c r="C30" i="9"/>
  <c r="E128" i="9"/>
  <c r="C74" i="9"/>
  <c r="C70" i="9"/>
  <c r="C143" i="9"/>
  <c r="C18" i="9"/>
  <c r="D144" i="9"/>
  <c r="D73" i="9"/>
  <c r="E96" i="9"/>
  <c r="E101" i="9"/>
  <c r="B157" i="9"/>
  <c r="E95" i="9"/>
  <c r="E139" i="9"/>
  <c r="A82" i="9"/>
  <c r="D42" i="9"/>
  <c r="C14" i="9"/>
  <c r="B108" i="9"/>
  <c r="D131" i="9"/>
  <c r="C112" i="9"/>
  <c r="E91" i="9"/>
  <c r="B68" i="9"/>
  <c r="E70" i="9"/>
  <c r="E79" i="9"/>
  <c r="C9" i="9"/>
  <c r="E144" i="9"/>
  <c r="D105" i="9"/>
  <c r="D18" i="9"/>
  <c r="C149" i="9"/>
  <c r="B21" i="9"/>
  <c r="D102" i="9"/>
  <c r="D7" i="9"/>
  <c r="C118" i="9"/>
  <c r="D97" i="9"/>
  <c r="A7" i="9"/>
  <c r="D19" i="9"/>
  <c r="C46" i="9"/>
  <c r="C29" i="9"/>
  <c r="E147" i="9"/>
  <c r="A13" i="9"/>
  <c r="D75" i="9"/>
  <c r="E62" i="9"/>
  <c r="A115" i="9"/>
  <c r="E66" i="9"/>
  <c r="D147" i="9"/>
  <c r="E35" i="9"/>
  <c r="A28" i="9"/>
  <c r="D70" i="9"/>
  <c r="E121" i="9"/>
  <c r="D32" i="9"/>
  <c r="B72" i="9"/>
  <c r="C35" i="9"/>
  <c r="B130" i="9"/>
  <c r="B41" i="9"/>
  <c r="E38" i="9"/>
  <c r="D95" i="9"/>
  <c r="B87" i="9"/>
  <c r="A99" i="9"/>
  <c r="C121" i="9"/>
  <c r="D24" i="9"/>
  <c r="D139" i="9"/>
  <c r="A42" i="9"/>
  <c r="C132" i="9"/>
  <c r="C100" i="9"/>
  <c r="B129" i="9"/>
  <c r="D79" i="9"/>
  <c r="D134" i="9"/>
  <c r="C146" i="9"/>
  <c r="E67" i="9"/>
  <c r="B38" i="9"/>
  <c r="C16" i="9"/>
  <c r="E117" i="9"/>
  <c r="B46" i="9"/>
  <c r="C50" i="9"/>
  <c r="C126" i="9"/>
  <c r="B27" i="9"/>
  <c r="B63" i="9"/>
  <c r="A78" i="9"/>
  <c r="E76" i="9"/>
  <c r="D84" i="9"/>
  <c r="A91" i="9"/>
  <c r="C49" i="9"/>
  <c r="A132" i="9"/>
  <c r="C78" i="9"/>
  <c r="C145" i="9"/>
  <c r="A114" i="9"/>
  <c r="A49" i="9"/>
  <c r="A109" i="9"/>
  <c r="D148" i="9"/>
  <c r="E75" i="9"/>
  <c r="E94" i="9"/>
  <c r="C102" i="9"/>
  <c r="E108" i="9"/>
  <c r="D126" i="9"/>
  <c r="A117" i="9"/>
  <c r="D78" i="9"/>
  <c r="C139" i="9"/>
  <c r="A98" i="9"/>
  <c r="B14" i="9"/>
  <c r="B153" i="12"/>
  <c r="A129" i="9"/>
  <c r="D76" i="9"/>
  <c r="B25" i="9"/>
  <c r="C39" i="9"/>
  <c r="C45" i="9"/>
  <c r="E150" i="9"/>
  <c r="A81" i="9"/>
  <c r="A65" i="9"/>
  <c r="C53" i="9"/>
  <c r="B99" i="9"/>
  <c r="D87" i="9"/>
  <c r="C131" i="9"/>
  <c r="B28" i="9"/>
  <c r="D30" i="9"/>
  <c r="E134" i="9"/>
  <c r="E20" i="9"/>
  <c r="D61" i="9"/>
  <c r="B33" i="9"/>
  <c r="B151" i="9"/>
  <c r="D90" i="9"/>
  <c r="B9" i="9"/>
  <c r="C135" i="9"/>
  <c r="E153" i="9"/>
  <c r="B116" i="9"/>
  <c r="B84" i="9"/>
  <c r="C58" i="9"/>
  <c r="B95" i="9"/>
  <c r="A155" i="9"/>
  <c r="C72" i="9"/>
  <c r="E112" i="9"/>
  <c r="A96" i="9"/>
  <c r="D23" i="9"/>
  <c r="B152" i="9"/>
  <c r="B139" i="9"/>
  <c r="A33" i="9"/>
  <c r="E72" i="9"/>
  <c r="B16" i="9"/>
  <c r="A24" i="9"/>
  <c r="D31" i="9"/>
  <c r="E15" i="9"/>
  <c r="C130" i="9"/>
  <c r="D48" i="9"/>
  <c r="E105" i="9"/>
  <c r="C52" i="9"/>
  <c r="A84" i="9"/>
  <c r="B100" i="9"/>
  <c r="D115" i="9"/>
  <c r="D64" i="9"/>
  <c r="C38" i="9"/>
  <c r="A46" i="9"/>
  <c r="D106" i="9"/>
  <c r="D137" i="9"/>
  <c r="B102" i="9"/>
  <c r="A157" i="9"/>
  <c r="B120" i="9"/>
  <c r="A54" i="9"/>
  <c r="D149" i="9"/>
  <c r="D94" i="9"/>
  <c r="B58" i="9"/>
  <c r="C117" i="9"/>
  <c r="D99" i="9"/>
  <c r="D58" i="9"/>
  <c r="C19" i="9"/>
  <c r="D125" i="9"/>
  <c r="D114" i="9"/>
  <c r="C41" i="9"/>
  <c r="E140" i="9"/>
  <c r="E50" i="9"/>
  <c r="A121" i="9"/>
  <c r="A83" i="9"/>
  <c r="D146" i="9"/>
  <c r="D25" i="9"/>
  <c r="A11" i="9"/>
  <c r="C91" i="9"/>
  <c r="C56" i="9"/>
  <c r="E122" i="9"/>
  <c r="E114" i="9"/>
  <c r="B131" i="9"/>
  <c r="A79" i="9"/>
  <c r="C76" i="9"/>
  <c r="E73" i="9"/>
  <c r="B19" i="9"/>
  <c r="C107" i="9"/>
  <c r="B91" i="9"/>
  <c r="B151" i="12"/>
  <c r="A151" i="12"/>
  <c r="A90" i="9"/>
  <c r="C85" i="9"/>
  <c r="A104" i="9"/>
  <c r="E9" i="9"/>
  <c r="D72" i="9"/>
  <c r="E142" i="9"/>
  <c r="B117" i="9"/>
  <c r="B62" i="9"/>
  <c r="A53" i="9"/>
  <c r="B70" i="9"/>
  <c r="C82" i="9"/>
  <c r="E149" i="9"/>
  <c r="A113" i="9"/>
  <c r="E109" i="9"/>
  <c r="C33" i="9"/>
  <c r="A56" i="9"/>
  <c r="D150" i="9"/>
  <c r="D47" i="9"/>
  <c r="E27" i="9"/>
  <c r="D71" i="9"/>
  <c r="D83" i="9"/>
  <c r="B73" i="9"/>
  <c r="D53" i="9"/>
  <c r="B37" i="9"/>
  <c r="C97" i="9"/>
  <c r="A134" i="9"/>
  <c r="E136" i="9"/>
  <c r="B57" i="9"/>
  <c r="E37" i="9"/>
  <c r="E63" i="9"/>
  <c r="D133" i="9"/>
  <c r="C96" i="9"/>
  <c r="D143" i="9"/>
  <c r="A37" i="9"/>
  <c r="D12" i="9"/>
  <c r="E116" i="9"/>
  <c r="C28" i="9"/>
  <c r="D82" i="9"/>
  <c r="C150" i="9"/>
  <c r="C67" i="9"/>
  <c r="B101" i="9"/>
  <c r="E30" i="9"/>
  <c r="D16" i="9"/>
  <c r="C25" i="9"/>
  <c r="A137" i="9"/>
  <c r="C79" i="9"/>
  <c r="D118" i="9"/>
  <c r="D15" i="9"/>
  <c r="A31" i="9"/>
  <c r="E107" i="9"/>
  <c r="C136" i="9"/>
  <c r="A89" i="9"/>
  <c r="B51" i="9"/>
  <c r="D41" i="9"/>
  <c r="B158" i="9"/>
  <c r="B49" i="9"/>
  <c r="B93" i="9"/>
  <c r="C60" i="9"/>
  <c r="C13" i="9"/>
  <c r="C44" i="9"/>
  <c r="C32" i="9"/>
  <c r="C57" i="9"/>
  <c r="D66" i="9"/>
  <c r="A62" i="9"/>
  <c r="B65" i="9"/>
  <c r="E25" i="9"/>
  <c r="C123" i="9"/>
  <c r="C21" i="9"/>
  <c r="A100" i="9"/>
  <c r="B112" i="9"/>
  <c r="C37" i="9"/>
  <c r="D127" i="9"/>
  <c r="E115" i="9"/>
  <c r="C61" i="9"/>
  <c r="E22" i="9"/>
  <c r="B5" i="9"/>
  <c r="E113" i="9"/>
  <c r="C77" i="9"/>
  <c r="E36" i="9"/>
  <c r="B44" i="9"/>
  <c r="C115" i="9"/>
  <c r="B67" i="9"/>
  <c r="E69" i="9"/>
  <c r="A165" i="12"/>
  <c r="A172" i="12"/>
  <c r="A150" i="12"/>
  <c r="B155" i="12"/>
  <c r="B147" i="12"/>
  <c r="E55" i="9"/>
  <c r="B26" i="9"/>
  <c r="A36" i="9"/>
  <c r="B105" i="9"/>
  <c r="B144" i="9"/>
  <c r="A5" i="9"/>
  <c r="D46" i="9"/>
  <c r="B81" i="9"/>
  <c r="B20" i="9"/>
  <c r="B11" i="9"/>
  <c r="D36" i="9"/>
  <c r="B134" i="9"/>
  <c r="A95" i="9"/>
  <c r="D8" i="9"/>
  <c r="D13" i="9"/>
  <c r="C127" i="9"/>
  <c r="B69" i="9"/>
  <c r="C110" i="9"/>
  <c r="B17" i="9"/>
  <c r="E120" i="9"/>
  <c r="B82" i="9"/>
  <c r="C65" i="9"/>
  <c r="E51" i="9"/>
  <c r="E32" i="9"/>
  <c r="E40" i="9"/>
  <c r="A72" i="9"/>
  <c r="B43" i="9"/>
  <c r="B136" i="9"/>
  <c r="D91" i="9"/>
  <c r="D113" i="9"/>
  <c r="C27" i="9"/>
  <c r="B118" i="9"/>
  <c r="A8" i="9"/>
  <c r="A148" i="9"/>
  <c r="B35" i="9"/>
  <c r="A19" i="9"/>
  <c r="E143" i="9"/>
  <c r="B141" i="9"/>
  <c r="A102" i="9"/>
  <c r="C5" i="9"/>
  <c r="E74" i="9"/>
  <c r="E103" i="9"/>
  <c r="A41" i="9"/>
  <c r="A48" i="9"/>
  <c r="E28" i="9"/>
  <c r="B15" i="9"/>
  <c r="B156" i="9"/>
  <c r="C10" i="9"/>
  <c r="D145" i="9"/>
  <c r="D157" i="9"/>
  <c r="D33" i="9"/>
  <c r="D110" i="9"/>
  <c r="D51" i="9"/>
  <c r="E64" i="9"/>
  <c r="A139" i="9"/>
  <c r="C6" i="9"/>
  <c r="D80" i="9"/>
  <c r="D35" i="9"/>
  <c r="E99" i="9"/>
  <c r="A122" i="9"/>
  <c r="A156" i="9"/>
  <c r="C88" i="9"/>
  <c r="C95" i="9"/>
  <c r="A127" i="9"/>
  <c r="A92" i="9"/>
  <c r="A149" i="9"/>
  <c r="A93" i="9"/>
  <c r="A30" i="9"/>
  <c r="A73" i="9"/>
  <c r="C106" i="9"/>
  <c r="E7" i="9"/>
  <c r="B71" i="9"/>
  <c r="B48" i="9"/>
  <c r="C155" i="9"/>
  <c r="C104" i="9"/>
  <c r="E102" i="9"/>
  <c r="B59" i="9"/>
  <c r="A22" i="9"/>
  <c r="B13" i="9"/>
  <c r="E129" i="9"/>
  <c r="D124" i="9"/>
  <c r="A166" i="12"/>
  <c r="B158" i="12"/>
  <c r="E45" i="9"/>
  <c r="A29" i="9"/>
  <c r="B22" i="9"/>
  <c r="B146" i="9"/>
  <c r="C114" i="9"/>
  <c r="C63" i="9"/>
  <c r="C137" i="9"/>
  <c r="C152" i="9"/>
  <c r="B119" i="9"/>
  <c r="A88" i="9"/>
  <c r="B132" i="9"/>
  <c r="C48" i="9"/>
  <c r="A20" i="9"/>
  <c r="C141" i="9"/>
  <c r="A125" i="9"/>
  <c r="C68" i="9"/>
  <c r="C99" i="9"/>
  <c r="C86" i="9"/>
  <c r="E98" i="9"/>
  <c r="A61" i="9"/>
  <c r="E54" i="9"/>
  <c r="D138" i="9"/>
  <c r="B75" i="9"/>
  <c r="C129" i="9"/>
  <c r="D55" i="9"/>
  <c r="C92" i="9"/>
  <c r="C12" i="9"/>
  <c r="B126" i="9"/>
  <c r="E126" i="9"/>
  <c r="B80" i="9"/>
  <c r="D40" i="9"/>
  <c r="D10" i="9"/>
  <c r="E86" i="9"/>
  <c r="D43" i="9"/>
  <c r="D63" i="9"/>
  <c r="A21" i="9"/>
  <c r="E138" i="9"/>
  <c r="B56" i="9"/>
  <c r="E60" i="9"/>
  <c r="A47" i="9"/>
  <c r="C94" i="9"/>
  <c r="A116" i="9"/>
  <c r="D50" i="9"/>
  <c r="E154" i="9"/>
  <c r="E141" i="9"/>
  <c r="E111" i="9"/>
  <c r="C36" i="9"/>
  <c r="E119" i="9"/>
  <c r="C113" i="9"/>
  <c r="A144" i="9"/>
  <c r="B109" i="9"/>
  <c r="B114" i="9"/>
  <c r="E82" i="9"/>
  <c r="A108" i="9"/>
  <c r="E12" i="9"/>
  <c r="A142" i="9"/>
  <c r="A128" i="9"/>
  <c r="A154" i="9"/>
  <c r="B147" i="9"/>
  <c r="D34" i="9"/>
  <c r="E56" i="9"/>
  <c r="B155" i="9"/>
  <c r="E146" i="9"/>
  <c r="D154" i="9"/>
  <c r="A45" i="9"/>
  <c r="B89" i="9"/>
  <c r="B106" i="9"/>
  <c r="C75" i="9"/>
  <c r="C101" i="9"/>
  <c r="D151" i="9"/>
  <c r="D17" i="9"/>
  <c r="E88" i="9"/>
  <c r="E24" i="9"/>
  <c r="A146" i="9"/>
  <c r="A119" i="9"/>
  <c r="A12" i="9"/>
  <c r="D136" i="9"/>
  <c r="C69" i="9"/>
  <c r="E148" i="9"/>
  <c r="E14" i="9"/>
  <c r="D81" i="9"/>
  <c r="D112" i="9"/>
  <c r="C87" i="9"/>
  <c r="B164" i="12"/>
  <c r="B172" i="12"/>
  <c r="A159" i="12"/>
  <c r="B166" i="12"/>
  <c r="A162" i="12"/>
  <c r="B156" i="12"/>
  <c r="A174" i="12"/>
  <c r="A164" i="12"/>
  <c r="A167" i="12"/>
  <c r="B171" i="12"/>
  <c r="A147" i="12"/>
  <c r="B149" i="12"/>
  <c r="E53" i="9"/>
  <c r="C17" i="9"/>
  <c r="D14" i="9"/>
  <c r="C138" i="9"/>
  <c r="E39" i="9"/>
  <c r="B10" i="9"/>
  <c r="E61" i="9"/>
  <c r="D26" i="9"/>
  <c r="D88" i="9"/>
  <c r="B103" i="9"/>
  <c r="D129" i="9"/>
  <c r="E16" i="9"/>
  <c r="B30" i="9"/>
  <c r="B39" i="9"/>
  <c r="E123" i="9"/>
  <c r="D123" i="9"/>
  <c r="A124" i="9"/>
  <c r="D130" i="9"/>
  <c r="B127" i="9"/>
  <c r="D11" i="9"/>
  <c r="E68" i="9"/>
  <c r="B143" i="9"/>
  <c r="D158" i="9"/>
  <c r="B88" i="9"/>
  <c r="A27" i="9"/>
  <c r="A145" i="9"/>
  <c r="B50" i="9"/>
  <c r="A57" i="9"/>
  <c r="E77" i="9"/>
  <c r="E23" i="9"/>
  <c r="E41" i="9"/>
  <c r="B64" i="9"/>
  <c r="D122" i="9"/>
  <c r="E8" i="9"/>
  <c r="E46" i="9"/>
  <c r="D65" i="9"/>
  <c r="A85" i="9"/>
  <c r="A151" i="9"/>
  <c r="C124" i="9"/>
  <c r="C111" i="9"/>
  <c r="B110" i="9"/>
  <c r="B111" i="9"/>
  <c r="C119" i="9"/>
  <c r="C125" i="9"/>
  <c r="B54" i="9"/>
  <c r="C22" i="9"/>
  <c r="D109" i="9"/>
  <c r="B34" i="9"/>
  <c r="C109" i="9"/>
  <c r="E110" i="9"/>
  <c r="C133" i="9"/>
  <c r="A136" i="9"/>
  <c r="B76" i="9"/>
  <c r="C51" i="9"/>
  <c r="D103" i="9"/>
  <c r="D86" i="9"/>
  <c r="E127" i="9"/>
  <c r="D96" i="9"/>
  <c r="D153" i="9"/>
  <c r="C40" i="9"/>
  <c r="B124" i="9"/>
  <c r="A75" i="9"/>
  <c r="A38" i="9"/>
  <c r="A153" i="9"/>
  <c r="D92" i="9"/>
  <c r="C142" i="9"/>
  <c r="E158" i="9"/>
  <c r="C90" i="9"/>
  <c r="D67" i="9"/>
  <c r="E10" i="9"/>
  <c r="C89" i="9"/>
  <c r="A130" i="9"/>
  <c r="E49" i="9"/>
  <c r="C105" i="9"/>
  <c r="A10" i="9"/>
  <c r="B94" i="9"/>
  <c r="B154" i="12"/>
  <c r="B148" i="12"/>
  <c r="A155" i="12"/>
  <c r="A169" i="12"/>
  <c r="A158" i="12"/>
  <c r="B168" i="12"/>
  <c r="B174" i="12"/>
  <c r="A160" i="12"/>
  <c r="B161" i="12"/>
  <c r="A156" i="12"/>
  <c r="D156" i="9"/>
  <c r="D62" i="9"/>
  <c r="A16" i="9"/>
  <c r="E71" i="9"/>
  <c r="D69" i="9"/>
  <c r="B8" i="9"/>
  <c r="A111" i="9"/>
  <c r="B66" i="9"/>
  <c r="D22" i="9"/>
  <c r="D108" i="9"/>
  <c r="A35" i="9"/>
  <c r="B148" i="9"/>
  <c r="C42" i="9"/>
  <c r="E80" i="9"/>
  <c r="A44" i="9"/>
  <c r="C7" i="9"/>
  <c r="A126" i="9"/>
  <c r="E44" i="9"/>
  <c r="C20" i="9"/>
  <c r="B77" i="9"/>
  <c r="A55" i="9"/>
  <c r="B145" i="9"/>
  <c r="E48" i="9"/>
  <c r="A68" i="9"/>
  <c r="B47" i="9"/>
  <c r="B85" i="9"/>
  <c r="D5" i="9"/>
  <c r="D56" i="9"/>
  <c r="C31" i="9"/>
  <c r="E18" i="9"/>
  <c r="D135" i="9"/>
  <c r="D44" i="9"/>
  <c r="D52" i="9"/>
  <c r="C93" i="9"/>
  <c r="B92" i="9"/>
  <c r="E100" i="9"/>
  <c r="D28" i="9"/>
  <c r="E130" i="9"/>
  <c r="D121" i="9"/>
  <c r="B40" i="9"/>
  <c r="A43" i="9"/>
  <c r="A87" i="9"/>
  <c r="E52" i="9"/>
  <c r="E42" i="9"/>
  <c r="A106" i="9"/>
  <c r="C64" i="9"/>
  <c r="A105" i="9"/>
  <c r="B153" i="9"/>
  <c r="A52" i="9"/>
  <c r="D9" i="9"/>
  <c r="A118" i="9"/>
  <c r="A107" i="9"/>
  <c r="C23" i="9"/>
  <c r="E156" i="9"/>
  <c r="E21" i="9"/>
  <c r="C54" i="9"/>
  <c r="B150" i="9"/>
  <c r="E145" i="9"/>
  <c r="E19" i="9"/>
  <c r="A152" i="9"/>
  <c r="E131" i="9"/>
  <c r="E157" i="9"/>
  <c r="A154" i="12"/>
  <c r="A163" i="12"/>
  <c r="B152" i="12"/>
  <c r="A161" i="12"/>
  <c r="A170" i="12"/>
  <c r="B173" i="12"/>
  <c r="A153" i="12"/>
  <c r="B169" i="12"/>
  <c r="A171" i="12"/>
  <c r="A157" i="12"/>
  <c r="B163" i="12"/>
  <c r="A152" i="12"/>
  <c r="B167" i="12"/>
  <c r="B170" i="12"/>
  <c r="A175" i="12"/>
  <c r="A173" i="12"/>
  <c r="B150" i="12"/>
  <c r="A168" i="12"/>
  <c r="B175" i="12"/>
  <c r="B157" i="12"/>
  <c r="B160" i="12"/>
  <c r="B165" i="12"/>
  <c r="B159" i="12"/>
  <c r="B162" i="12"/>
  <c r="B21" i="12"/>
  <c r="B20" i="12"/>
  <c r="B22" i="12"/>
</calcChain>
</file>

<file path=xl/sharedStrings.xml><?xml version="1.0" encoding="utf-8"?>
<sst xmlns="http://schemas.openxmlformats.org/spreadsheetml/2006/main" count="1579" uniqueCount="1062">
  <si>
    <t>Local Authority:</t>
  </si>
  <si>
    <t>Supply Reference:</t>
  </si>
  <si>
    <t>Regulation 8 - Private Distribution Systems</t>
  </si>
  <si>
    <t>Description of Supply</t>
  </si>
  <si>
    <t>Filtration (sand/GAC)</t>
  </si>
  <si>
    <t>Membrane filtration</t>
  </si>
  <si>
    <t>Desalination or reverse osmosis</t>
  </si>
  <si>
    <t>UV disinfection</t>
  </si>
  <si>
    <t>Chlorine disinfection</t>
  </si>
  <si>
    <t>Untreated</t>
  </si>
  <si>
    <t>Unknown</t>
  </si>
  <si>
    <t>Other (details)</t>
  </si>
  <si>
    <t>Details of source</t>
  </si>
  <si>
    <t>Location</t>
  </si>
  <si>
    <t>Grid reference</t>
  </si>
  <si>
    <t xml:space="preserve">Name of person / organisation </t>
  </si>
  <si>
    <t>Email</t>
  </si>
  <si>
    <t>Details of departures authorised</t>
  </si>
  <si>
    <t xml:space="preserve">Details of previous/existing enforcement notices served </t>
  </si>
  <si>
    <t>Result of previous risk assessment (if applicable)</t>
  </si>
  <si>
    <t xml:space="preserve">Details of action taken (or to be taken) by relevant persons in respect of investigation </t>
  </si>
  <si>
    <t xml:space="preserve">Any additional relevant details or other information relating to the supply: </t>
  </si>
  <si>
    <t xml:space="preserve"> Risk No.</t>
  </si>
  <si>
    <t>Hazard Description</t>
  </si>
  <si>
    <t>Likelihood</t>
  </si>
  <si>
    <t>Severity</t>
  </si>
  <si>
    <t>Risk</t>
  </si>
  <si>
    <t>Comments</t>
  </si>
  <si>
    <t>A1</t>
  </si>
  <si>
    <t>Is there a site plan and/or schematic showing location of source, chambers, tanks, distribution network including valves, pipes, consumer premises etc.?</t>
  </si>
  <si>
    <t>A2</t>
  </si>
  <si>
    <t>Are there any procedures and/or written records for the supply (i.e. for checks, monitoring or maintenance, etc.)?</t>
  </si>
  <si>
    <t>A3</t>
  </si>
  <si>
    <t>Are there any manufacturers' instructions for the equipment on the supply?</t>
  </si>
  <si>
    <t>A4</t>
  </si>
  <si>
    <t xml:space="preserve">Is there an emergency plan for the provision of an alternative water supply? </t>
  </si>
  <si>
    <t>A5</t>
  </si>
  <si>
    <t xml:space="preserve">Has the owner or operators had appropriate training for the supply? </t>
  </si>
  <si>
    <t>A6</t>
  </si>
  <si>
    <t>Does the sampling history identify the presence of any hazards?</t>
  </si>
  <si>
    <t>B1</t>
  </si>
  <si>
    <t>Are there latrines, septic tanks, animal enclosures or cess pits present within 50m of the source?</t>
  </si>
  <si>
    <t>B3</t>
  </si>
  <si>
    <t>Is there a risk of microbial contamination (from slurry spreading, and/or storage of slurry or dung)?</t>
  </si>
  <si>
    <t>B4</t>
  </si>
  <si>
    <t>Is there a risk of pesticides or chemical contamination (e.g. sheep dipping chemicals)</t>
  </si>
  <si>
    <t>B7</t>
  </si>
  <si>
    <t>B8</t>
  </si>
  <si>
    <t>Is the source likely to be affected by any contaminated land including landfill sites in the catchment?</t>
  </si>
  <si>
    <t>B9</t>
  </si>
  <si>
    <t>Is there a likelihood of insufficiency of supply i.e. over-abstraction of source or during drought conditions</t>
  </si>
  <si>
    <t>B10</t>
  </si>
  <si>
    <t>Is the source adequately protected against vandalism (deliberate contamination of source and unauthorised access)?</t>
  </si>
  <si>
    <t>B11</t>
  </si>
  <si>
    <t>B12</t>
  </si>
  <si>
    <t>B13</t>
  </si>
  <si>
    <t>C1</t>
  </si>
  <si>
    <t>Is there a noticeable change in the appearance of the water from time to time (colour, cloudiness/turbidity)?</t>
  </si>
  <si>
    <t>C2</t>
  </si>
  <si>
    <t>Is the source exposed to risks of faecal contamination from wildlife (this will always be yes for all surface water sources, i.e. rivers, lakes and streams)?</t>
  </si>
  <si>
    <t>C5</t>
  </si>
  <si>
    <t>Are there unbunded stores of farm waste or silage in the catchment?</t>
  </si>
  <si>
    <t>C7</t>
  </si>
  <si>
    <t>Is freshwater aquaculture practised upstream, causing contamination (feed, pesticides etc.)?</t>
  </si>
  <si>
    <t>No</t>
  </si>
  <si>
    <t>C8</t>
  </si>
  <si>
    <t>Is there run off from construction/development activities upstream of intake causing contamination (oil spills, silt, cement, bentonites, soakaways, open tanks, surface water inceptors)?</t>
  </si>
  <si>
    <t>C10</t>
  </si>
  <si>
    <t>Is the source water used for recreational purposes?</t>
  </si>
  <si>
    <t>C11</t>
  </si>
  <si>
    <t>Is the source water subject to seasonal algal blooms including toxin producing algae (cyanobacteria)?</t>
  </si>
  <si>
    <t>C12</t>
  </si>
  <si>
    <t>Is there a risk of oil spill entering the supply (e.g. generators, household heating oil, farm fuel, generators, road traffic accident or the presence of a redundant tanker etc.)?</t>
  </si>
  <si>
    <t>Yes</t>
  </si>
  <si>
    <t>C13</t>
  </si>
  <si>
    <t>Is the spring chamber designed and constructed to exclude surface water or spillages of contaminated material causing microbial or other contamination (through the cover or the lining) and is it in a satisfactory state of repair?</t>
  </si>
  <si>
    <t>C14</t>
  </si>
  <si>
    <t>Does the spring chamber extend at least 150mm above the level of the floor with an apron sloping away from a secure cover?</t>
  </si>
  <si>
    <t>C15</t>
  </si>
  <si>
    <t>C16</t>
  </si>
  <si>
    <t>D1</t>
  </si>
  <si>
    <t>Where there are abandoned wells or observation boreholes are they adequately capped, fenced and protected?</t>
  </si>
  <si>
    <t>D2</t>
  </si>
  <si>
    <t>Are livestock excluded from the vicinity of the headworks (e.g. by fencing) to minimise the risk of microbial contamination?</t>
  </si>
  <si>
    <t>D3</t>
  </si>
  <si>
    <t>Is there evidence of standing water/ponding within 50m of the headworks?</t>
  </si>
  <si>
    <t>D4</t>
  </si>
  <si>
    <t>Is the borehole or well appropriately lined with casing and grouted to prevent ingress of shallow subsurface and/or surface water?</t>
  </si>
  <si>
    <t>D5</t>
  </si>
  <si>
    <t xml:space="preserve">If a chamber is present does it have barrier(s) to prevent ingress of surface water through the walls/floor (grouting/diversion ditch/walls etc.)? </t>
  </si>
  <si>
    <t>D6</t>
  </si>
  <si>
    <t xml:space="preserve">If a chamber is present does it have a cover that is non-degradable material that would prevent ingress of rainwater, vermin and is lockable (if not inside a locked building)? </t>
  </si>
  <si>
    <t>D7</t>
  </si>
  <si>
    <t>Are the headworks completely sealed so that no surface water, spillages or vermin/insects can enter?</t>
  </si>
  <si>
    <t>D8</t>
  </si>
  <si>
    <t>Are there land drains which channel water into the source?</t>
  </si>
  <si>
    <t>D9</t>
  </si>
  <si>
    <t>D10</t>
  </si>
  <si>
    <t>D11</t>
  </si>
  <si>
    <t>J1</t>
  </si>
  <si>
    <t xml:space="preserve">Does the water quality vary at the intake point due to streaming/stratification/algal blooms/increased turbidity?  </t>
  </si>
  <si>
    <t>J2</t>
  </si>
  <si>
    <t xml:space="preserve">Are there screens in place at the intake? </t>
  </si>
  <si>
    <t>J3</t>
  </si>
  <si>
    <t xml:space="preserve">Where screens are present, is there a mechanism to remove debris? </t>
  </si>
  <si>
    <t>J4</t>
  </si>
  <si>
    <t xml:space="preserve">Does sediment build up inside the chamber and pipework after the intake point? </t>
  </si>
  <si>
    <t>J5</t>
  </si>
  <si>
    <t>Is there adequate protection of the intake point from livestock and wildlife?</t>
  </si>
  <si>
    <t>J6</t>
  </si>
  <si>
    <t>Does the availability of the water at the intake vary?</t>
  </si>
  <si>
    <t>J7</t>
  </si>
  <si>
    <t>J8</t>
  </si>
  <si>
    <t>K1</t>
  </si>
  <si>
    <t>Is there a regular turn over of water?</t>
  </si>
  <si>
    <t>K2</t>
  </si>
  <si>
    <t>Are the storage tanks vulnerable to ingress, flooding or other microbial contamination (e.g. wildlife access)?</t>
  </si>
  <si>
    <t>K3</t>
  </si>
  <si>
    <t>Is there a stock-proof fence around any inspection chambers?</t>
  </si>
  <si>
    <t>K4</t>
  </si>
  <si>
    <t>K5</t>
  </si>
  <si>
    <t>Are the storage tanks adequately protected against vandalism?</t>
  </si>
  <si>
    <t>K6</t>
  </si>
  <si>
    <t xml:space="preserve">Is the cleaning regime for the tank appropriate? </t>
  </si>
  <si>
    <t>K7</t>
  </si>
  <si>
    <t>K8</t>
  </si>
  <si>
    <t>K9</t>
  </si>
  <si>
    <t>L2</t>
  </si>
  <si>
    <t>Is the treatment plant operating within the design capacity?</t>
  </si>
  <si>
    <t>L3</t>
  </si>
  <si>
    <t>Is it possible to by-pass any stage of treatment?</t>
  </si>
  <si>
    <t>L4</t>
  </si>
  <si>
    <t xml:space="preserve">Where there is a blending facility, is there an appropriate blending strategy? </t>
  </si>
  <si>
    <t>L5</t>
  </si>
  <si>
    <t>Are there frequent flow variations through the treatment plant, which render the treatment process inadequate?</t>
  </si>
  <si>
    <t>L6</t>
  </si>
  <si>
    <t>Are there frequent demand variations, which could cause insufficiency?</t>
  </si>
  <si>
    <t>L7</t>
  </si>
  <si>
    <t>L8</t>
  </si>
  <si>
    <t>L9</t>
  </si>
  <si>
    <t>P1</t>
  </si>
  <si>
    <t>Does the plant design take into account the raw water quality?</t>
  </si>
  <si>
    <t>P2</t>
  </si>
  <si>
    <t>P6</t>
  </si>
  <si>
    <t xml:space="preserve">Is there evidence that the filters are being maintained and/or replaced as per the manufacturer's specifications (or more frequently)? </t>
  </si>
  <si>
    <t>P8</t>
  </si>
  <si>
    <t>do filters appear well maintained?</t>
  </si>
  <si>
    <t>P10</t>
  </si>
  <si>
    <t>Is algal or bacterial growth apparent in/on filters?</t>
  </si>
  <si>
    <t>R1</t>
  </si>
  <si>
    <t>Is there adequate preliminary treatment in place?</t>
  </si>
  <si>
    <t>R2</t>
  </si>
  <si>
    <t>Is there a validation certificate for the UV system?</t>
  </si>
  <si>
    <t>R3</t>
  </si>
  <si>
    <t>Can water be supplied if the U.V. is not operational?</t>
  </si>
  <si>
    <t>R4</t>
  </si>
  <si>
    <t>Is the UV operating within its validated range for the product type or lamp?</t>
  </si>
  <si>
    <t>R5</t>
  </si>
  <si>
    <t>Is the equipment regularly maintained e.g. bulb replacement, cleaning?</t>
  </si>
  <si>
    <t>R6</t>
  </si>
  <si>
    <t>R7</t>
  </si>
  <si>
    <t>R8</t>
  </si>
  <si>
    <t>S1</t>
  </si>
  <si>
    <t>Is there a backup/standby system for automatic chlorine dosing or an automatic shutdown arrangement?</t>
  </si>
  <si>
    <t>S2</t>
  </si>
  <si>
    <t>Is there evidence that maintenance has been carried out of the disinfection system within the last 12 months?</t>
  </si>
  <si>
    <t>S3</t>
  </si>
  <si>
    <t>Is there an appropriate alarm in the event of loss of chlorine dosing?</t>
  </si>
  <si>
    <t>S4</t>
  </si>
  <si>
    <t xml:space="preserve">Are the chemicals of drinking water grade i.e. approved for use in drinking water supplies? </t>
  </si>
  <si>
    <t>S5</t>
  </si>
  <si>
    <t>Is the existing dosing effective?</t>
  </si>
  <si>
    <t>S6</t>
  </si>
  <si>
    <t>S7</t>
  </si>
  <si>
    <t>S8</t>
  </si>
  <si>
    <t>T1</t>
  </si>
  <si>
    <t>Are all chemicals used for water treatment approved and in date?</t>
  </si>
  <si>
    <t>T2</t>
  </si>
  <si>
    <t>Are there controls in place for chemical deliveries to avoid chemicals being added to the wrong storage vessel?</t>
  </si>
  <si>
    <t>T3</t>
  </si>
  <si>
    <t>T4</t>
  </si>
  <si>
    <t>Are there procedures in place to ensure treatment is re-established after any loss of power supply?</t>
  </si>
  <si>
    <t>T5</t>
  </si>
  <si>
    <t>Is there a power back-up or alternative power supply?</t>
  </si>
  <si>
    <t>T6</t>
  </si>
  <si>
    <t>Is the treatment plant adequately protected against vandalism?</t>
  </si>
  <si>
    <t>T7</t>
  </si>
  <si>
    <t>Is the site liable to flooding which would result in loss or restriction of treatment process?</t>
  </si>
  <si>
    <t>T8</t>
  </si>
  <si>
    <t>Could access to the plant be lost or restricted due to weather extremes or other events?</t>
  </si>
  <si>
    <t>T9</t>
  </si>
  <si>
    <t xml:space="preserve">Could adverse weather conditions render the treatment process and/or chemicals ineffective? </t>
  </si>
  <si>
    <t>T10</t>
  </si>
  <si>
    <t>T11</t>
  </si>
  <si>
    <t>T12</t>
  </si>
  <si>
    <t>T13</t>
  </si>
  <si>
    <t>U1</t>
  </si>
  <si>
    <t>Are there appropriate online monitors?</t>
  </si>
  <si>
    <t>U2</t>
  </si>
  <si>
    <t>U3</t>
  </si>
  <si>
    <t>Do the on-line monitors have alarms?</t>
  </si>
  <si>
    <t>U4</t>
  </si>
  <si>
    <t>If monitors are not present on the supply, is any on-site testing being carried out?</t>
  </si>
  <si>
    <t>U5</t>
  </si>
  <si>
    <t>Is there a basic schematic for the treatment and monitoring equipment?</t>
  </si>
  <si>
    <t>U6</t>
  </si>
  <si>
    <t>U7</t>
  </si>
  <si>
    <t>U8</t>
  </si>
  <si>
    <t>V1</t>
  </si>
  <si>
    <t>After treatment is the water fully compliant with quality standards?</t>
  </si>
  <si>
    <t>V3</t>
  </si>
  <si>
    <t>Is there evidence of disinfection by-products in the network (e.g. taste problems due to THM's)?</t>
  </si>
  <si>
    <t>V4</t>
  </si>
  <si>
    <t>If chlorine disinfection is practiced is there a record kept of chlorine residuals in the distribution network?</t>
  </si>
  <si>
    <t>V5</t>
  </si>
  <si>
    <t>Is there a suitable written procedure for mains repair and maintenance?</t>
  </si>
  <si>
    <t>V6</t>
  </si>
  <si>
    <t>Is there history of any fractures or faults in the distribution system which could allow ingress of contamination?</t>
  </si>
  <si>
    <t>V9</t>
  </si>
  <si>
    <t>Do any third parties have access to hydrants or other points in the distribution system?</t>
  </si>
  <si>
    <t>V10</t>
  </si>
  <si>
    <t>Is there potential contamination of plastic pipes through designated contaminated land, oil from generators/household fuel tanks/fuel stores or solvent spillage?</t>
  </si>
  <si>
    <t>V11</t>
  </si>
  <si>
    <t xml:space="preserve">Are there any pipes exposed and at risk of damage by any means e.g. vermin, vehicle, UV/sunlight damage, overheating or freezing? </t>
  </si>
  <si>
    <t>V12</t>
  </si>
  <si>
    <t>If there are valves in the network which are normally closed, are there measures in place to control when and how they are operated?</t>
  </si>
  <si>
    <t>V13</t>
  </si>
  <si>
    <t>Are there sections of pipework containing stagnant water?</t>
  </si>
  <si>
    <t>V16</t>
  </si>
  <si>
    <t>Are lead pipes present in the supply?</t>
  </si>
  <si>
    <t>V17</t>
  </si>
  <si>
    <t>Do all junctions in the supply network, particularly animal watering systems and standpipes, have backflow protection?</t>
  </si>
  <si>
    <t>V18</t>
  </si>
  <si>
    <t>Are there any known or potential cross-connections (between different sources, greywater systems, sewage pipes or other waste pipes)?</t>
  </si>
  <si>
    <t>V19</t>
  </si>
  <si>
    <t>Does the owner of the supply keep a record of water quality issues including complaints from consumers?</t>
  </si>
  <si>
    <t>V20</t>
  </si>
  <si>
    <t>W1</t>
  </si>
  <si>
    <t>Are all treated water reservoirs covered appropriately e.g. No risk of ingress and/or constructed of suitable material?</t>
  </si>
  <si>
    <t>W2</t>
  </si>
  <si>
    <t>Are all treated water reservoirs of sufficient structural integrity to prevent ingress of contamination, including covers?</t>
  </si>
  <si>
    <t>W3</t>
  </si>
  <si>
    <t>Is the integrity of the reservoir suitably robust against damage by weather or animals?</t>
  </si>
  <si>
    <t>W4</t>
  </si>
  <si>
    <t>Are there any waste water pipes, or waste water storage tanks adjacent to the tanks/reservoirs?</t>
  </si>
  <si>
    <t>W5</t>
  </si>
  <si>
    <t>Are there any unprotected or inadequately protected access covers and/or vents?</t>
  </si>
  <si>
    <t>W6</t>
  </si>
  <si>
    <t>Are any treated water reservoirs adequately protected against solar heat gain, vandalism (deliberate contamination of treated water and unauthorised access)?</t>
  </si>
  <si>
    <t>W7</t>
  </si>
  <si>
    <t>W8</t>
  </si>
  <si>
    <t>Are the reservoirs regularly maintained and cleaned with appropriate records?</t>
  </si>
  <si>
    <t>W9</t>
  </si>
  <si>
    <t>Is there a regular turn over of water, such that the capacity of the storage vessel matches demand?</t>
  </si>
  <si>
    <t>W10</t>
  </si>
  <si>
    <t>X1</t>
  </si>
  <si>
    <t>Is the drinking water supply to any customer premises (kitchen tap) supplied via a loft tank? Note; there is no need to inspect loft tanks, just ask for evidence. If no, move on to question X4.</t>
  </si>
  <si>
    <t>X2</t>
  </si>
  <si>
    <t>If yes, do all loft tanks have a robust vermin proof cover?</t>
  </si>
  <si>
    <t>X3</t>
  </si>
  <si>
    <t>X4</t>
  </si>
  <si>
    <t>Is there any lead pipe work within the properties?</t>
  </si>
  <si>
    <t>X5</t>
  </si>
  <si>
    <t>Is the water at the consumers tap clear, taste and odour-free?</t>
  </si>
  <si>
    <t>X6</t>
  </si>
  <si>
    <t>Is there adequate backflow protection for any rainwater harvesting systems in place at any of the properties?</t>
  </si>
  <si>
    <t>X7</t>
  </si>
  <si>
    <t>Y1</t>
  </si>
  <si>
    <t>Is the treatment system maintained to the manufacturer's instructions (filter changeover, cleaning)?</t>
  </si>
  <si>
    <t>Y2</t>
  </si>
  <si>
    <t>Is the design of the individual treatment system appropriate for the nature of  the raw water quality?</t>
  </si>
  <si>
    <t>Y3</t>
  </si>
  <si>
    <t>Z1</t>
  </si>
  <si>
    <t>CONFIDENCE IN MANAGEMENT?    To determine the risk rating for this section, answer questions Z2 to Z27 to inform the answer to Z1.There should only one risk rating for this section in Z1.</t>
  </si>
  <si>
    <t>Z2</t>
  </si>
  <si>
    <t>Z3</t>
  </si>
  <si>
    <t>Are there written procedures for the operation and maintenance of equipment?</t>
  </si>
  <si>
    <t>Z4</t>
  </si>
  <si>
    <t>Are there procedures for responding to alarms, monitors, on-site tests?</t>
  </si>
  <si>
    <t>Z5</t>
  </si>
  <si>
    <t>Is there a written procedure for installations, pipe repairs and maintenance to protect against microbial contamination?</t>
  </si>
  <si>
    <t>Z6</t>
  </si>
  <si>
    <t>Do operators have adequate (even if informal) general hygiene awareness?</t>
  </si>
  <si>
    <t>Z7</t>
  </si>
  <si>
    <t>Is there a documented procedure for operation of valves including authorisation?</t>
  </si>
  <si>
    <t>Z8</t>
  </si>
  <si>
    <t>Z9</t>
  </si>
  <si>
    <t>Are the records checked to ensure the required maintenance and checks have been carried out satisfactorily?</t>
  </si>
  <si>
    <t>Z10</t>
  </si>
  <si>
    <t>Is there a stock control process for any chemicals used to ensure their continuous availability?</t>
  </si>
  <si>
    <t>Z11</t>
  </si>
  <si>
    <t>Is there a stock control process for any key spare parts/equipment?</t>
  </si>
  <si>
    <t>Z12</t>
  </si>
  <si>
    <t>Is there a documented contingency plan in the event of power failure, equipment failure?</t>
  </si>
  <si>
    <t>Z13</t>
  </si>
  <si>
    <t>Is the person nominated to manage the supply trained to run and maintain the supply?</t>
  </si>
  <si>
    <t>Z14</t>
  </si>
  <si>
    <t>Is there a nominated person to run the supply when the above person is unavailable?</t>
  </si>
  <si>
    <t>Z15</t>
  </si>
  <si>
    <t>Is there a documented system to report emergencies to management/owner of supply?</t>
  </si>
  <si>
    <t>Z16</t>
  </si>
  <si>
    <t>Are there calibration schedules in place for key dosing and monitoring equipment?</t>
  </si>
  <si>
    <t>Z17</t>
  </si>
  <si>
    <t>Is there a weekly site inspection to check for changes (e.g. Dead sheep, broken fence)?</t>
  </si>
  <si>
    <t>Z18</t>
  </si>
  <si>
    <t>Are there appropriate procedures for rectifying customer complaints?</t>
  </si>
  <si>
    <t>Z19</t>
  </si>
  <si>
    <t>Are there procedures and records in place to inform the LA of any changes to the risk assessment?</t>
  </si>
  <si>
    <t>Z20</t>
  </si>
  <si>
    <t>If a risk assessment has previously been carried out, is there a plan for delivering the required improvements?</t>
  </si>
  <si>
    <t>Z21</t>
  </si>
  <si>
    <t xml:space="preserve">Is there a detailed plan of the site including details of source, tanks, distribution pipes, valves (material, age) etc. </t>
  </si>
  <si>
    <t>Z22</t>
  </si>
  <si>
    <t>Is there a documented contingency for the supply running out?</t>
  </si>
  <si>
    <t>Z23</t>
  </si>
  <si>
    <t>Do the treatment chemicals and materials conform to Regulation 5? Have all new installations since 2010 complied with Regulation 5 (or equivalent in Wales) – products and processes</t>
  </si>
  <si>
    <t>Z24</t>
  </si>
  <si>
    <t>Do all materials involved in the distribution system conform to Regulation 5? Have all new installations since 2010 complied with Regulation 5 (or equivalent in Wales) – products and processes?</t>
  </si>
  <si>
    <t>Z25</t>
  </si>
  <si>
    <t>Z26</t>
  </si>
  <si>
    <t>Are persons carrying out this work competent and trained in this procedure?(e.g. approved by a water company or part of the Water Safe Scheme)?</t>
  </si>
  <si>
    <t>Z27</t>
  </si>
  <si>
    <t>Any additional site specific hazard(s) associated with management</t>
  </si>
  <si>
    <t>TBC</t>
  </si>
  <si>
    <t>N/A</t>
  </si>
  <si>
    <t>Low</t>
  </si>
  <si>
    <t>&lt;</t>
  </si>
  <si>
    <t>Medium</t>
  </si>
  <si>
    <t>to</t>
  </si>
  <si>
    <t>High</t>
  </si>
  <si>
    <t>V. High</t>
  </si>
  <si>
    <t>&gt;</t>
  </si>
  <si>
    <t xml:space="preserve">Severity </t>
  </si>
  <si>
    <t>yes</t>
  </si>
  <si>
    <t>no</t>
  </si>
  <si>
    <t>J9</t>
  </si>
  <si>
    <t>V21</t>
  </si>
  <si>
    <t>V22</t>
  </si>
  <si>
    <t>W11</t>
  </si>
  <si>
    <t>W12</t>
  </si>
  <si>
    <t>X8</t>
  </si>
  <si>
    <t>X9</t>
  </si>
  <si>
    <t>Y4</t>
  </si>
  <si>
    <t>5x5 Risk scoring</t>
  </si>
  <si>
    <t>Hazard when:</t>
  </si>
  <si>
    <t>Hazard</t>
  </si>
  <si>
    <t>Risk No.</t>
  </si>
  <si>
    <t>VH</t>
  </si>
  <si>
    <t>H</t>
  </si>
  <si>
    <t>M</t>
  </si>
  <si>
    <t>L</t>
  </si>
  <si>
    <t>Guidance</t>
  </si>
  <si>
    <t>The  integrity of any subsequent disinfection is critical to ensure effective treatment.  Therefore the presence of an appropriate pre-treatment such as filtration is essential to protect the unit against fouling, physical damage or water outside of the specifications recommended by the manufacturer. Records should also be kept when filters are replaced, including when ruptured or damaged.  Ask the owner to demonstrate, with suitable documentation that the pre-treatment is adequate. For further information please contact DWI.</t>
  </si>
  <si>
    <t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t>
  </si>
  <si>
    <t>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t>
  </si>
  <si>
    <t>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t>
  </si>
  <si>
    <t>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t>
  </si>
  <si>
    <t>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t>
  </si>
  <si>
    <t>Is the supply sampled, excluding regulatory LA sampling, (i.e. operational)? Confirm what parameters the sample is analysed for and what are the results? Determine if this sampling has identified the presence of any particular hazards which should inform the risk assessment.</t>
  </si>
  <si>
    <t xml:space="preserve">Changes in levels and flows can result in deterioration of raw water quality with associated increases in turbidity and colour due to the suspension of sediment.  This will be most prevalent during periods of heavy rainfall, when flooding and rapid runoff of surface water into the source can occur.  Associated water treatment must be designed to meet the demands of these "flashy" conditions. </t>
  </si>
  <si>
    <t>Any evidence of wildlife, mammals (rabbits, deer, etc.),  birds (gulls, geese, migratory birds,  etc) reptiles ( frogs, newts, etc) at the source could indicate the potential for contamination of the supply either from faecal material or from carcasses falling into the supply. Measures required to mitigate risks from wildlife should  take into account the type and extent of risk presented. The occurrence of wildlife might be transient (e.g. from birds overhead) or more regular, where for example, the source is in close proximity to rabbit warrens.</t>
  </si>
  <si>
    <t>If there are areas where silage is being stored in polyethylene bags (or equivalent) or other farm-derived wastes (faecal contamination) where there is no bunded storage and there is the potential for spillage entering the source (including via land drains) which are permanent or long-term feature then the likelihood should be scored as 5 . The hazard is high ammonia levels which reduces the effectiveness of chlorine disinfection. Chlorination converts ammonia to chloramines which are less potent disinfectants than chlorine itself and can give rise to taste and odour complaints. Therefore, when designing chlorination systems for ammonia-containing waters, the chlorine capacity must be sufficient to produce a free chlorine residual.</t>
  </si>
  <si>
    <t xml:space="preserve">i.e. fish farms. Hazards associated with fish farms are pesticides, particulates from organics feed and waste material, including faecal. </t>
  </si>
  <si>
    <t xml:space="preserve">If there is evidence of the area adjacent to the source having been used for industrial activity which may pose a contamination threat then this should be recorded on the risk assessment. Such activities may include chemical or pharmaceutical production, mineral or other extraction such as coal mining, areas where old fuel tanks may have been located or may still be in place either below or above ground, or industries where solvents would have been in use and may have been disposed of on to the ground, e.g. electroplating, metal working or electronics. </t>
  </si>
  <si>
    <t xml:space="preserve">Recreational water can become contaminated especially if there are boating activities, as boats can discharge oil, lavatory waste or other chemicals into the water. The risk of contamination of a PWS by oil or fuel can be reduced by installation of a boom surrounding the intake point. </t>
  </si>
  <si>
    <t xml:space="preserve">The main hazard associated with algae is filter blocking however some species of blue green algae produce toxins. This is a seasonal occurrence therefore check with the person in control if they have experienced this at the supply. Assessment of the associated risk to public health is not straight forward. Such assessment should therefore take account of specialist advice such as "Blue -green algae (Cyanobacteria) in Inland Waters: Assessment and control of risks to public health.  </t>
  </si>
  <si>
    <t>Are there fuel stores (e.g. domestic tanks) or equipment using fuel, stored within 250m of the source?  Check their condition (are they in good repair and adequately bunded and the suitability of their filling procedure to determine the likelihood.</t>
  </si>
  <si>
    <t>If the chamber is not in a satisfactory state of repair, the lining is not watertight (i.e. where there is deterioration of the cement lining, brick, stone or concrete rings by roots or by other damage) or does not have a watertight cover, then there is a risk of ingress into the spring chamber causing potentially contaminated surface water to enter the supply. If there is evidence that the chamber is not watertight then the likelihood score should reflect the almost certain nature of the hazard</t>
  </si>
  <si>
    <t xml:space="preserve">If the spring chamber does not extend above the level of the floor then there is an increased risk of the top of the spring chamber either being inundated with water, introducing contamination into the chamber . A secure lockable cover is required to prevent malicious (or just curious) persons gaining access to the supply. If there is no apron sloping away from the spring chamber cover, water can pond around the cover and ingress is likely. If there is evidence of this then the likelihood score is almost certain </t>
  </si>
  <si>
    <t>If there are unused supplies or wells associated with the supply under investigation then the potential for material to be introduced directly into the source water exists. For example, if an older, out of use well is located adjacent to the currently operational well, any contamination of the out of use well or borehole can affect the water source. To find information on groundwater vulnerability type the post code into the EA web page www.whatsinmybackyard and look at the aquifer vulnerability map in the ground water section. http://publications.environment-agency.gov.uk/PDF/SCHO1000BFHB-B-E.pdf</t>
  </si>
  <si>
    <t>Look for any evidence of domestic livestock production being present either directly (by the presence of animals in the vicinity of the supply) or indirectly (through presence of broken ground around the supply or the presence of animal droppings around the supply). http://publications.environment-agency.gov.uk/PDF/SCHO1000BFHB-B-E.pdf.  Risks can be increased where the source is in a high vulnerability area ( see B1 Guidance).</t>
  </si>
  <si>
    <t>look for evidence of standing water around the source, or evidence standing water has been present (marshy ground).  This indicates the soil around the source is more likely to be saturated and therefore any flow of surface water into the source will be faster. http://publications.environment-agency.gov.uk/PDF/SCHO1000BFHB-B-E.pdf.  Risks can be increased where the source is in a high vulnerability area ( see B1 Guidance).</t>
  </si>
  <si>
    <t>Surface water or subsurface flows can contaminate the borehole/well where there is inappropriate or absent grouting or lining material. This can be protected against through the use of appropriately engineered borehole arrangements. If suitable arrangements are absent from the site then the permanent nature of the deficiency results in a likelihood score of almost certain (value 5). http://publications.environment-agency.gov.uk/PDF/SCHO1000BFHB-B-E.pdf</t>
  </si>
  <si>
    <t>The borehole needs to be protected from the ingress of surface flows (such as flooding). This can be accomplished in a variety of ways such as having a ditch surrounding the borehole (http://publications.environment-agency.gov.uk/PDF/SCHO1000BFHB-B-E.pdf) with an impermeable lining and a suitable discharge downslope from the borehole conveying surface water away from the immediate vicinity of the borehole. It should be borne in mind that surface flows, while including flooding, are not restricted to flooding. In certain ground conditions the impermeable nature of the soil during periods of dry weather will produce a surface akin to concrete which will result in rainfall, e.g. a heavy summer downpour, running over the surface rather than percolating into the soil. Such conditions need to be protected against by use of appropriately engineered borehole arrangements.</t>
  </si>
  <si>
    <t>A properly constructed and well-fitting cover is essential to maintaining the integrity of the source. In addition boreholes require a properly constructed and maintained chamber around the headworks with an inspection cover. The borehole/well casing should extend at least 150mm above the level of the floor and there should be a concrete apron, sloping away from the top of the borehole to ensure that any ingress to the housing will always run away from the top of the borehole. Covers should be of a suitable non degradable material, watertight to prevent ingress of rainwater, vermin-proof to prevent animals from entering the well (i.e. with no holes through which small mammals can enter), and lockable to prevent malicious (or curious) persons gaining access to the supply. Points of cable/wiring entry should have water tight seals.  If ventilation is present ensure that it is also vermin-proof with appropriate wire mesh in place.  http://publications.environment-agency.gov.uk/PDF/SCHO1000BFHB-B-E.pdf</t>
  </si>
  <si>
    <t>If the headworks are in an unsatisfactory state-of-repair then there is an increased risk of vermin entering or of surface flows inundating the structure. If there is evidence that the headworks are in an unsatisfactory state-of-repair then the likelihood score will be almost certain (value = 5). http://publications.environment-agency.gov.uk/PDF/SCHO1000BFHB-B-E.pdf</t>
  </si>
  <si>
    <t>Where possible the intake should be located to ensure minimal variation in raw water quality. Where this is not the case the supply may be vulnerable to unexpected changes such as increased turbidity during heavy rainfall which may affect the efficacy of any subsequent treatment. Other factors affecting raw water quality include stratification, algal blooms or streaming. Streaming is where water short-circuits across a body of water; if contaminated any dilution effect will be reduced.</t>
  </si>
  <si>
    <t>Intakes should generally be protected by screens which remove weeds and debris from the raw water and prevent access by larger fish and vermin.</t>
  </si>
  <si>
    <t>A build up of debris on intake screens reduce flow and may cause a deterioration in the quality of the water supply.  Screens therefore need to be cleaned by mechanical or manual means. Screens should also be suitably sized and located to provide maximum protection.  Ask the site representative (owner/operator) for details of who is responsible for checking the screens and how often. Check any records available.</t>
  </si>
  <si>
    <t>Surface water is very susceptible to sludge/sediment build up due to the exposed nature of the source to the environment. Therefore settlement chambers after the intake points are useful to allow suspended particles to settle out. However the outlet of the chamber should be raised to prevent otherwise settled material access to the rest of the supply system.  Check the mechanism to empty the settlement chamber (drained down or periodically suctioned out) and ask how often this is done. Over time the chamber will fill with sediment which can spill over into the water supply (causing turbid water - which will be unacceptable to consumers or may impact on any available treatment such as UV). Like all tanks it should be constructed of materials that will not adversely affect water quality and be designed to prevent unauthorised access or entry of vermin.</t>
  </si>
  <si>
    <t>If vulnerable to wildlife and livestock the intake must be adequately protected to prevent disturbance of sediment and deposits, which could enter the supply.</t>
  </si>
  <si>
    <t xml:space="preserve">If this occurs,  there is also the potential for insufficiency. Changes in levels and flows can result in deterioration of raw water quality causing increases in turbidity and colour due to the suspension of sediment.  This will be most prevalent during periods of heavy rainfall, when flooding and rapid runoff of surface water into the source can occur, but this can also be in period of drought.  Appropriate water treatment must be in place to meet the demands of these "flashy" conditions. </t>
  </si>
  <si>
    <t xml:space="preserve">The size of the tank should be proportional to demand. 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 a guide in raw water storage tanks, the water should be turned over (replenished due to use) every 7 days to avoid taste and odour issues and microbial or biofilm growth. Ask the owner to what extent the water is used on a daily basis and whether the capacity matches the demand, i.e.  If the tank is too small then there may be a risk of insufficiency or if the tank is too large water may stand for long periods due to low demand.  </t>
  </si>
  <si>
    <t xml:space="preserve">The level of protection for all intermediate tanks or similar structures should be equivalent to that recommended for the source itself as the potential for contamination to enter the system via such intermediate points is just as high as for the source itself. </t>
  </si>
  <si>
    <t>Inspection chambers must be adequately protected by fences that are of appropriate height, material and robustness</t>
  </si>
  <si>
    <t xml:space="preserve">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t>
  </si>
  <si>
    <t xml:space="preserve">Tanks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t>
  </si>
  <si>
    <t xml:space="preserve">Sediment and sludge build up is expected, but should be minimised through the design and operation of the tank including maintenance activities. Appropriate cleaning means sufficient cleaning to prevent sediment or sludge build up, before it causes microbiological growth or aesthetic risk. </t>
  </si>
  <si>
    <t>For any treatment process there are operational limits beyond which treatment performance diminishes.  The quality of the drinking water being produced may be adversely affected if this occurs. Therefore any process being used beyond its designed capacity or specification requires action to be taken. Refer to any available information provided by the manufacturer on the design specification for the treatment and criteria on which the treatment process was designed. Check whether the 'demand' on the supply has significantly increased since the plant was designed and built e.g. additional commercial premises, large numbers of additional houses. Check the volume of water being treated and the type of treatment process.  Flows greater than design capacity will compromise water quality, due to insufficient contact time with UV or overloading of filters for example.</t>
  </si>
  <si>
    <t>Check for pipe work and/or valves that by-pass any treatment stage.   If a UV lamp can be easily switched off (e.g. to save electricity) this is bypassing a treatment stage.</t>
  </si>
  <si>
    <t xml:space="preserve">Blending can be the mixing of a public water supply with a private supply or between multiple private water sources.  This may be carried out to meet water quality standards. Assessment of the blending strategy requires interpretation of sample results and knowledge of seasonal variations e.g. of boron, arsenic, fluoride and nitrates.  Check that procedures are in place for the calculation and management of the blending ratio. I.e. are the sources being blended in the correctly quantities to meet the criteria defined in procedures to eliminate exceedances of the standards? Does the strategy take into account seasonal variations? </t>
  </si>
  <si>
    <t xml:space="preserve">Variation in flow rates can cause low pressure, insufficient or loss of supply to properties. Flow variations may also compromise water quality by affecting coagulation, clarification, filtration and disinfection treatment processes, particularly when sudden changes occur.  Changes to flow rates should therefore be made gradually and should not exceed the design capacity of any individual treatment process.  </t>
  </si>
  <si>
    <t>Check whether properties or draw-off points fed by the supply ever run out of water.  Treated water storage tanks can be used to help balance fluctuations in demand.  Alternatively actions can be taken in the downstream network to reduce demand such as water efficiency measures.</t>
  </si>
  <si>
    <t xml:space="preserve">The raw water quality at each site will determine the required design of the membrane plant depending on the nature of the water quality challenge. The manufacturer will recommend specific design characteristics and pore sizes for the membranes to remove specific chemical or microbiological contaminants.  Ask for evidence that the membrane plant is site-specific. </t>
  </si>
  <si>
    <t>The manufacturer will specify the frequency at which the filters should be replaced.  Ask for evidence that this is being adhered to.</t>
  </si>
  <si>
    <t>A validation certificate issued on installation should be inspected. Ensure that the device remains effective against target pathogens and check that there have been no changes since the certificate was issued, for example changes in source water quality, flow and demand, number of premises supplied.  The validity of the certificate should be challenged where conditions have changed since its installation.</t>
  </si>
  <si>
    <t>Where UV treatment is installed to mitigate against, for example, the risk of Cryptosporidium then the system should not be operable if the UV is not working.  This may be achieved through failsafe mechanisms whereby the supply ceases if the UV stops working.  If the UV treatment can be switched off, or bypassed, but water can still be delivered there is a risk that undisinfected water may be supplied.  If the system is likely to occasionally shut down, some capacity to store treated water as contingency may be required.</t>
  </si>
  <si>
    <t>Check the UV lamp manual and the specific range for the UV lamp. Can the operator demonstrate that it is operating within this range to address the source water quality challenges.</t>
  </si>
  <si>
    <t>Refer to the maintenance regime recommended by the manufacturer and ask for written documentation that this is being adhered to, including servicing, cleaning the unit and replacing the bulbs.</t>
  </si>
  <si>
    <t xml:space="preserve">Automated chlorine dosing units may operate with a standby system in place, ensuring that chlorine is continued to be dosed at the appropriate level if the main chlorination system fails (for example if the supply runs out, or a dosing line blocks).  This will help ensure water is subject to disinfection at all times. </t>
  </si>
  <si>
    <t>Refer to the maintenance regime recommended by the manufacturer and ask for written documentation that this is being adhered to, including servicing.  Such documentation includes entries in a log book, diary records, and full records.</t>
  </si>
  <si>
    <t>Determine what alarms are in place to alert the operator of any loss of chlorine dosing,  and whether this is linked to any automatic shut down of the supply to prevent undisinfected water entering the supply.</t>
  </si>
  <si>
    <t>Chemicals used in a chlorination system must be approved for use with drinking water supplies and comply with Regulation 5 of the PWS Regulations in England and its equivalent in Wales.</t>
  </si>
  <si>
    <t>Adequate mixing, dosing levels and contact time are important factors for determining disinfection efficacy.  Disinfection by-products should be minimised through control of dosing regimes.</t>
  </si>
  <si>
    <t xml:space="preserve">Check all chemicals being used on site to ensure they comply with Regulation 5 and that they are within expiry date. </t>
  </si>
  <si>
    <t>Check how chemical deliveries are made and ensure there are controls in place to avoid mix up of chemicals e.g. check dosing points are unique, chemical deliveries are always accompanied by competent person, an approved chemical deliverer is employed, or that a chemical specification sheet accompanies any delivery.</t>
  </si>
  <si>
    <t>Ask for evidence as to how any dosing point is protected from extremes of weather of physical damage.</t>
  </si>
  <si>
    <t>Check there is an adequate procedure in place to restart treatment processes after loss of power, including checks of individual processes to ensure they are working within specification.  Some processes such as biological filters may require a period of run to waste.</t>
  </si>
  <si>
    <t>Does the site have a back up generator that is sufficient to power up all the critical treatment processes?  Where an alternate power supply is not present; what contingency is in place for the provision of alternate supplies of drinking water?  See question Z12.</t>
  </si>
  <si>
    <t>Check perimeter fencing, access gates and the control of the use of any security keys.  Other security measures such as patrols and CCTV should be considered depending on the size of the supply.</t>
  </si>
  <si>
    <t>Gauge from topography and access routes if the site could become isolated during adverse weather. Ask the person in control if the site has been isolated in adverse weather conditions such as flooding or heavy snow.  Lack of access during these times may mean essential water quality checks can not be made, or that chemicals stocks can not be replenished.  For sites where access is difficult during periods of adverse weather there should be adequate procedures to manage stocks of treatment chemicals and communication with consumers should boil water advice be necessary.</t>
  </si>
  <si>
    <t xml:space="preserve">Cold weather can cause dosing lines to freeze and have a direct adverse impact on the efficacy of treatment processes.   Pipes should be lagged where appropriate and equipment protected from frost / freezing.  During periods of cold weather treatment processes should be checked and there should be adequate contingency procedures should pipes or processes fail.  See question U3. </t>
  </si>
  <si>
    <t>On-line monitors should be appropriate to any treatment processes present.  Where filtration is practiced or UV treatment is in place, turbidity monitors allow the operators to check that filtration is effective in reducing the turbidity levels, so that water presented for disinfection is below 1 NTU. If the supply is chlorinated, a chlorine monitor will ensure that the supply is maintaining the effective chlorine dose for disinfection.  If appropriate manual checks are not carried out (with appropriate documentation), on line monitors or an equivalent system should be used.</t>
  </si>
  <si>
    <t>Are they calibrated and maintained?</t>
  </si>
  <si>
    <t>Most on-line monitors require regular calibration and occasional maintenance to ensure their measurements are accurate and the person in control of the supply can be assured that the process is operating within specification.  The manufacturers should specify the frequency, but as a rule calibration with standards should be at least monthly.  If this is carried out through a service agreement with the installer or other contractor, then you should confirm that the number of visits are appropriate and there is evidence the service agreement is being adhered to.</t>
  </si>
  <si>
    <t xml:space="preserve">This should be proportionate to the size of the supply - one with two or three domestic dwellings may not require alarms, but a supply with several properties including commercial premises should have alarms on the monitors.  If they do, are the trigger levels appropriate?  Turbidity on filtered water should alarm at 1NTU as above this any subsequent UV treatment will not be fully effective. If chlorine disinfection is practised, the operator should specify triggers for low or high dose which should alarm if breached to alert them to the fact that either the water is not being adequately disinfected, or that water is being supplied with high levels of chlorine, which may be unacceptable to the consumer. Check what action is taken if the alarm is triggered - is the response time appropriate and is there evidence the procedures are being adhered to. Is there an auto shutdown of the supply if disinfection fails? An auto shut down would be appropriate if no one could hear the alarm and it could not be acted on. </t>
  </si>
  <si>
    <t xml:space="preserve">If monitors are not present, or they are not linked to alarms, does the operator carry out any routine on-site tests.  Typically this should be chlorine levels if chlorine disinfection is carried out, turbidity if filtration and/or UV treatment is in place.  On-site testing should be carried out on a routine basis (daily to weekly at a minimum depending on the nature of the source, hazards in the catchment and the population served) and also on a reactive basis, for example if rainwater causes increased turbidity in the source water then additional monitoring should be carried out during and after periods of heavy rain. The extent of the monitoring depends on the nature of the raw water and the upstream distribution network. </t>
  </si>
  <si>
    <t>This should at least include locations of the incoming water flow, direction of flow, bypass points, dosing points, treatment type and points, monitor locations, out flow, etc. and materials.</t>
  </si>
  <si>
    <t>For a PDS this question is only relevant if additional treatment takes place after the point of entry from the public supply. For all other private supplies this can be determined by the examination of sample results, either taken during the risk assessment, during previous risk assessments or through other monitoring arrangements, e.g. EA ground water monitoring surveys, on-site tests. If results indicate that the water is not compliant with quality standards, the control measure(s) must be appropriate to the cause, as indicated by the results, and may require revision of the treatment.</t>
  </si>
  <si>
    <t xml:space="preserve">There are many different disinfection by-products but the most commonly analysed-for one is Trihalomethanes (THMs) which is usually identified through sample results. In certain circumstances they may cause taste/odour complaints.  This will only be applicable in a Private Distribution system if there is additional treatment after the point of supply and where chloramination or chlorination is present, and such an arrangement should be checked. The presence of THMs is linked to high levels of organic matter in the raw water and/or poor dosing controls during treatment. </t>
  </si>
  <si>
    <t>If chlorine disinfection is practised, determine chlorine residuals through on-site tests. For a private distribution system there may be a residual disinfectant in the network.  Answer 'yes' to this question if at least 0.2mg/l is present.</t>
  </si>
  <si>
    <t>Relates to the existence of a procedure and how well it ensures protection against contamination i.e. hygienic operations (repairs being carried in a clean environment, fittings disinfected before use, etc.). If no, the likelihood score relates to the frequency of mains repair or other maintenance.</t>
  </si>
  <si>
    <t>A history of fractures or faults (burst pipes, loss of supplies) could indicate that the pipework is in an unsatisfactory condition or is vulnerable to damage.  In a pumped supply this may indicate a lack of pressure control resulting in leaking pipes.  Other indicators of existing leaks may be lower than expected chlorine residuals (on a chlorinated supply), high plate counts or other microbial indicators although these may be absent as under normal (pressurised) conditions ingress will not occur.</t>
  </si>
  <si>
    <t>Third parties (contractors, builders, tenant farmers etc.) should only have access to hydrants via a procedure of authorised permission to operate them.  This should only be granted where risk to disturbing deposits has been assessed as low.  Where no such system is in place, an appropriate procedure must be implemented which should include control of their use.</t>
  </si>
  <si>
    <t xml:space="preserve">This relates to not only the presence of these types of pipes, but also the possibility that they could be exposed to contamination and migration of the volatiles through the plastic pipes into the water.  </t>
  </si>
  <si>
    <t xml:space="preserve">Closed valves require periodic operation to prevent them seizing.  However, deposits do collect behind them over time and can cause discolouration and turbidity.   Therefore such operations must be controlled by an approval procedure, to ensure valve operations are first risk accessed and only carried out by competent persons following an appropriate procedure. </t>
  </si>
  <si>
    <t>Characterised by either sections of mains of a relatively large diameter in relation to the demand off it e.g. a 3" main with a trough at the end which is only occasionally used is likely to contain stagnant water; or legs of main with no connections off it therefore no turnover of water or where  a low discharge point (i.e. single standpipe).  'Dead legs' of main may be present (no connections off it) which are valved out of the distribution system, which pose a hazard if there are insufficient measures to prevent the valve being operated.</t>
  </si>
  <si>
    <t>Lead pipes are usually only found in distribution systems laid before the 1970s. Unpainted lead pipes appear dull grey. They are also soft and if they are gently scraped you will see the shiny, silver-coloured metal beneath.  Dissolution of lead into the water supply occurs at a higher rate where the pH of the water is lower (more acidic).   If found short term measures include advising the consumers to run the tap before use, especially when the water has been standing in the pipes for longer periods of time (e.g. overnight), longer term measures include replacing the lead pipes. If parts of the distribution system are metallic, potentially laid pre-1970 but the person in control is now aware of their material, a first draw sample for lead may be appropriate to confirm.</t>
  </si>
  <si>
    <t xml:space="preserve">If there are provisions made to provide water to animal watering troughs or other connections where back-siphonage may occur, e.g. from a hosepipe permanently connected, there is potential for the contents of the trough or container to be back-siphoned into the distribution pipe and for the contents of the trough or container to enter the supply. The contents of a cattle watering trough or a barrel into which the end of a hose is submerged presents a hazard if it enters the supply system. It is essential that where connections are made on the system prior to the first taps to be used for domestic (potable) consumption appropriate back-siphonage prevention devices are fitted. </t>
  </si>
  <si>
    <t xml:space="preserve">There should be a clear site plan or schematic with the location (and direction of flow) of the drinking water, greywater or sewage pipes. There should be clear labelling and pipe specification for the different systems - full details in BS 8515 and WRAS guidance Note 9 - 02 -05. Main water connections to any private water supply must be protected from cross-connection and backflow protection is required on the mains supply.  Contact the local water company if this is absent or there are any possible contraventions of the Water Fittings Regulations. </t>
  </si>
  <si>
    <t>Ask the operator if there have been any complaints about the water being supplied or have known taste, odour or aquatic animal issues. In England and Wales 50% of drinking water is derived from surface water, which contains small plants (algae) and animals.  When surface water is treated the majority of these plants and animals are removed.  However some animals and algae can pass through water filters and enter the distribution system.  During periods of low flow or stagnation in particular colonies of these animals can develop and therefore be present in the water drawn from the tap. Taste and odours issues may arise from certain algal products such as geosmin.</t>
  </si>
  <si>
    <t>The level of protection for all tanks or similar structures should be equivalent to that recommended for the source itself as the potential for contamination to enter the system via such structures is just as high as for the source itself.</t>
  </si>
  <si>
    <t>Structural cracks and other defects in the roof and sides of the reservoir/tank provide a route of  contamination, notably microbiological, via water ingress/rain.   The reservoir/tank should be in a good general state of repair. Inspect its condition, looking for points of ingress and weakness, paying particular attention to the roof condition, and areas of notable deterioration or decay, which pose a future risk should the structure come under stress. Where possible carry out internal inspections to determine any points of ingress or potential points of ingress.  Flooding the roof during inspections will highlight areas requiring remediation.  Any reports from contracted inspections should be consulted to assist with the assessment.</t>
  </si>
  <si>
    <t>The over all structure of the reservoir should be fit for purpose at all times to ensure any risk to its integrity is not compromised.  Consider its position and robustness (including the material it is made of) in terms of its exposure to adverse weather in a worse case scenario and livestock within its vicinity.</t>
  </si>
  <si>
    <t xml:space="preserve">Waste pipes may allow their contents to leach into the soil if damaged and enter the reservoir/tank where its integrity is compromised. Assess available information for example about previous defects, the age of the pipes and their location to determine the likelihood of the hazard presented. Consider whether the pipe(s) could be relocated to lower depth ( avoiding damage) moved to reduce the contamination risk. All contractor on site should be made aware of the location of waste pipes when working on the site.  </t>
  </si>
  <si>
    <t xml:space="preserve">Reservoirs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All tanks must be insulated against solar heat gain or freezing. </t>
  </si>
  <si>
    <t>Inspection chambers must be adequately protected by fences that are of appropriate height, material and robustness.</t>
  </si>
  <si>
    <t>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Annual cleaning is recommended for a surface water supply and frequency for other sources should be determined as appropriate, based on water quality history and the current risk assessment.  Note that this question is not applicable to temporary installations / events.</t>
  </si>
  <si>
    <t xml:space="preserve">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Ask the owner to what extent the water is used on a daily basis to determine whether the water turnover is adequate. </t>
  </si>
  <si>
    <t xml:space="preserve">Many properties served by a private supply, particularly those on smaller supplies, will have a header tank within the property to provide sufficient water pressure for the household and also to act as a balancing tank to equalise the pressure differences experienced in the system when pumps are operating to bring water into the property. However, if the header tank is not properly constructed and protected then any material that may be present in the roof space, whether that be dust or mice or bat droppings, will have the potential to enter the tank and so contaminate the supply. If the property has a header tank which feeds the main domestic (potable) tap, usually the kitchen cold water tap, and that tank is not properly protected then the risk characterisation score should reflect the situation encountered and a “Yes” response entered, and a likelihood of 5. If the header tank is present and unprotected but does not feed the main domestic (potable) tap then the risk assessment can be moderated. If when asked the owner cannot provide the evidence to show the condition, protection and cleaning regime for the tank it must be assumed these factors are not satisfactory and there is a high likelihood of contamination. If this evidence is subsequently provided the score can be reassessed.    </t>
  </si>
  <si>
    <t xml:space="preserve">The lid should be made of suitable material, exclude light and be tightly fitting and secure, so that birds, vermin and dust cannot get into the water.  </t>
  </si>
  <si>
    <t>Tanks should be inspected once per year and depending on the results, an appropriate cleaning regime put in place.  Inspections and cleaning should be recorded.  Where no records are currently kept, request the person in control to set them up.</t>
  </si>
  <si>
    <t xml:space="preserve">High levels of lead in drinking waters are usually caused by the dissolution of lead (plumbosolvency) from lead pipe work, tank linings or use of leaded alloys in water fittings. Traces of lead may also be derived from lead solder and from PVC pipes containing lead-based stabilisers. If the pipe is dull-grey and is easy to scratch leaving shiny marks then it is likely to be lead. The UK drinking water quality regulations specify a standard for lead of 10 μg/l to be met by 2013. For small water supply systems the best approach is the replacement of lead-containing materials with non-leaded alternatives. However treatment methods are available to reduce plumbosolvency. Water that has been standing in lead pipes for long periods, for example overnight, should not be drunk. In these circumstances, the tap should be run for long enough to clear the pipes before taking water for drinking or cooking. </t>
  </si>
  <si>
    <t>Drinking water should be visually clear and free of exceptional odours at the time of the visit.  If on-site turbidity tests are carried out the results should be &lt;4NTU.</t>
  </si>
  <si>
    <t>In recent years, rainwater harvesting systems are becoming more prevalent and are often fitted to new build properties by design.  There are guidelines about their installation to ensure that there is no risk of contaminating other drinking water supplies to the property which the harvesting system is designed to augment (see BS 8515 - Rainwater harvesting systems Code of Practice ). Where a rainwater harvesting system is installed, the pipe work should be separate to the private supply (no cross-connections), should be clearly labelled, and there should be an air gap (or other suitable backflow protection) where the private drinking supply connects to any chamber which also has a rainwater supply.  Where the source to a property is originally public water supplies (i.e. a private distribution system) these requirements are covered by the Water Fittings Regulations 1999, which the local water undertaker has a duty to enforce. Otherwise for a private water supply if there is a rainwater harvesting system installed and the consumer is experiencing taste, odour, discolouration or other aspects of water quality with their drinking water then the Local Authority should ask for records of the system installation to determine that there is no risk of cross contamination.</t>
  </si>
  <si>
    <t xml:space="preserve">A point of use (POU) device is a property specific treatment device. The manufacturers of each treatment unit will specify the frequency and type of maintenance required.  Ask the owner for evidence that this is being adhered to.   </t>
  </si>
  <si>
    <t xml:space="preserve">The water quality at each premises will determine the required point of use treatment dependant on the contaminant that the unit should remove or inactivate. Ask for evidence that the unit(s) is designed for the property. </t>
  </si>
  <si>
    <t>P11</t>
  </si>
  <si>
    <t>P12</t>
  </si>
  <si>
    <t>P13</t>
  </si>
  <si>
    <t>B - SOURCE: All catchments</t>
  </si>
  <si>
    <t>C - SOURCE: Catchment of Surface Water Supply (including springs)</t>
  </si>
  <si>
    <t>D - SOURCE: Catchment of Ground Water Supply</t>
  </si>
  <si>
    <t>K - SOURCE: Water Storage (prior to treatment)</t>
  </si>
  <si>
    <t>J - SOURCE: Surface Water Intake (excluding springs)</t>
  </si>
  <si>
    <t>L - TREATMENT PLANT: Plant Design (i.e. excluding point of use devices in dwellings or premises)</t>
  </si>
  <si>
    <t>P - TREATMENT PLANT: Other Filters</t>
  </si>
  <si>
    <t>R - TREATMENT PLANT: Disinfection: UV</t>
  </si>
  <si>
    <t>S - TREATMENT PLANT: Disinfection: chlorination</t>
  </si>
  <si>
    <t>T - TREATMENT PLANT: Other (answer for any treatment process)</t>
  </si>
  <si>
    <t xml:space="preserve">U - TREATMENT: Monitoring. Use this section for all treatment systems </t>
  </si>
  <si>
    <t>V - DISTRIBUTION: Distribution Network</t>
  </si>
  <si>
    <t>W - DISTRIBUTION: Storage of treated water in the distribution network (including private distribution systems)</t>
  </si>
  <si>
    <t>X - Premises supplied (applicable to domestic dwelling or commercial premises)</t>
  </si>
  <si>
    <t>Z - MANAGEMENT &amp; CONTROL:   To determine the risk rating for this section, answer questions Z2 to Z27 to inform the answer to Z1.  There should only one risk rating for this section in Z1.</t>
  </si>
  <si>
    <t>Hazard Guidance</t>
  </si>
  <si>
    <t>Select Risk number:</t>
  </si>
  <si>
    <t>Risk level:</t>
  </si>
  <si>
    <t>Ref</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</si>
  <si>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</si>
  <si>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</si>
  <si>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</si>
  <si>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</si>
  <si>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</si>
  <si>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</si>
  <si>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</si>
  <si>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</si>
  <si>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Barking and Dagenham</t>
  </si>
  <si>
    <t>Barnet</t>
  </si>
  <si>
    <t>Barnsley Metropolitan Borough Council</t>
  </si>
  <si>
    <t>Barrow-in-Furness Borough Council</t>
  </si>
  <si>
    <t>Basildon District Council</t>
  </si>
  <si>
    <t>Basingstoke &amp; Deane Borough Council</t>
  </si>
  <si>
    <t>Bassetlaw Borough Council</t>
  </si>
  <si>
    <t>Bath &amp; North East Somerset District Council</t>
  </si>
  <si>
    <t>Bedford Borough Council</t>
  </si>
  <si>
    <t>Bexley</t>
  </si>
  <si>
    <t>Birmingham City Council</t>
  </si>
  <si>
    <t>Blaby District Council</t>
  </si>
  <si>
    <t>Blackburn with Darwen Borough Council</t>
  </si>
  <si>
    <t>Blackpool Borough Council</t>
  </si>
  <si>
    <t>Blaenau Gwent County Borough Council</t>
  </si>
  <si>
    <t>Bolsover District Council</t>
  </si>
  <si>
    <t>Bolton Metropolitan Borough Council</t>
  </si>
  <si>
    <t>Boston Borough Council</t>
  </si>
  <si>
    <t>Bournemouth Borough Council</t>
  </si>
  <si>
    <t>Bracknell Forest Borough Council</t>
  </si>
  <si>
    <t>Bradford Metropolitan District Council</t>
  </si>
  <si>
    <t>Braintree District Council</t>
  </si>
  <si>
    <t>Breckland District Council</t>
  </si>
  <si>
    <t>Brent</t>
  </si>
  <si>
    <t>Brentwood Borough Council</t>
  </si>
  <si>
    <t>Bridgend County Borough Council</t>
  </si>
  <si>
    <t>Brighton &amp; Hove City Council</t>
  </si>
  <si>
    <t>Bristol City Council</t>
  </si>
  <si>
    <t>Broadland District Council</t>
  </si>
  <si>
    <t>Bromley</t>
  </si>
  <si>
    <t>Bromsgrove District Council</t>
  </si>
  <si>
    <t>Broxbourne Borough Council</t>
  </si>
  <si>
    <t>Broxtowe Borough Council</t>
  </si>
  <si>
    <t>Burnley Borough Council</t>
  </si>
  <si>
    <t>Bury Metropolitan Borough Council</t>
  </si>
  <si>
    <t>Caerphilly County Borough Council</t>
  </si>
  <si>
    <t>Calderdale Metropolitan Borough Council</t>
  </si>
  <si>
    <t>Cambridge City Council</t>
  </si>
  <si>
    <t>Camden</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</si>
  <si>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</si>
  <si>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</si>
  <si>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</si>
  <si>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</si>
  <si>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</si>
  <si>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</si>
  <si>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</si>
  <si>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</si>
  <si>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</si>
  <si>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Borough Council</t>
  </si>
  <si>
    <t>Cheltenham Borough Council</t>
  </si>
  <si>
    <t>Cherwell District Council</t>
  </si>
  <si>
    <t>Cheshire East Council</t>
  </si>
  <si>
    <t>Cheshire West &amp; Chester Council</t>
  </si>
  <si>
    <t>Chesterfield Borough Council</t>
  </si>
  <si>
    <t>Chichester District Council</t>
  </si>
  <si>
    <t>Chiltern District Council</t>
  </si>
  <si>
    <t>Chorley Borough Council</t>
  </si>
  <si>
    <t>Christchurch Borough Council</t>
  </si>
  <si>
    <t>City of London</t>
  </si>
  <si>
    <t>Colchester Borough Council</t>
  </si>
  <si>
    <t>Conwy County Borough Council</t>
  </si>
  <si>
    <t>Copeland Borough Council</t>
  </si>
  <si>
    <t>Corby Borough Council</t>
  </si>
  <si>
    <t>Cornwall Council</t>
  </si>
  <si>
    <t>Cotswold District Council</t>
  </si>
  <si>
    <t>Coventry City Council</t>
  </si>
  <si>
    <t>Craven District Council</t>
  </si>
  <si>
    <t>Crawley Borough Council</t>
  </si>
  <si>
    <t>Croydon</t>
  </si>
  <si>
    <t>Dacorum Borough Council</t>
  </si>
  <si>
    <t>Darlington Borough Council</t>
  </si>
  <si>
    <t>Dartford Borough Council</t>
  </si>
  <si>
    <t>Daventry District Council</t>
  </si>
  <si>
    <t>Denbighshire County Council</t>
  </si>
  <si>
    <t>Derby City Council</t>
  </si>
  <si>
    <t>Derbyshire Dales District Council</t>
  </si>
  <si>
    <t>Doncaster Metropolitan Borough Council</t>
  </si>
  <si>
    <t>Dover District Council</t>
  </si>
  <si>
    <t>Dudley Metropolitan Borough Council</t>
  </si>
  <si>
    <t>Durham County Council</t>
  </si>
  <si>
    <t>Ealing</t>
  </si>
  <si>
    <t>East Cambridgeshire District Council</t>
  </si>
  <si>
    <t>East Devon District Council</t>
  </si>
  <si>
    <t>East Dorset District Council</t>
  </si>
  <si>
    <t>East Hampshire District Council</t>
  </si>
  <si>
    <t>East Hertfordshire Council</t>
  </si>
  <si>
    <t>East Lindsey District Council</t>
  </si>
  <si>
    <t>East Northamptonshire District Council</t>
  </si>
  <si>
    <t>East Riding of Yorkshire Council</t>
  </si>
  <si>
    <t>East Staffordshire Borough Council</t>
  </si>
  <si>
    <t>Eastbourne Borough Council</t>
  </si>
  <si>
    <t>Eastleigh Borough Council</t>
  </si>
  <si>
    <t>Eden District Council</t>
  </si>
  <si>
    <t>Elmbridge Borough Council</t>
  </si>
  <si>
    <t>Enfield</t>
  </si>
  <si>
    <t>Epping Forest District Council</t>
  </si>
  <si>
    <t>Epsom and Ewell Borough Council</t>
  </si>
  <si>
    <t>Erewash Borough Council</t>
  </si>
  <si>
    <t>Exeter City Council</t>
  </si>
  <si>
    <t>Fareham Borough Council</t>
  </si>
  <si>
    <t>Fenland District Council</t>
  </si>
  <si>
    <t>Flintshire County Council</t>
  </si>
  <si>
    <t>Forest of Dean District Council</t>
  </si>
  <si>
    <t>Fylde Borough Council</t>
  </si>
  <si>
    <t>Gateshead Metropolitan Borough Council</t>
  </si>
  <si>
    <t>Gedling Borough Council</t>
  </si>
  <si>
    <t>Gloucester City Council</t>
  </si>
  <si>
    <t>Gosport Borough Council</t>
  </si>
  <si>
    <t>Gravesham Borough Council</t>
  </si>
  <si>
    <t>Great Yarmouth Borough Council</t>
  </si>
  <si>
    <t>Greenwich</t>
  </si>
  <si>
    <t>Guildford Borough Council</t>
  </si>
  <si>
    <t>Gwynedd County Council</t>
  </si>
  <si>
    <t>Hackney</t>
  </si>
  <si>
    <t>Halton Borough Council</t>
  </si>
  <si>
    <t>Hambleton District Council</t>
  </si>
  <si>
    <t>Hammersmith and Fulham</t>
  </si>
  <si>
    <t>Harborough District Council</t>
  </si>
  <si>
    <t>Haringey</t>
  </si>
  <si>
    <t>Harlow District Council</t>
  </si>
  <si>
    <t>Harrogate Borough Council</t>
  </si>
  <si>
    <t>Harrow</t>
  </si>
  <si>
    <t>Hart District Council</t>
  </si>
  <si>
    <t>Hartlepool Borough Council</t>
  </si>
  <si>
    <t>Hastings Borough Council</t>
  </si>
  <si>
    <t>Havant Borough Council</t>
  </si>
  <si>
    <t>Havering</t>
  </si>
  <si>
    <t>Herefordshire</t>
  </si>
  <si>
    <t>Hertsmere Borough Council</t>
  </si>
  <si>
    <t>High Peak Borough Council</t>
  </si>
  <si>
    <t>Hillingdon</t>
  </si>
  <si>
    <t>Hinckley and Bosworth Borough Council</t>
  </si>
  <si>
    <t>Horsham District Council</t>
  </si>
  <si>
    <t>Hounslow</t>
  </si>
  <si>
    <t>Hull City Council</t>
  </si>
  <si>
    <t>Huntingdonshire District Council</t>
  </si>
  <si>
    <t>Hyndburn Borough Council</t>
  </si>
  <si>
    <t>Ipswich Borough Council</t>
  </si>
  <si>
    <t>Isle of Anglesey County Council</t>
  </si>
  <si>
    <t>Isle of Wight Council</t>
  </si>
  <si>
    <t>Isles of Scilly</t>
  </si>
  <si>
    <t>Islington</t>
  </si>
  <si>
    <t>Kensington and Chelsea</t>
  </si>
  <si>
    <t>Kettering Borough Council</t>
  </si>
  <si>
    <t>King's Lynn and West Norfolk Borough Council</t>
  </si>
  <si>
    <t>Kingston upon Thames</t>
  </si>
  <si>
    <t>Kirklees Council</t>
  </si>
  <si>
    <t>Knowsley MBC</t>
  </si>
  <si>
    <t>Lambeth</t>
  </si>
  <si>
    <t>Lancaster City Council</t>
  </si>
  <si>
    <t>Leeds City Council</t>
  </si>
  <si>
    <t>Leicester City Council</t>
  </si>
  <si>
    <t>Lewes District Council</t>
  </si>
  <si>
    <t>Lewisham</t>
  </si>
  <si>
    <t>Lichfield District Council</t>
  </si>
  <si>
    <t>Lincoln Council</t>
  </si>
  <si>
    <t>Liverpool City Council</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</si>
  <si>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</si>
  <si>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</si>
  <si>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</si>
  <si>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</si>
  <si>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</si>
  <si>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</si>
  <si>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</si>
  <si>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</si>
  <si>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</si>
  <si>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</si>
  <si>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Merton</t>
  </si>
  <si>
    <t>Mid Devon District Council</t>
  </si>
  <si>
    <t>Mid Suffolk District Council</t>
  </si>
  <si>
    <t>Mid Sussex District Council</t>
  </si>
  <si>
    <t>Middlesbrough Borough Council</t>
  </si>
  <si>
    <t>Milton Keynes Council</t>
  </si>
  <si>
    <t>Mole Valley District Council</t>
  </si>
  <si>
    <t>Monmouthshire County Council</t>
  </si>
  <si>
    <t>Neath Port Talbot County Borough Council</t>
  </si>
  <si>
    <t>New Forest District Council</t>
  </si>
  <si>
    <t>Newark and Sherwood District Council</t>
  </si>
  <si>
    <t>Newcastle-under-Lyme Borough Council</t>
  </si>
  <si>
    <t>Newcastle-upon-Tyne City Council</t>
  </si>
  <si>
    <t>Newham Council</t>
  </si>
  <si>
    <t>Newport City Council</t>
  </si>
  <si>
    <t>North Devon District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</si>
  <si>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</si>
  <si>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</si>
  <si>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</si>
  <si>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</si>
  <si>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</si>
  <si>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</si>
  <si>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</si>
  <si>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District Council</t>
  </si>
  <si>
    <t>North Tyneside Metropolitan Borough Council</t>
  </si>
  <si>
    <t>North Warwickshire Borough Council</t>
  </si>
  <si>
    <t>North West Leicestershire District Council</t>
  </si>
  <si>
    <t>Northampton Borough Council</t>
  </si>
  <si>
    <t>Northumberland County Council</t>
  </si>
  <si>
    <t>Norwich City Council</t>
  </si>
  <si>
    <t>Nottingham City Council</t>
  </si>
  <si>
    <t>Nuneaton &amp; Bedworth Borough Council</t>
  </si>
  <si>
    <t>Oadby and Wigston Borough Council</t>
  </si>
  <si>
    <t>Oldham Metropolitan Borough Council</t>
  </si>
  <si>
    <t>Oxford City Council</t>
  </si>
  <si>
    <t>Pembrokeshire County Council</t>
  </si>
  <si>
    <t>Pendle Borough Council</t>
  </si>
  <si>
    <t>Peterborough City Council</t>
  </si>
  <si>
    <t>Plymouth City Council</t>
  </si>
  <si>
    <t>Poole Borough Council</t>
  </si>
  <si>
    <t>Portsmouth City Council</t>
  </si>
  <si>
    <t>Powys County Council</t>
  </si>
  <si>
    <t>Preston City Council</t>
  </si>
  <si>
    <t>Purbeck District Council</t>
  </si>
  <si>
    <t>Reading Borough Council</t>
  </si>
  <si>
    <t>Redbridge</t>
  </si>
  <si>
    <t>Redcar &amp; Cleveland Borough Council</t>
  </si>
  <si>
    <t>Redditch Borough Council</t>
  </si>
  <si>
    <t>Reigate and Banstead Borough Council</t>
  </si>
  <si>
    <t>Rhondda Cynon Taff County Borough Council</t>
  </si>
  <si>
    <t>Ribble Valley Borough Council</t>
  </si>
  <si>
    <t>Richmond upon Thames</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</si>
  <si>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</si>
  <si>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</si>
  <si>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</si>
  <si>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</si>
  <si>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</si>
  <si>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</si>
  <si>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</si>
  <si>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</si>
  <si>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</si>
  <si>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</si>
  <si>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 District Council</t>
  </si>
  <si>
    <t>Ryedale District Council</t>
  </si>
  <si>
    <t>Salford City Council</t>
  </si>
  <si>
    <t>Sandwell Metropolitan Borough Council</t>
  </si>
  <si>
    <t>Scarborough Borough Council</t>
  </si>
  <si>
    <t>Sedgmoor District Council</t>
  </si>
  <si>
    <t>Sefton Metropolitan Borough Council</t>
  </si>
  <si>
    <t>Selby District Council</t>
  </si>
  <si>
    <t>Sevenoaks District Council</t>
  </si>
  <si>
    <t>Sheffield City Council</t>
  </si>
  <si>
    <t>Shepway District Council</t>
  </si>
  <si>
    <t>Shropshire Council</t>
  </si>
  <si>
    <t>Slough Borough Council</t>
  </si>
  <si>
    <t>Solihull Metropolitan Borough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</si>
  <si>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</si>
  <si>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</si>
  <si>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</si>
  <si>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</si>
  <si>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</si>
  <si>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</si>
  <si>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</si>
  <si>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</si>
  <si>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</si>
  <si>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Northamptonshire Council</t>
  </si>
  <si>
    <t>South Oxfordshire District Council</t>
  </si>
  <si>
    <t>South Ribble Borough Council</t>
  </si>
  <si>
    <t>South Somerset District Council</t>
  </si>
  <si>
    <t>South Staffordshire District Council</t>
  </si>
  <si>
    <t>South Tyneside Metropolitan Borough Council</t>
  </si>
  <si>
    <t>Southampton City Council</t>
  </si>
  <si>
    <t>Southend-on-Sea Borough Council</t>
  </si>
  <si>
    <t>Southwark</t>
  </si>
  <si>
    <t>Spelthorne Borough Council</t>
  </si>
  <si>
    <t>St Albans District Council</t>
  </si>
  <si>
    <t>St Helens Metropolitan Borough Council</t>
  </si>
  <si>
    <t>Stafford Borough Council</t>
  </si>
  <si>
    <t>Staffordshire Moorlands District Council</t>
  </si>
  <si>
    <t>Stevenage Borough Council</t>
  </si>
  <si>
    <t>Stockport MBC</t>
  </si>
  <si>
    <t>Stockton on Tees Borough Council</t>
  </si>
  <si>
    <t>Stoke-on-Trent City Council</t>
  </si>
  <si>
    <t>Stratford-on-Avon District Council</t>
  </si>
  <si>
    <t>Stroud District Council</t>
  </si>
  <si>
    <t>Sunderland City Council</t>
  </si>
  <si>
    <t>Surrey Heath Borough Council</t>
  </si>
  <si>
    <t>Sutton</t>
  </si>
  <si>
    <t>Swale Borough Council</t>
  </si>
  <si>
    <t>Swansea City and Borough Council</t>
  </si>
  <si>
    <t>Swindon Borough Council</t>
  </si>
  <si>
    <t>Tameside Metropolitan Borough</t>
  </si>
  <si>
    <t>Tamworth Borough Council</t>
  </si>
  <si>
    <t>Taunton Deane Borough Council</t>
  </si>
  <si>
    <t>Teignbridge District Council</t>
  </si>
  <si>
    <t>Telford &amp; Wrekin Council</t>
  </si>
  <si>
    <t>Test Valley Borough Council</t>
  </si>
  <si>
    <t>Tewkesbury Borough Council</t>
  </si>
  <si>
    <t>Thanet District Council</t>
  </si>
  <si>
    <t>Three Rivers District Council</t>
  </si>
  <si>
    <t>Thurrock Council</t>
  </si>
  <si>
    <t>Torbay Council</t>
  </si>
  <si>
    <t>Torfaen County Borough Council</t>
  </si>
  <si>
    <t>Torridge District Council</t>
  </si>
  <si>
    <t>Tower Hamlets</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</si>
  <si>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</si>
  <si>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</si>
  <si>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</si>
  <si>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</si>
  <si>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</si>
  <si>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</si>
  <si>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</si>
  <si>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Waltham Forest</t>
  </si>
  <si>
    <t>Wandsworth</t>
  </si>
  <si>
    <t>Warrington Borough Council</t>
  </si>
  <si>
    <t>Warwick District Council</t>
  </si>
  <si>
    <t>Watford Borough Council</t>
  </si>
  <si>
    <t>Waverley Borough Council</t>
  </si>
  <si>
    <t>Wealden District Council</t>
  </si>
  <si>
    <t>Wellingborough Borough Council</t>
  </si>
  <si>
    <t>Welwyn Hatfield District Council</t>
  </si>
  <si>
    <t>West Berkshire District Council</t>
  </si>
  <si>
    <t>West Devon Borough Council</t>
  </si>
  <si>
    <t>West Dorset District Council</t>
  </si>
  <si>
    <t>West Lancashire District Council</t>
  </si>
  <si>
    <t>West Lindsey District Council</t>
  </si>
  <si>
    <t>West Oxfordshire District Council</t>
  </si>
  <si>
    <t>West Somerset District Council</t>
  </si>
  <si>
    <t>Westminster City Council</t>
  </si>
  <si>
    <t>Weymouth and Portland Borough Council</t>
  </si>
  <si>
    <t>Wigan Metropolitan Borough Council</t>
  </si>
  <si>
    <t>Wiltshire Council</t>
  </si>
  <si>
    <t>Winchester City Council</t>
  </si>
  <si>
    <t>Windsor and Maidenhead</t>
  </si>
  <si>
    <t>Wirral Metropolitan Borough Council</t>
  </si>
  <si>
    <t>Woking Borough Council</t>
  </si>
  <si>
    <t>Wokingham Borough Council</t>
  </si>
  <si>
    <t>Wolverhampton City Council</t>
  </si>
  <si>
    <t>Worcester City Council</t>
  </si>
  <si>
    <t>Worthing Borough Council</t>
  </si>
  <si>
    <t>Wrexham County Borough Council</t>
  </si>
  <si>
    <t>Wychavon District Council</t>
  </si>
  <si>
    <t>Wycombe District Council</t>
  </si>
  <si>
    <t>Wyre Borough Council</t>
  </si>
  <si>
    <t>Wyre Forest District Council</t>
  </si>
  <si>
    <t>York City Council</t>
  </si>
  <si>
    <t>Telephone number</t>
  </si>
  <si>
    <t>Details of any water treatment processes present:</t>
  </si>
  <si>
    <t>Other: please enter details</t>
  </si>
  <si>
    <t>Regulation Supply Type:</t>
  </si>
  <si>
    <t>Please enter details:</t>
  </si>
  <si>
    <t>Addresses of connected sites</t>
  </si>
  <si>
    <t>Private Water Supply: Risk Assessment Lite Tool</t>
  </si>
  <si>
    <t>Yes/No</t>
  </si>
  <si>
    <t>Assessor:</t>
  </si>
  <si>
    <t>Private supply types</t>
  </si>
  <si>
    <t>Treatment stages</t>
  </si>
  <si>
    <t>Local authorities</t>
  </si>
  <si>
    <t>High risks</t>
  </si>
  <si>
    <t>V High risks</t>
  </si>
  <si>
    <t>Medium Risks</t>
  </si>
  <si>
    <t>Low risks</t>
  </si>
  <si>
    <t>High Risk</t>
  </si>
  <si>
    <t>Very High Risk</t>
  </si>
  <si>
    <t>Medium Risk</t>
  </si>
  <si>
    <t>Low Risk</t>
  </si>
  <si>
    <t>To Be confirmed</t>
  </si>
  <si>
    <t>A - General Overview</t>
  </si>
  <si>
    <t>Risk No:</t>
  </si>
  <si>
    <t xml:space="preserve">Hazard Description  </t>
  </si>
  <si>
    <t>Revision</t>
  </si>
  <si>
    <t xml:space="preserve">Install  monitors linked to either alarms or automatic shut off devices to ensure treatment systems are effective. </t>
  </si>
  <si>
    <t xml:space="preserve">Install additional filters or carbon filter (GAC) to remove discolouration and additional sand or fabric filter to remove physical particulates.    </t>
  </si>
  <si>
    <t>Disinfect and/or flush the supply at an appropriate rate and frequency if there is evidence of sediment/biofilm or particulates in the supply system.</t>
  </si>
  <si>
    <t xml:space="preserve">Produce/complete/update schematic of the layout of all installed treatment systems, shut off devices and filters. </t>
  </si>
  <si>
    <t>Implement method of logging all service and maintenance of equipment and structures (pipes to tanks etc).</t>
  </si>
  <si>
    <t>Install appropriate security arrangements to prevent unauthorised access</t>
  </si>
  <si>
    <t>Put in place suitable protection from wildlife and/or livestock</t>
  </si>
  <si>
    <t>Implement regular tank cleaning programme</t>
  </si>
  <si>
    <t xml:space="preserve">Restrict storage of chemicals, fertilisers, pesticides (including the location of sheep dips) or fuel from the vicinity of the source (450m). </t>
  </si>
  <si>
    <t xml:space="preserve">Identify likely risks and carry out any additional monitoring (sampling) required to confirm </t>
  </si>
  <si>
    <t xml:space="preserve">Install diversion channels, ditches or bunding to divert flow away from the vicinity of the source. Include regular checks and maintenance.   </t>
  </si>
  <si>
    <t xml:space="preserve">Install additional treatment systems or blend water supply to ensure compliance with the regulatory standard.    </t>
  </si>
  <si>
    <t>Implement a means of logging all servicing and maintenance of equipment and structures (pipes, tanks etc)</t>
  </si>
  <si>
    <t>Ensure oil or fuel stores are adequate i.e. double skinned,  bunded and marked on the site schematic.</t>
  </si>
  <si>
    <t xml:space="preserve">Install appropriate treatment which is validated for the supply. </t>
  </si>
  <si>
    <t xml:space="preserve">Prior to the installation of a new treatment system, ensure a competent person disinfects/ chlorinate the supply distribution system </t>
  </si>
  <si>
    <t xml:space="preserve">Restrict or relocate slurry spreading or slurry lagoon respectively, 50metres from the source following Environmental  Regulations enforced by the Environmental Agency.  </t>
  </si>
  <si>
    <t>Ensure backflow protection is installed especially for animal watering systems, industrial users, etc.</t>
  </si>
  <si>
    <t>Secure equipment from unauthorised access and use.</t>
  </si>
  <si>
    <t>Install appropriate drainage and other measures to protect equipment from flooding</t>
  </si>
  <si>
    <t>Ensure that water is pre-treated to meet &lt;1NTU turbidity before disinfection by UV and or Chlorine; by optimising existing processes or installing suitable treatment</t>
  </si>
  <si>
    <t>Create or modify procedures which govern the purchase of approved treatment chemicals, their delivery, handling and use.</t>
  </si>
  <si>
    <t>Install suitable and validated treatment to disinfect the source water, ensuring adequate mixing, dose and contact time as appropriate.</t>
  </si>
  <si>
    <t>Ensure the treatment system 'fails safe' thus preventing untreated or partially treated (unsafe) water being supplied and consumed (often referred to as auto shutdown)</t>
  </si>
  <si>
    <t>Create or modify contingency plan to ensure consumers receive an alternate supply should the normal source be unavailable for any reason, including flooding, fire, vandalism, and loss of treatment (malfunction, damage or loss of electricity) for example.</t>
  </si>
  <si>
    <t>Provide evidence to demonstrate that the treatment validated and suitable for the levels and types of contaminants present in the source water</t>
  </si>
  <si>
    <t>Provide evidence to demonstrate that the equipment is operated according to manufacturer's instructions and is validated</t>
  </si>
  <si>
    <t>Create or modify procedures which govern the servicing and maintenance of equipment and associated monitors including records to demonstrate maintenance history</t>
  </si>
  <si>
    <t>Create or modify procedures which govern the setting of alarms and response to them to ensure wholesome drinking water is supplied to consumers at all times.</t>
  </si>
  <si>
    <t>Ensure treatment is protected from cold weather and other adverse conditions.  Make procedures for contingency drinking water supplies should access to the site be lost</t>
  </si>
  <si>
    <t>Install and calibrate online monitors and set up associated records to document servicing and maintenance work.</t>
  </si>
  <si>
    <t>Carry out appropriate repairs to pipes, ensuring all fittings are Regulation 5 approved.</t>
  </si>
  <si>
    <t xml:space="preserve">Replace pipes, ensuring they are Regulation 5 approved material. </t>
  </si>
  <si>
    <t>Divert pipes/reconfigure the distribution system.</t>
  </si>
  <si>
    <t>to be lagged or run in conduit appropriate to the hazard (i.e. to prevent deterioration of water quality or contamination by damage or ingress of pipes by any means).</t>
  </si>
  <si>
    <t>Remove cross connections between pipes carrying different water sources.</t>
  </si>
  <si>
    <t>Put in place robust reservoir/storage tank covers, ensuring sound seals are in place to prevent ingress</t>
  </si>
  <si>
    <t>Replace/repair the existing structure to ensure that it is suitable robust against risk of damage and/or contamination by any means.</t>
  </si>
  <si>
    <t>Put in place robust and suitable security measures to protect treated water storage facilities from unauthorised access</t>
  </si>
  <si>
    <t>Put in place suitable/adequate drainage arrangements appropriate to the hazard.</t>
  </si>
  <si>
    <t>Where there are latrines, septic tanks, waste pipes, animal enclosures or cess pits are present in the vicinity of the distribution system, put in place/upgrade appropriate barrier methods to prevent contamination of treated water via ingress/leaching</t>
  </si>
  <si>
    <t>Replace plastic pipes with barrier pipe to prevent migration of solvents/ fuel/oil.</t>
  </si>
  <si>
    <t>Provide robust documents/records to demonstrate that the method(s) of treatment is/are appropriate to the hazard.</t>
  </si>
  <si>
    <t>Improve dosing arrangements to minimise the production of THMs/ disinfection by- products.</t>
  </si>
  <si>
    <t>Put in place/update procedures and records for the controlled and effective management of the distribution network management, such as valve operations, flushing, tap-ins, pipe maintenance and repair.</t>
  </si>
  <si>
    <t>Put in place/update record keeping of water quality monitoring (e.g. chlorine residual measurements, sampling).</t>
  </si>
  <si>
    <t>Put in place/update appropriate backflow protection measures to prevent actual or potential contamination of the public supply</t>
  </si>
  <si>
    <t>Put in place/update procedures and records of treated water storage facility cleaning and maintenance</t>
  </si>
  <si>
    <t>Replace/upgrade treated water storage facility to ensure that its capacity is replenished with fresh water regularly throughout each day (i.e. so that its size is proportionate to usage).</t>
  </si>
  <si>
    <t>Install a vermin-proof cover not liable to corrosion</t>
  </si>
  <si>
    <t>Clean loft tanks - one off or implement a regular programme (update maintenance records)</t>
  </si>
  <si>
    <t>Replace lead pipe-work</t>
  </si>
  <si>
    <t>Replace internal pipework if corroding and causing discolouration</t>
  </si>
  <si>
    <t>Install back-flow protection on washing machines/dishwashers if water tastes of TCP</t>
  </si>
  <si>
    <t>Install adequate backflow protection between rainwater harvesting system and the drinking water supply (usually an air gap physically separating the systems)</t>
  </si>
  <si>
    <t>Ensure storage tank is of appropriate size and configuration to ensure adequate turnover of water.</t>
  </si>
  <si>
    <t>Upgrade point of use treatment device to address raw water quality</t>
  </si>
  <si>
    <t>Put in place a maintenance regime for the point of use device to include filter or lamp changing, cleaning etc.</t>
  </si>
  <si>
    <t>Replace/upgrade the UV unit</t>
  </si>
  <si>
    <t>Risk Mitigation</t>
  </si>
  <si>
    <t>Overtype or select from dropdown list of standard mitigation measures</t>
  </si>
  <si>
    <t>Brief descriptions of the issues</t>
  </si>
  <si>
    <t>Action status</t>
  </si>
  <si>
    <t>Closed</t>
  </si>
  <si>
    <t>On Target</t>
  </si>
  <si>
    <t>Pending</t>
  </si>
  <si>
    <t>Delayed</t>
  </si>
  <si>
    <t>Status of Actions</t>
  </si>
  <si>
    <t>Mitigated risk ranking</t>
  </si>
  <si>
    <t>Risk Ranking</t>
  </si>
  <si>
    <t>Description of the actions required to mitigate the risks</t>
  </si>
  <si>
    <t>Conclusion:</t>
  </si>
  <si>
    <t>Once all actions have been completed what is the status of the Private Supply</t>
  </si>
  <si>
    <t>Private Water Supply: Risk Assessment Lite Report</t>
  </si>
  <si>
    <r>
      <t xml:space="preserve">Private Water Supply: Risk Assessment Lite Tool 
</t>
    </r>
    <r>
      <rPr>
        <b/>
        <sz val="9"/>
        <color theme="1"/>
        <rFont val="Calibri"/>
        <family val="2"/>
        <scheme val="minor"/>
      </rPr>
      <t>Guidance:  Select your risk level</t>
    </r>
  </si>
  <si>
    <t>Supply Name &amp; Address:</t>
  </si>
  <si>
    <t>Purpose</t>
  </si>
  <si>
    <t>Diagram of supply</t>
  </si>
  <si>
    <t>Validation of actions</t>
  </si>
  <si>
    <t>Assess records for example photographs, documentation, schematics, maintenance log, service record and certificates</t>
  </si>
  <si>
    <t>Visit site to ensure that the improvements made comply with regulations and mitigate the associated hazard to a suitable level of safety.</t>
  </si>
  <si>
    <t>Collect samples and assess sample results</t>
  </si>
  <si>
    <t>Current mitigation in place</t>
  </si>
  <si>
    <t>Additional mitigation Required</t>
  </si>
  <si>
    <t>Verification of actions following completion</t>
  </si>
  <si>
    <t>Scope of Hazards:</t>
  </si>
  <si>
    <t>Relevance</t>
  </si>
  <si>
    <t>Address</t>
  </si>
  <si>
    <t>Site Location</t>
  </si>
  <si>
    <t>Controller</t>
  </si>
  <si>
    <t>Other</t>
  </si>
  <si>
    <t>Owner</t>
  </si>
  <si>
    <t>Consumer</t>
  </si>
  <si>
    <t>Commercial</t>
  </si>
  <si>
    <t>Domestic</t>
  </si>
  <si>
    <t>Single Domestic Dwelling</t>
  </si>
  <si>
    <t>A0</t>
  </si>
  <si>
    <t>Have there been any changes since risk assessment last carried out?</t>
  </si>
  <si>
    <t>Normal number of consumers served (maximum):</t>
  </si>
  <si>
    <t>Drainage systems, ditches, gulley's, channels, etc. can provide routes of ingress into water sources posing a risk of both microbiological and chemical contamination from surface water run-off.  The likelihood score should take into account the probable time and extent to which the land is being grazed or subjected to agricultural applications. Mitigation might include diversion of the drainage arrangements or installation of appropriate treatment. Risks can be increased where the source is in a high vulnerability area ( see B1 Guidance).</t>
  </si>
  <si>
    <t>Is there adequate pre-treatment (e.g. cartridge filters) in place if required?</t>
  </si>
  <si>
    <t>Check that the water passing the UV lamp is monitored for turbidity and that turbidity readings do not exceed the acceptable range for the lamp.  Ensure that turbidity remains below 1NTU prior to disinfection.  Check for any evidence of sediment and/or algae build up on the lamp sleeves.</t>
  </si>
  <si>
    <t>Are chemical injection point(s) protected against potential damage e.g. covered, frost proofing, etc.?</t>
  </si>
  <si>
    <t xml:space="preserve">Pipes that are laid over ground or in shallow trenches may be at risk to damage by gnawing rodents, or accidental damage by other wildlife or livestock or any other means, including those caused by motorised vehicles or machinery.  Consider this risk in terms of the pipe material, their position, location, exposure to vermin and other animals, use of surroundings. Freezing or overheating may also occur - regular temperature checks should be undertaken (particularly during extremes of weather, and if overheating regular flushing of the water may help reduce the risk of algal growth, or lagging may help protect from freezing. </t>
  </si>
  <si>
    <t>Access covers and air vents present potential routes of ingress of water and other materials, which pose a risk of microbiological contamination and poor aesthetic quality. Vents should be checked to ensure adequate protective mesh is in place to prevent access of vermin and other wildlife, and ingress of general debris (leaves, insects, soil etc.).  Entry/access covers should be of a robust material, watertight and in a state of good general repair.  There should be seals around the opening to the reservoir/tank that are in a sound state of repair (i.e. not in a state of decay, absent or do not provide an adequate seal against ingress).</t>
  </si>
  <si>
    <t>Y - Point of use devices ( i.e. individual property treatment systems such as UV systems, filter, membrane, Reverse osmosis (RO) under the sink)</t>
  </si>
  <si>
    <t>Are records kept of key checks e.g. Equipment maintenance, site inspections, on-site tests, etc.</t>
  </si>
  <si>
    <t>Is there a documented procedure for carrying out mains tapping's (making new connections into pipes)?</t>
  </si>
  <si>
    <t>Dandridge District Council</t>
  </si>
  <si>
    <t>Tendering District Council</t>
  </si>
  <si>
    <t>Unanswered question</t>
  </si>
  <si>
    <t>No guidance available</t>
  </si>
  <si>
    <t>Complete questions Z2 to Z27 to make an informed decision as to the correct risk ranking for this risk.</t>
  </si>
  <si>
    <r>
      <t>Estimated daily volume of water supplied (m</t>
    </r>
    <r>
      <rPr>
        <b/>
        <sz val="8"/>
        <rFont val="Calibri"/>
        <family val="2"/>
        <scheme val="minor"/>
      </rPr>
      <t>3</t>
    </r>
    <r>
      <rPr>
        <b/>
        <sz val="11"/>
        <rFont val="Calibri"/>
        <family val="2"/>
        <scheme val="minor"/>
      </rPr>
      <t xml:space="preserve"> per day):</t>
    </r>
  </si>
  <si>
    <t>Tonbridge and Malling Borough Council</t>
  </si>
  <si>
    <t>Manuals, SOP's, Instructions for use</t>
  </si>
  <si>
    <t>The hazard arises from the active application of the materials in conjunction with the disruption of the soil itself, e.g. via ploughing or sub-soil injection. The likelihood value will be based on the probable duration and frequency at which such activities are undertaken.  In some areas brownfield sites or derelict land will be remediated using sewage-derived sludge or slurry or similar materials. The rate of application will typically be higher and this should be borne in mind when assessing the risk. To find information on groundwater vulnerability type the post code into the EA web page 'What's in your backyard' and look at the aquifer vulnerability map in the ground water section.</t>
  </si>
  <si>
    <t>If storage / disposal sites for pesticides are known to be close to the source under investigation then the risk characterisation should reflect this. In addition, look for any evidence of sheep dipping activity in the area when assessing the site. Pesticides may also be periodically applied to the land - the timing of which and the nature of the pesticide will depend on the crops being grown or the livestock present.</t>
  </si>
  <si>
    <t>The presence of disposal sites may influence the quality of water at the source by allowing the introduction of microbiological or chemical contaminants into the supply, depending on the nature of the materials being disposed. Incineration is also included in this section as the question of both airborne material and disposal sites for ash residues need to be considered when making the overall assessment of the likely impact on the water quality at the source. the likelihood score should reflect the permanent nature (or longevity) of such sites in terms of their potential to continue to release polluting materials for many years after their immediate use has ceased.  This question may include designated contaminated land sites or sites that are potentially contaminated, which have not been designated.</t>
  </si>
  <si>
    <t xml:space="preserve">Insufficiency caused by low levels of stored water may result in for example (not an exhaustive list) increased algal population (due to increased temperature and sunlight), limescale deposits in ground water, sludge, metal concentrations and reduced oxygen levels.  The insufficiency of supplies is a hazard in itself, additionally there are hazards associated with the water levels recharging or replenishing such as increased turbidity, nitrates, pesticides, or cryptosporidium from run-off.      </t>
  </si>
  <si>
    <t>Adequate protection will be site specific depending on the level of accessibility of the site to the general public.  Measures may include fencing, gates and padlocks, etc.</t>
  </si>
  <si>
    <r>
      <t xml:space="preserve">Private Water Supply: Risk Assessment Lite Tool 
</t>
    </r>
    <r>
      <rPr>
        <b/>
        <sz val="10"/>
        <color theme="1"/>
        <rFont val="Calibri"/>
        <family val="2"/>
        <scheme val="minor"/>
      </rPr>
      <t>This sheet may be printed and taken to site to use as a guide and a reminder sheet for questions to ask following your desktop study.  Any questions already answered will not appear, however any comments for reminders and notes you put in on the risk assessment tab will appear here for reference.</t>
    </r>
  </si>
  <si>
    <t>Summary of previous sample results</t>
  </si>
  <si>
    <t>Summary of details of previous investigations and actions taken</t>
  </si>
  <si>
    <t>Does the local geology suggest the presence of  - boron, arsenic, lead, fluoride, uranium, nickel, radon or other potentially harmful natural substance in raw water?</t>
  </si>
  <si>
    <t>B14</t>
  </si>
  <si>
    <t>B15</t>
  </si>
  <si>
    <t>B16</t>
  </si>
  <si>
    <t>B17</t>
  </si>
  <si>
    <t>B18</t>
  </si>
  <si>
    <t>B19</t>
  </si>
  <si>
    <t>Are there any man made sources of tritium in the catchment which could affect the water supply?</t>
  </si>
  <si>
    <t>Does the local water company have a notice allowing them to cease monitoring for tritium or ID for abstraction points from the same aquifer?</t>
  </si>
  <si>
    <t>Is there any monitoring data (EA/Wco/LA) for radioactive substances in this supply or another supply in the same water body indicating levels above the standard/value?</t>
  </si>
  <si>
    <t>Does the ‘Radioactivity in Food and the environment’ report indicate the likely presence of radioactive substances?</t>
  </si>
  <si>
    <t>If gross alpha or gross beta exceed the limit, does the Indicative Dose (ID)calculation confirm the value is &lt;0.1mSv?</t>
  </si>
  <si>
    <t>Contact the supplying water company and request details of the evidence provided to justify this, results of any samples taken and confirm whether or not the company has been granted a waiver to allow them to reduce or cease analysis for radioactivity. These are valid for a 5yr period and should be used to help inform the risk assessment.</t>
  </si>
  <si>
    <t>If any organisation has monitoring results showing a radioactive substance above the permitted value, the supply should be classified as high or very high risk of exceeding the parametric value, pending further investigation and monitoring.</t>
  </si>
  <si>
    <t>https://www.food.gov.uk/science/research/radiologicalresearch/radiosurv/rife
Where it is established that there is a likely presence of radioactive substances, further information relating to this should be obtained from the EA and PHE.</t>
  </si>
  <si>
    <t>If a  result of gross alpha or gross beta is above the permitted values, further investigation should be carried out and analysis of individual radionuclides undertaken to calculate the ID.
Your laboratory should be able to carry out this analysis and calculation. If it is below 0.1mSv no further monitoring of gross alpha or beta is required.</t>
  </si>
  <si>
    <t>Any changes to the equipment, ownership or management should result is a 'Yes'  Please use the severity option to determine if these changes are an improvement or deterioration</t>
  </si>
  <si>
    <t>B - SOURCE: Radioactivity</t>
  </si>
  <si>
    <t>B20</t>
  </si>
  <si>
    <t>B21</t>
  </si>
  <si>
    <t>B22</t>
  </si>
  <si>
    <t xml:space="preserve">Minerals and substances such as these parameters are naturally occurring and are likely to be known by the water company, Environment Agency/Natural Resources Wales or other Local Authorities who have already carried out risk assessments. Because these are naturally occurring they are likely to affect large areas. the EA or neighbouring authorities are the best sources of ifnoramtion regarding the presence of such substances in the ground water.  If the local water company has sources in the area they may be able to confirm or rule out the presence of such substances. </t>
  </si>
  <si>
    <t>Man-made sources of tritium are uncommon in England and Wales, and would be as a result of contamination events, discharges or spills. 
Consult local authority records and the Environment Agency/Natural Resources Wales for information on known spills or disposal of tritium.</t>
  </si>
  <si>
    <t>Has the Environment Agency/Natural Resources Wales any record of historic pollution event(s) in the catchment which contained radioactive substances?</t>
  </si>
  <si>
    <t>Consult with the Environment Agency/Natural Resources Wales for information on any historic pollution or contamination events. This should include its location, the nature of the contamination, what was the radioactive substance involved, details of any remediation carried out and details of any ongoing monitoring.</t>
  </si>
  <si>
    <t>Gauge from surrounding topography if the site is at risk of flooding. Ask the person in control if the site has been flooded in the past.  The Environment Agency/Natural Resources Wales provide information on flood zones via their and 'What's in my backyard?' website tool.</t>
  </si>
  <si>
    <t>Private Water Supply Risk 
Assessment - Action Plan</t>
  </si>
  <si>
    <t>Action Owner</t>
  </si>
  <si>
    <t>Associated risks</t>
  </si>
  <si>
    <t>Action plan 1</t>
  </si>
  <si>
    <t>Action plan 2</t>
  </si>
  <si>
    <t>Action plan 4</t>
  </si>
  <si>
    <t>Action plan 5</t>
  </si>
  <si>
    <t>Action plan 3</t>
  </si>
  <si>
    <t>Action plan 6</t>
  </si>
  <si>
    <t>Action plan 7</t>
  </si>
  <si>
    <t>Action plan 8</t>
  </si>
  <si>
    <t>Action plan 9</t>
  </si>
  <si>
    <t>Action plan 10</t>
  </si>
  <si>
    <t>Overall supply risk classification</t>
  </si>
  <si>
    <t>Are stored chemicals or oil adequately bunded, maintained and inspected?</t>
  </si>
  <si>
    <t>Chemical/Oil storage should  be contained in a bunded area sufficient to hold all the chemical compound in the event of a burst container. Check there are no drain holes in the bunding and that the containment area is not liable to fill with rain water. This can be a robust solid crate or tub if large enough.  Any storage vessels within a 50m radius (SPZ1) of the source should be considered as a potential risk. Is there an inspection regieme in place.</t>
  </si>
  <si>
    <t>D12</t>
  </si>
  <si>
    <t>D13</t>
  </si>
  <si>
    <t>Current mitigation</t>
  </si>
  <si>
    <t xml:space="preserve">Monitors installed which are linked to either alarms or automatic shut off devices to ensure treatment systems are effective. </t>
  </si>
  <si>
    <t xml:space="preserve">Additional filters or carbon filter (GAC) present designed to remove discolouration.  Additional sand or fabric filter to remove physical particulates.    </t>
  </si>
  <si>
    <t>Security arrangements installed to prevent unauthorised access</t>
  </si>
  <si>
    <t>Protection from wildlife and/or livestock contamination</t>
  </si>
  <si>
    <t>Tank cleaning programme</t>
  </si>
  <si>
    <t xml:space="preserve">Storage of chemicals, fertilisers, pesticides (including the location of sheep dips) or fuel is restricted in the vicinity of the source (450m). </t>
  </si>
  <si>
    <t xml:space="preserve">Diversion channels, ditches or bunding to divert flow away from the vicinity of the source. Include regular checks and maintenance.   </t>
  </si>
  <si>
    <t>Oil or fuel stores are adequately bunded and marked on the site schematic.</t>
  </si>
  <si>
    <t>Carry out a site inspection to check for evidence of seepage from broken waste pipes or blocked soakaways i.e. marshy vegetation or ponding. Identify the cause and undertake the appropriate remedial measures ensuring these works comply with Building Regulations and the manufacturers instructions.  .</t>
  </si>
  <si>
    <t xml:space="preserve">Slurry spreading or slurry lagoon is restricted within 50metres from the source following Environmental  Regulations enforced by the Environmental Agency.  </t>
  </si>
  <si>
    <t>Backflow protection is installed</t>
  </si>
  <si>
    <t>Equipment is protected from flooding</t>
  </si>
  <si>
    <t>Procedures exist around the purchase of approved treatment chemicals, their delivery, handling and use.</t>
  </si>
  <si>
    <t>Auto shutdown systems exist</t>
  </si>
  <si>
    <t>Contingency plan in place should the normal source be unavailable</t>
  </si>
  <si>
    <t>Suitable and validated treatment systems are in use</t>
  </si>
  <si>
    <t>Evidence shows that the equipment is operated according to manufacturer's instructions and is validated</t>
  </si>
  <si>
    <t>Alarms are available for failure of processes</t>
  </si>
  <si>
    <t>Cold weather protection (and other adverse conditions) is installed</t>
  </si>
  <si>
    <t>Reservoir and storage tank covers are robust and sound seals are in place to prevent ingress</t>
  </si>
  <si>
    <t>Dosing arrangements are in place to minimise the production of Tri Halo Methanes (THMs) and other disinfection by products (DBP's)</t>
  </si>
  <si>
    <t>Maintenance and service records are being kept and suitable procedures exist for all aspects of the supply and distribution system</t>
  </si>
  <si>
    <t>Landowner</t>
  </si>
  <si>
    <t>Outstanding actions</t>
  </si>
  <si>
    <t>Remedial actions required to improve the supply</t>
  </si>
  <si>
    <t>Main Risk</t>
  </si>
  <si>
    <t>Deadline for completion of actions</t>
  </si>
  <si>
    <t>Deadline for completion</t>
  </si>
  <si>
    <t>Status of supply before mitigation actions are undertaken</t>
  </si>
  <si>
    <t>Risk rating:</t>
  </si>
  <si>
    <t>Are there any records of reservoir cleaning and maintenance?</t>
  </si>
  <si>
    <t>Are tanks regularly maintained to preserve their structural integrity and cleaned?</t>
  </si>
  <si>
    <t>If yes, is there evidence the loft tanks are cleaned regularly?</t>
  </si>
  <si>
    <t>Risk categories</t>
  </si>
  <si>
    <t>Description of risk root cause</t>
  </si>
  <si>
    <t>D14</t>
  </si>
  <si>
    <t>Is the source exposed to risks of faecal contamination from wildlife?</t>
  </si>
  <si>
    <t>Enter name or initials</t>
  </si>
  <si>
    <t>Enter Description</t>
  </si>
  <si>
    <t>RA Lite</t>
  </si>
  <si>
    <t>Private Water Supply Risk Assessment - Summary</t>
  </si>
  <si>
    <t>B23</t>
  </si>
  <si>
    <t>Regulation 10 (England) – Small or shared (&gt;1 property) supplies, up to 10m3 day</t>
  </si>
  <si>
    <t>Regulation 11 (Wales) - Shared supplies to &gt;1 properties up to 10m3 day and those to single tenanted dwellings.</t>
  </si>
  <si>
    <t>Regulation 9 - Large supplies (10m3/day or more) and those used as part of a commercial or public activity</t>
  </si>
  <si>
    <t>Regulation 10 (England)  - A supply to a single dwelling not provided as part of a commercial or public activity</t>
  </si>
  <si>
    <t>Regulation 10 (Wales) – A supply to a single untenanted dwellings only not used as part of a commercial or public activity.</t>
  </si>
  <si>
    <t>Answer</t>
  </si>
  <si>
    <t>If unsewered human or animal sanitation is present within 50m of the source then there is considerable potential for raw human sewage to contaminate the source of the drinking water supply. If the supply is groundwater and in a high vulnerability area (as indicated in the EA aquifer vulnerability maps), the unsewered human or animal sanitation is highly likely to contaminate the source through underground connectivity. Information on geography and aquifers can be found in teh EA's Magic Maps available on the EA website or magic.defra.gov.uk   In high vulnerability areas this contamination risk will be present regardless of the condition of the collection chamber or head works. New sources should not be installed within 50m of unsewered human or animal waste in high vulnerability areas.</t>
  </si>
  <si>
    <t>Risk number and description</t>
  </si>
  <si>
    <t>Due date</t>
  </si>
  <si>
    <t>Risk mitigation actions required</t>
  </si>
  <si>
    <t>East Suffolk Council</t>
  </si>
  <si>
    <t>West Suffolk Council</t>
  </si>
  <si>
    <t>Insert picture, hyperlink or file location</t>
  </si>
  <si>
    <t>Date of Risk Assessment (DD/MM/YYYY):</t>
  </si>
  <si>
    <r>
      <t xml:space="preserve">Select </t>
    </r>
    <r>
      <rPr>
        <b/>
        <u/>
        <sz val="10"/>
        <color theme="1"/>
        <rFont val="Calibri"/>
        <family val="2"/>
        <scheme val="minor"/>
      </rPr>
      <t>entire</t>
    </r>
    <r>
      <rPr>
        <b/>
        <sz val="10"/>
        <color theme="1"/>
        <rFont val="Calibri"/>
        <family val="2"/>
        <scheme val="minor"/>
      </rPr>
      <t xml:space="preserve"> sheet; copy (CTRL+C) and paste (CTRL+V) into an email and return to DWI.Enquiries@defra.gov.uk</t>
    </r>
  </si>
  <si>
    <t>V 2.10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</si>
</sst>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24" x14ac:knownFonts="1">
    <font>
      <sz val="11"/>
      <color theme="1"/>
      <name val="Calibri"/>
      <family val="2"/>
      <scheme val="minor"/>
    </font>
    <font>
      <sz val="10"/>
      <name val="Calibri"/>
      <family val="2"/>
      <scheme val="minor"/>
    </font>
    <font>
      <sz val="11"/>
      <color theme="1"/>
      <name val="Calibri"/>
      <family val="2"/>
      <scheme val="minor"/>
    </font>
    <font>
      <b/>
      <sz val="11"/>
      <color theme="1"/>
      <name val="Calibri"/>
      <family val="2"/>
      <scheme val="minor"/>
    </font>
    <font>
      <sz val="10"/>
      <name val="Arial"/>
      <family val="2"/>
    </font>
    <font>
      <b/>
      <sz val="11"/>
      <color theme="0" tint="-0.249977111117893"/>
      <name val="Calibri"/>
      <family val="2"/>
      <scheme val="minor"/>
    </font>
    <font>
      <b/>
      <sz val="12"/>
      <color theme="1"/>
      <name val="Calibri"/>
      <family val="2"/>
      <scheme val="minor"/>
    </font>
    <font>
      <b/>
      <sz val="11"/>
      <name val="Calibri"/>
      <family val="2"/>
      <scheme val="minor"/>
    </font>
    <font>
      <b/>
      <sz val="10"/>
      <name val="Calibri"/>
      <family val="2"/>
      <scheme val="minor"/>
    </font>
    <font>
      <b/>
      <sz val="14"/>
      <color theme="1"/>
      <name val="Calibri"/>
      <family val="2"/>
      <scheme val="minor"/>
    </font>
    <font>
      <b/>
      <sz val="10"/>
      <color theme="1"/>
      <name val="Calibri"/>
      <family val="2"/>
      <scheme val="minor"/>
    </font>
    <font>
      <b/>
      <sz val="20"/>
      <color theme="1"/>
      <name val="Calibri"/>
      <family val="2"/>
      <scheme val="minor"/>
    </font>
    <font>
      <sz val="11"/>
      <name val="Calibri"/>
      <family val="2"/>
      <scheme val="minor"/>
    </font>
    <font>
      <b/>
      <sz val="9"/>
      <color theme="1"/>
      <name val="Calibri"/>
      <family val="2"/>
      <scheme val="minor"/>
    </font>
    <font>
      <sz val="11"/>
      <color indexed="8"/>
      <name val="Calibri"/>
      <family val="2"/>
      <scheme val="minor"/>
    </font>
    <font>
      <b/>
      <sz val="12"/>
      <name val="Calibri"/>
      <family val="2"/>
      <scheme val="minor"/>
    </font>
    <font>
      <b/>
      <sz val="8"/>
      <name val="Calibri"/>
      <family val="2"/>
      <scheme val="minor"/>
    </font>
    <font>
      <b/>
      <sz val="12"/>
      <color theme="0" tint="-0.249977111117893"/>
      <name val="Calibri"/>
      <family val="2"/>
      <scheme val="minor"/>
    </font>
    <font>
      <b/>
      <sz val="8"/>
      <color theme="1"/>
      <name val="Calibri"/>
      <family val="2"/>
      <scheme val="minor"/>
    </font>
    <font>
      <sz val="12"/>
      <color theme="1"/>
      <name val="Calibri"/>
      <family val="2"/>
      <scheme val="minor"/>
    </font>
    <font>
      <b/>
      <sz val="14"/>
      <color theme="0" tint="-0.249977111117893"/>
      <name val="Calibri"/>
      <family val="2"/>
      <scheme val="minor"/>
    </font>
    <font>
      <sz val="12"/>
      <color theme="1"/>
      <name val="Arial"/>
      <family val="2"/>
    </font>
    <font>
      <sz val="10"/>
      <color theme="1"/>
      <name val="Calibri"/>
      <family val="2"/>
      <scheme val="minor"/>
    </font>
    <font>
      <b/>
      <u/>
      <sz val="10"/>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21" fillId="0" borderId="0"/>
  </cellStyleXfs>
  <cellXfs count="287">
    <xf numFmtId="0" fontId="0" fillId="0" borderId="0" xfId="0"/>
    <xf numFmtId="0" fontId="1" fillId="0" borderId="0" xfId="0" applyFont="1" applyFill="1"/>
    <xf numFmtId="0" fontId="3" fillId="0" borderId="1" xfId="0" applyFont="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xf>
    <xf numFmtId="0" fontId="1" fillId="0" borderId="0" xfId="6" applyFont="1" applyFill="1" applyBorder="1" applyAlignment="1">
      <alignment horizontal="left"/>
    </xf>
    <xf numFmtId="0" fontId="8" fillId="0" borderId="0" xfId="0" applyFont="1" applyFill="1" applyBorder="1" applyAlignment="1">
      <alignment horizontal="left"/>
    </xf>
    <xf numFmtId="0" fontId="0" fillId="0" borderId="1" xfId="0" applyFont="1"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2" borderId="1"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center" wrapText="1"/>
    </xf>
    <xf numFmtId="0" fontId="12" fillId="2" borderId="1" xfId="0" applyFont="1" applyFill="1" applyBorder="1" applyAlignment="1">
      <alignment horizontal="left" vertical="center" wrapText="1"/>
    </xf>
    <xf numFmtId="0" fontId="3" fillId="2" borderId="4" xfId="0" applyFont="1" applyFill="1" applyBorder="1" applyAlignment="1">
      <alignment horizontal="center" vertical="top" wrapText="1"/>
    </xf>
    <xf numFmtId="0" fontId="3" fillId="2" borderId="3"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6" fillId="3" borderId="1" xfId="0" applyFont="1" applyFill="1" applyBorder="1" applyAlignment="1" applyProtection="1">
      <alignment vertical="center" wrapText="1"/>
    </xf>
    <xf numFmtId="0" fontId="0"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7"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top"/>
    </xf>
    <xf numFmtId="0" fontId="3" fillId="2" borderId="1"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2"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top"/>
    </xf>
    <xf numFmtId="0" fontId="14" fillId="0" borderId="0" xfId="6" applyFont="1" applyFill="1" applyBorder="1" applyAlignment="1">
      <alignment horizontal="left" vertical="center" wrapText="1"/>
    </xf>
    <xf numFmtId="0" fontId="0" fillId="0" borderId="0" xfId="0" applyFont="1"/>
    <xf numFmtId="0" fontId="0" fillId="0" borderId="1" xfId="0" applyFont="1" applyBorder="1" applyAlignment="1" applyProtection="1">
      <alignment wrapText="1"/>
      <protection locked="0"/>
    </xf>
    <xf numFmtId="0" fontId="15" fillId="2" borderId="2" xfId="0" applyFont="1" applyFill="1" applyBorder="1" applyAlignment="1">
      <alignment vertical="center"/>
    </xf>
    <xf numFmtId="0" fontId="17" fillId="2" borderId="3" xfId="0" applyFont="1" applyFill="1" applyBorder="1" applyAlignment="1">
      <alignment vertical="center"/>
    </xf>
    <xf numFmtId="0" fontId="3" fillId="2" borderId="1" xfId="0" applyFont="1" applyFill="1" applyBorder="1" applyAlignment="1" applyProtection="1">
      <alignment horizontal="right" vertical="center" wrapText="1"/>
    </xf>
    <xf numFmtId="0" fontId="17" fillId="2" borderId="4" xfId="0" applyFont="1" applyFill="1" applyBorder="1" applyAlignment="1">
      <alignment vertical="center"/>
    </xf>
    <xf numFmtId="0" fontId="3" fillId="2" borderId="4" xfId="0" applyFont="1" applyFill="1" applyBorder="1" applyAlignment="1">
      <alignment vertical="top" wrapText="1"/>
    </xf>
    <xf numFmtId="0" fontId="3" fillId="2" borderId="1" xfId="0" applyFont="1" applyFill="1" applyBorder="1" applyAlignment="1">
      <alignment horizontal="center" vertical="top" wrapText="1"/>
    </xf>
    <xf numFmtId="0" fontId="6" fillId="2" borderId="4" xfId="0" applyFont="1" applyFill="1" applyBorder="1" applyAlignment="1" applyProtection="1">
      <alignment vertical="center" wrapText="1"/>
    </xf>
    <xf numFmtId="0" fontId="18" fillId="2" borderId="3" xfId="0" applyFont="1" applyFill="1" applyBorder="1" applyAlignment="1">
      <alignment horizontal="right" vertical="top"/>
    </xf>
    <xf numFmtId="0" fontId="0" fillId="2" borderId="0" xfId="0" applyFont="1" applyFill="1" applyBorder="1" applyAlignment="1">
      <alignment horizontal="left"/>
    </xf>
    <xf numFmtId="0" fontId="1" fillId="2" borderId="0" xfId="0" applyFont="1" applyFill="1" applyBorder="1" applyAlignment="1">
      <alignment horizontal="left"/>
    </xf>
    <xf numFmtId="0" fontId="1" fillId="2" borderId="0" xfId="6" applyFont="1" applyFill="1" applyBorder="1" applyAlignment="1">
      <alignment horizontal="left"/>
    </xf>
    <xf numFmtId="0" fontId="9"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xf>
    <xf numFmtId="0" fontId="0" fillId="2" borderId="2" xfId="0" applyFont="1" applyFill="1" applyBorder="1" applyAlignment="1" applyProtection="1">
      <alignment vertical="center" wrapText="1"/>
    </xf>
    <xf numFmtId="0" fontId="19" fillId="2" borderId="1" xfId="0" applyFont="1" applyFill="1" applyBorder="1" applyAlignment="1" applyProtection="1">
      <alignment vertical="center" wrapText="1"/>
    </xf>
    <xf numFmtId="43" fontId="7" fillId="2" borderId="1" xfId="1" applyFont="1" applyFill="1" applyBorder="1" applyAlignment="1">
      <alignment horizontal="center" vertical="top" wrapText="1"/>
    </xf>
    <xf numFmtId="0" fontId="0" fillId="0" borderId="0" xfId="0" applyFont="1" applyAlignment="1"/>
    <xf numFmtId="0" fontId="3" fillId="3" borderId="1" xfId="0" applyFont="1" applyFill="1" applyBorder="1" applyAlignment="1" applyProtection="1">
      <alignment horizontal="center" vertical="center" wrapText="1"/>
      <protection locked="0"/>
    </xf>
    <xf numFmtId="0" fontId="0" fillId="0" borderId="0" xfId="0" applyFont="1" applyFill="1" applyBorder="1" applyAlignment="1">
      <alignment horizontal="left" vertical="top"/>
    </xf>
    <xf numFmtId="0" fontId="0" fillId="0" borderId="0" xfId="0" applyFont="1" applyFill="1" applyBorder="1" applyAlignment="1"/>
    <xf numFmtId="0" fontId="0" fillId="0" borderId="0" xfId="0" applyFont="1" applyFill="1" applyBorder="1" applyAlignment="1">
      <alignment vertical="top"/>
    </xf>
    <xf numFmtId="0" fontId="12" fillId="0" borderId="0" xfId="0" applyFont="1" applyFill="1" applyBorder="1" applyAlignment="1">
      <alignment horizontal="left" vertical="top"/>
    </xf>
    <xf numFmtId="0" fontId="0" fillId="0" borderId="0" xfId="0" applyFont="1" applyFill="1" applyProtection="1"/>
    <xf numFmtId="0" fontId="0" fillId="0" borderId="1" xfId="0" applyFont="1" applyFill="1" applyBorder="1" applyAlignment="1" applyProtection="1">
      <alignment horizontal="center" vertical="center" wrapText="1"/>
      <protection locked="0"/>
    </xf>
    <xf numFmtId="0" fontId="0" fillId="2" borderId="1" xfId="0" applyFont="1" applyFill="1" applyBorder="1" applyProtection="1"/>
    <xf numFmtId="0" fontId="11" fillId="2" borderId="5" xfId="0" applyFont="1" applyFill="1" applyBorder="1" applyAlignment="1">
      <alignment vertical="center"/>
    </xf>
    <xf numFmtId="0" fontId="17" fillId="2" borderId="0" xfId="0" applyFont="1" applyFill="1" applyBorder="1" applyAlignment="1">
      <alignment vertical="center"/>
    </xf>
    <xf numFmtId="0" fontId="0" fillId="2" borderId="1" xfId="0"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164" fontId="15" fillId="2" borderId="0" xfId="0" applyNumberFormat="1" applyFont="1" applyFill="1" applyBorder="1" applyAlignment="1">
      <alignment vertical="center"/>
    </xf>
    <xf numFmtId="14" fontId="7" fillId="2" borderId="1" xfId="0" applyNumberFormat="1" applyFont="1" applyFill="1" applyBorder="1" applyAlignment="1" applyProtection="1">
      <alignment horizontal="left" vertical="top" wrapText="1"/>
      <protection locked="0"/>
    </xf>
    <xf numFmtId="0" fontId="12" fillId="0" borderId="0" xfId="0" applyFont="1" applyFill="1" applyBorder="1" applyAlignment="1">
      <alignment horizontal="left"/>
    </xf>
    <xf numFmtId="0" fontId="0" fillId="0" borderId="0" xfId="0" applyFont="1" applyFill="1" applyAlignment="1">
      <alignment horizontal="left" vertical="top"/>
    </xf>
    <xf numFmtId="0" fontId="0" fillId="0" borderId="1" xfId="0" applyFont="1" applyBorder="1" applyAlignment="1">
      <alignment horizontal="left" vertical="center" wrapText="1"/>
    </xf>
    <xf numFmtId="0" fontId="3" fillId="2" borderId="1" xfId="0" applyFont="1" applyFill="1" applyBorder="1"/>
    <xf numFmtId="0" fontId="3" fillId="2" borderId="14" xfId="0" applyFont="1" applyFill="1" applyBorder="1"/>
    <xf numFmtId="0" fontId="0" fillId="0" borderId="1" xfId="0" applyFont="1" applyBorder="1" applyAlignment="1" applyProtection="1">
      <alignment horizontal="center" vertical="center" wrapText="1"/>
    </xf>
    <xf numFmtId="0" fontId="0"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applyProtection="1"/>
    <xf numFmtId="0" fontId="3" fillId="2" borderId="1" xfId="0" applyFont="1" applyFill="1" applyBorder="1" applyAlignment="1" applyProtection="1">
      <alignment horizontal="center" vertical="top" wrapText="1"/>
    </xf>
    <xf numFmtId="0" fontId="20" fillId="2" borderId="0" xfId="0" applyFont="1" applyFill="1" applyBorder="1" applyAlignment="1" applyProtection="1">
      <alignment horizontal="center" vertical="center" wrapText="1"/>
    </xf>
    <xf numFmtId="0" fontId="0" fillId="0" borderId="0" xfId="0" applyFont="1" applyProtection="1">
      <protection locked="0"/>
    </xf>
    <xf numFmtId="0" fontId="0" fillId="0" borderId="0" xfId="0" applyFont="1" applyFill="1" applyProtection="1">
      <protection locked="0"/>
    </xf>
    <xf numFmtId="0" fontId="3" fillId="2" borderId="2" xfId="0" applyFont="1" applyFill="1" applyBorder="1" applyAlignment="1">
      <alignment horizontal="left"/>
    </xf>
    <xf numFmtId="0" fontId="0" fillId="0" borderId="2" xfId="0" applyFont="1" applyBorder="1" applyAlignment="1" applyProtection="1">
      <alignment horizontal="left" wrapText="1"/>
      <protection locked="0"/>
    </xf>
    <xf numFmtId="0" fontId="0" fillId="0" borderId="2" xfId="0" applyFont="1" applyBorder="1" applyAlignment="1" applyProtection="1">
      <alignment wrapText="1"/>
      <protection locked="0"/>
    </xf>
    <xf numFmtId="0" fontId="0" fillId="2" borderId="0" xfId="0" applyFont="1" applyFill="1"/>
    <xf numFmtId="0" fontId="0" fillId="0" borderId="2" xfId="0" applyFont="1" applyBorder="1" applyAlignment="1" applyProtection="1">
      <alignment vertical="center" wrapText="1"/>
    </xf>
    <xf numFmtId="0" fontId="0" fillId="0" borderId="2" xfId="0" applyFont="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7" fillId="6" borderId="1" xfId="6" applyFont="1" applyFill="1" applyBorder="1" applyAlignment="1" applyProtection="1">
      <alignment horizontal="center" vertical="center" wrapText="1"/>
    </xf>
    <xf numFmtId="0" fontId="7" fillId="2" borderId="1" xfId="6" applyFont="1" applyFill="1" applyBorder="1" applyAlignment="1" applyProtection="1">
      <alignment wrapText="1"/>
    </xf>
    <xf numFmtId="0" fontId="7" fillId="2" borderId="9" xfId="6" quotePrefix="1" applyFont="1" applyFill="1" applyBorder="1" applyAlignment="1" applyProtection="1">
      <alignment horizontal="center" wrapText="1"/>
    </xf>
    <xf numFmtId="0" fontId="7" fillId="2" borderId="5" xfId="6" quotePrefix="1" applyFont="1" applyFill="1" applyBorder="1" applyAlignment="1" applyProtection="1">
      <alignment horizontal="center" wrapText="1"/>
    </xf>
    <xf numFmtId="0" fontId="7" fillId="2" borderId="10" xfId="6" quotePrefix="1" applyFont="1" applyFill="1" applyBorder="1" applyAlignment="1" applyProtection="1">
      <alignment horizontal="center" wrapText="1"/>
    </xf>
    <xf numFmtId="0" fontId="7" fillId="5" borderId="1" xfId="6" applyFont="1" applyFill="1" applyBorder="1" applyAlignment="1" applyProtection="1">
      <alignment horizontal="center" vertical="center" wrapText="1"/>
    </xf>
    <xf numFmtId="0" fontId="6" fillId="2" borderId="1" xfId="0" applyFont="1" applyFill="1" applyBorder="1" applyAlignment="1" applyProtection="1">
      <alignment horizontal="right" vertical="center"/>
    </xf>
    <xf numFmtId="0" fontId="19" fillId="0" borderId="1" xfId="0" applyFont="1" applyFill="1" applyBorder="1" applyAlignment="1" applyProtection="1">
      <alignment vertical="center" wrapText="1"/>
      <protection locked="0"/>
    </xf>
    <xf numFmtId="0" fontId="0" fillId="0" borderId="1" xfId="0" applyFont="1" applyBorder="1" applyAlignment="1" applyProtection="1">
      <alignment horizontal="center" vertical="center" wrapText="1"/>
    </xf>
    <xf numFmtId="0" fontId="3" fillId="0" borderId="0" xfId="0" applyFont="1" applyFill="1" applyBorder="1" applyAlignment="1">
      <alignment horizontal="right"/>
    </xf>
    <xf numFmtId="0" fontId="0" fillId="0" borderId="0" xfId="0" applyFont="1" applyFill="1" applyBorder="1" applyAlignment="1">
      <alignment horizontal="right"/>
    </xf>
    <xf numFmtId="0" fontId="12" fillId="0" borderId="0" xfId="0"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ill="1" applyBorder="1" applyAlignment="1">
      <alignment horizontal="right"/>
    </xf>
    <xf numFmtId="0" fontId="0" fillId="0" borderId="0" xfId="0" quotePrefix="1" applyFont="1" applyFill="1" applyBorder="1" applyAlignment="1">
      <alignment horizontal="left"/>
    </xf>
    <xf numFmtId="0" fontId="0" fillId="0" borderId="1" xfId="0" applyFont="1" applyFill="1" applyBorder="1" applyProtection="1"/>
    <xf numFmtId="0" fontId="7" fillId="0" borderId="1" xfId="6"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2" fillId="0" borderId="0" xfId="0" applyFont="1" applyFill="1" applyBorder="1" applyAlignment="1">
      <alignment horizontal="left"/>
    </xf>
    <xf numFmtId="0" fontId="0"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4" fontId="12" fillId="0" borderId="1" xfId="0" applyNumberFormat="1" applyFont="1" applyFill="1" applyBorder="1" applyAlignment="1" applyProtection="1">
      <alignment horizontal="center" vertical="center"/>
    </xf>
    <xf numFmtId="14" fontId="12" fillId="0" borderId="1" xfId="0" applyNumberFormat="1" applyFont="1" applyFill="1" applyBorder="1" applyProtection="1"/>
    <xf numFmtId="0" fontId="10" fillId="2" borderId="2" xfId="0" applyFont="1" applyFill="1" applyBorder="1" applyAlignment="1" applyProtection="1">
      <alignment horizontal="center" vertical="top" wrapText="1"/>
    </xf>
    <xf numFmtId="0" fontId="10" fillId="2" borderId="4" xfId="0" applyFont="1" applyFill="1" applyBorder="1" applyAlignment="1" applyProtection="1">
      <alignment horizontal="center" vertical="top" wrapText="1"/>
    </xf>
    <xf numFmtId="0" fontId="10" fillId="2" borderId="3" xfId="0" applyFont="1" applyFill="1" applyBorder="1" applyAlignment="1" applyProtection="1">
      <alignment horizontal="center" vertical="top" wrapText="1"/>
    </xf>
    <xf numFmtId="0" fontId="0" fillId="2" borderId="1" xfId="0" applyFont="1" applyFill="1" applyBorder="1" applyAlignment="1" applyProtection="1"/>
    <xf numFmtId="0" fontId="0" fillId="0" borderId="3" xfId="0" applyFont="1" applyFill="1" applyBorder="1" applyProtection="1"/>
    <xf numFmtId="0" fontId="11" fillId="2" borderId="2" xfId="0" applyFont="1" applyFill="1" applyBorder="1" applyAlignment="1" applyProtection="1">
      <alignment vertical="top"/>
    </xf>
    <xf numFmtId="0" fontId="11" fillId="2" borderId="4" xfId="0" applyFont="1" applyFill="1" applyBorder="1" applyAlignment="1" applyProtection="1">
      <alignment vertical="top" wrapText="1"/>
    </xf>
    <xf numFmtId="0" fontId="11" fillId="2" borderId="3" xfId="0" applyFont="1" applyFill="1" applyBorder="1" applyAlignment="1" applyProtection="1">
      <alignment vertical="top" wrapText="1"/>
    </xf>
    <xf numFmtId="0" fontId="0" fillId="0" borderId="1" xfId="0" applyFont="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7" fillId="2" borderId="1" xfId="6" applyFont="1" applyFill="1" applyBorder="1" applyAlignment="1" applyProtection="1">
      <alignment horizontal="center"/>
    </xf>
    <xf numFmtId="0" fontId="15" fillId="2" borderId="1" xfId="6"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7" fillId="0" borderId="1" xfId="6" quotePrefix="1" applyFont="1" applyFill="1" applyBorder="1" applyAlignment="1" applyProtection="1">
      <alignment horizontal="center" vertical="center" wrapText="1"/>
      <protection locked="0"/>
    </xf>
    <xf numFmtId="0" fontId="7" fillId="6"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0" fillId="2" borderId="1" xfId="0" applyFont="1" applyFill="1" applyBorder="1" applyAlignment="1" applyProtection="1">
      <alignment horizontal="center"/>
    </xf>
    <xf numFmtId="0" fontId="0" fillId="0" borderId="0" xfId="0" applyFont="1" applyFill="1" applyBorder="1" applyProtection="1"/>
    <xf numFmtId="0" fontId="0" fillId="0" borderId="0" xfId="0" applyFont="1" applyFill="1" applyBorder="1" applyAlignment="1" applyProtection="1">
      <alignment wrapText="1"/>
    </xf>
    <xf numFmtId="0" fontId="7" fillId="0" borderId="0" xfId="6"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protection locked="0"/>
    </xf>
    <xf numFmtId="14" fontId="0" fillId="2" borderId="1" xfId="0" applyNumberFormat="1" applyFont="1" applyFill="1" applyBorder="1" applyAlignment="1" applyProtection="1">
      <alignment horizontal="center"/>
    </xf>
    <xf numFmtId="0" fontId="15" fillId="2" borderId="1" xfId="0" applyFont="1" applyFill="1" applyBorder="1" applyAlignment="1" applyProtection="1">
      <alignment vertical="center"/>
    </xf>
    <xf numFmtId="0" fontId="15" fillId="2" borderId="1" xfId="0" applyFont="1" applyFill="1" applyBorder="1" applyAlignment="1" applyProtection="1">
      <alignment vertical="center" wrapText="1"/>
    </xf>
    <xf numFmtId="0" fontId="7" fillId="2" borderId="2" xfId="0" applyFont="1" applyFill="1" applyBorder="1" applyAlignment="1">
      <alignment vertical="center"/>
    </xf>
    <xf numFmtId="0" fontId="7" fillId="2" borderId="1" xfId="0" applyFont="1" applyFill="1" applyBorder="1" applyAlignment="1">
      <alignment vertical="center"/>
    </xf>
    <xf numFmtId="0" fontId="5" fillId="2" borderId="0" xfId="0" applyFont="1" applyFill="1" applyBorder="1" applyAlignment="1"/>
    <xf numFmtId="0" fontId="7" fillId="2" borderId="0" xfId="0" applyFont="1" applyFill="1" applyBorder="1" applyAlignment="1"/>
    <xf numFmtId="0" fontId="7" fillId="0" borderId="3" xfId="0" applyFont="1" applyFill="1" applyBorder="1" applyAlignment="1" applyProtection="1">
      <alignment wrapText="1"/>
      <protection locked="0"/>
    </xf>
    <xf numFmtId="0" fontId="0" fillId="0" borderId="15" xfId="0" applyBorder="1" applyAlignment="1" applyProtection="1">
      <alignment horizontal="left" vertical="top" wrapText="1"/>
      <protection locked="0"/>
    </xf>
    <xf numFmtId="0" fontId="0" fillId="0" borderId="15" xfId="0" applyFont="1" applyBorder="1" applyAlignment="1">
      <alignment horizontal="left" vertical="center"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pplyProtection="1">
      <alignment horizontal="left" vertical="top" wrapText="1"/>
      <protection locked="0"/>
    </xf>
    <xf numFmtId="0" fontId="0" fillId="0" borderId="0" xfId="0" applyFont="1" applyBorder="1" applyAlignment="1">
      <alignment horizontal="left" vertical="center" wrapText="1"/>
    </xf>
    <xf numFmtId="0" fontId="0" fillId="0" borderId="6" xfId="0" applyBorder="1" applyAlignment="1" applyProtection="1">
      <alignment horizontal="left" vertical="top" wrapText="1"/>
      <protection locked="0"/>
    </xf>
    <xf numFmtId="0" fontId="0" fillId="0" borderId="6" xfId="0" applyFont="1" applyBorder="1" applyAlignment="1">
      <alignment horizontal="left" vertical="center" wrapText="1"/>
    </xf>
    <xf numFmtId="0" fontId="5" fillId="2"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3" fillId="2" borderId="0" xfId="0" applyFont="1" applyFill="1" applyBorder="1" applyAlignment="1">
      <alignment horizontal="right"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4" fontId="12" fillId="0" borderId="0" xfId="0" applyNumberFormat="1"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protection locked="0"/>
    </xf>
    <xf numFmtId="0" fontId="0" fillId="0" borderId="0" xfId="0" applyFill="1" applyAlignment="1">
      <alignment horizontal="left" vertical="top" wrapText="1"/>
    </xf>
    <xf numFmtId="0" fontId="7" fillId="2" borderId="4" xfId="0" applyFont="1" applyFill="1" applyBorder="1" applyAlignment="1" applyProtection="1">
      <alignment horizontal="center" vertical="top" wrapText="1"/>
      <protection locked="0"/>
    </xf>
    <xf numFmtId="14" fontId="7" fillId="2" borderId="1" xfId="0" applyNumberFormat="1" applyFont="1" applyFill="1" applyBorder="1" applyAlignment="1" applyProtection="1">
      <alignment horizontal="center" vertical="top" wrapText="1"/>
      <protection locked="0"/>
    </xf>
    <xf numFmtId="0" fontId="0" fillId="0" borderId="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2" xfId="0" applyBorder="1" applyAlignment="1" applyProtection="1">
      <alignment vertical="top"/>
      <protection locked="0"/>
    </xf>
    <xf numFmtId="0" fontId="0" fillId="0" borderId="4" xfId="0" applyBorder="1" applyAlignment="1" applyProtection="1">
      <alignment vertical="top"/>
      <protection locked="0"/>
    </xf>
    <xf numFmtId="0" fontId="0" fillId="0" borderId="3" xfId="0" applyBorder="1" applyAlignment="1" applyProtection="1">
      <alignment vertical="top"/>
      <protection locked="0"/>
    </xf>
    <xf numFmtId="0" fontId="0"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164" fontId="12" fillId="0" borderId="1" xfId="0" applyNumberFormat="1" applyFont="1" applyFill="1" applyBorder="1" applyAlignment="1" applyProtection="1">
      <alignment horizontal="left" vertical="top" wrapText="1"/>
      <protection locked="0"/>
    </xf>
    <xf numFmtId="14" fontId="12" fillId="0" borderId="1" xfId="0" applyNumberFormat="1" applyFont="1" applyFill="1" applyBorder="1" applyAlignment="1" applyProtection="1">
      <alignment horizontal="left" vertical="top" wrapText="1"/>
      <protection locked="0"/>
    </xf>
    <xf numFmtId="0" fontId="14" fillId="0" borderId="0" xfId="6" applyFont="1" applyFill="1" applyBorder="1" applyAlignment="1">
      <alignment horizontal="left" vertical="center"/>
    </xf>
    <xf numFmtId="0" fontId="0" fillId="2" borderId="1" xfId="0" applyFont="1" applyFill="1" applyBorder="1" applyAlignment="1">
      <alignment horizont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0" fillId="0" borderId="1" xfId="0" applyFont="1" applyBorder="1" applyAlignment="1" applyProtection="1">
      <alignment horizontal="left" vertical="top" wrapText="1"/>
      <protection locked="0"/>
    </xf>
    <xf numFmtId="0" fontId="3" fillId="2" borderId="2" xfId="0" applyFont="1" applyFill="1" applyBorder="1" applyAlignment="1">
      <alignment horizontal="left"/>
    </xf>
    <xf numFmtId="0" fontId="3" fillId="2" borderId="4" xfId="0" applyFont="1" applyFill="1" applyBorder="1" applyAlignment="1">
      <alignment horizontal="left"/>
    </xf>
    <xf numFmtId="0" fontId="3" fillId="2" borderId="3" xfId="0" applyFont="1" applyFill="1" applyBorder="1" applyAlignment="1">
      <alignment horizontal="left"/>
    </xf>
    <xf numFmtId="0" fontId="3" fillId="2" borderId="1" xfId="0" applyFont="1" applyFill="1" applyBorder="1" applyAlignment="1">
      <alignment horizontal="left"/>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 fillId="2" borderId="2"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0" xfId="0" applyProtection="1">
      <protection locked="0"/>
    </xf>
    <xf numFmtId="0" fontId="0" fillId="0" borderId="6" xfId="0" applyFont="1" applyBorder="1" applyAlignment="1" applyProtection="1">
      <alignment horizontal="left" vertical="top" wrapText="1"/>
      <protection locked="0"/>
    </xf>
    <xf numFmtId="14" fontId="7" fillId="0"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11" fillId="2" borderId="0" xfId="0" applyFont="1" applyFill="1" applyBorder="1" applyAlignment="1">
      <alignment horizontal="center" vertical="center"/>
    </xf>
    <xf numFmtId="0" fontId="0" fillId="0" borderId="11"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15" fillId="2" borderId="1" xfId="0" applyFont="1" applyFill="1" applyBorder="1" applyAlignment="1">
      <alignment horizontal="left" vertical="center"/>
    </xf>
    <xf numFmtId="0" fontId="7" fillId="0" borderId="1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64" fontId="6" fillId="2" borderId="2" xfId="0" applyNumberFormat="1" applyFont="1" applyFill="1" applyBorder="1" applyAlignment="1" applyProtection="1">
      <alignment horizontal="center" vertical="center" wrapText="1"/>
    </xf>
    <xf numFmtId="164" fontId="6" fillId="2" borderId="4" xfId="0" applyNumberFormat="1" applyFont="1" applyFill="1" applyBorder="1" applyAlignment="1" applyProtection="1">
      <alignment horizontal="center" vertical="center" wrapText="1"/>
    </xf>
    <xf numFmtId="164" fontId="6" fillId="2" borderId="3" xfId="0" applyNumberFormat="1" applyFont="1" applyFill="1" applyBorder="1" applyAlignment="1" applyProtection="1">
      <alignment horizontal="center" vertical="center" wrapText="1"/>
    </xf>
    <xf numFmtId="0" fontId="11" fillId="2" borderId="7"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3" fillId="2" borderId="0" xfId="0" applyFont="1" applyFill="1" applyBorder="1" applyAlignment="1" applyProtection="1">
      <alignment horizontal="center" vertical="top" wrapText="1"/>
    </xf>
    <xf numFmtId="0" fontId="11" fillId="2" borderId="1" xfId="0" applyFont="1" applyFill="1" applyBorder="1" applyAlignment="1">
      <alignment horizontal="center" wrapText="1"/>
    </xf>
    <xf numFmtId="0" fontId="3" fillId="2" borderId="4" xfId="0" applyFont="1" applyFill="1" applyBorder="1" applyAlignment="1">
      <alignment horizontal="center" wrapText="1"/>
    </xf>
    <xf numFmtId="0" fontId="11" fillId="2" borderId="2" xfId="0" applyFont="1" applyFill="1" applyBorder="1" applyAlignment="1" applyProtection="1">
      <alignment horizontal="center" vertical="top" wrapText="1"/>
      <protection locked="0"/>
    </xf>
    <xf numFmtId="0" fontId="11" fillId="2" borderId="4" xfId="0" applyFont="1" applyFill="1" applyBorder="1" applyAlignment="1" applyProtection="1">
      <alignment horizontal="center" vertical="top" wrapText="1"/>
      <protection locked="0"/>
    </xf>
    <xf numFmtId="0" fontId="11" fillId="2" borderId="3" xfId="0" applyFont="1" applyFill="1" applyBorder="1" applyAlignment="1" applyProtection="1">
      <alignment horizontal="center" vertical="top" wrapText="1"/>
      <protection locked="0"/>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7" fillId="2" borderId="2" xfId="0" applyFont="1" applyFill="1" applyBorder="1" applyAlignment="1" applyProtection="1">
      <alignment horizontal="center" vertical="top" wrapText="1"/>
      <protection locked="0"/>
    </xf>
    <xf numFmtId="0" fontId="7" fillId="2" borderId="3"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2" xfId="6" quotePrefix="1" applyFont="1" applyFill="1" applyBorder="1" applyAlignment="1" applyProtection="1">
      <alignment horizontal="center" vertical="center" wrapText="1"/>
      <protection locked="0"/>
    </xf>
    <xf numFmtId="0" fontId="7" fillId="0" borderId="4" xfId="6" quotePrefix="1" applyFont="1" applyFill="1" applyBorder="1" applyAlignment="1" applyProtection="1">
      <alignment horizontal="center" vertical="center" wrapText="1"/>
      <protection locked="0"/>
    </xf>
    <xf numFmtId="0" fontId="7" fillId="0" borderId="3" xfId="6" quotePrefix="1" applyFont="1" applyFill="1" applyBorder="1" applyAlignment="1" applyProtection="1">
      <alignment horizontal="center" vertical="center" wrapText="1"/>
      <protection locked="0"/>
    </xf>
    <xf numFmtId="0" fontId="7" fillId="2" borderId="2" xfId="6" applyFont="1" applyFill="1" applyBorder="1" applyAlignment="1" applyProtection="1">
      <alignment horizontal="center"/>
    </xf>
    <xf numFmtId="0" fontId="7" fillId="2" borderId="4" xfId="6" applyFont="1" applyFill="1" applyBorder="1" applyAlignment="1" applyProtection="1">
      <alignment horizontal="center"/>
    </xf>
    <xf numFmtId="0" fontId="7" fillId="2" borderId="3" xfId="6" applyFont="1" applyFill="1" applyBorder="1" applyAlignment="1" applyProtection="1">
      <alignment horizontal="center"/>
    </xf>
    <xf numFmtId="0" fontId="7" fillId="6"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0" fillId="0" borderId="1" xfId="0" applyFont="1" applyFill="1" applyBorder="1" applyAlignment="1" applyProtection="1">
      <alignment horizontal="center" vertical="top" wrapText="1"/>
      <protection locked="0"/>
    </xf>
    <xf numFmtId="0" fontId="7" fillId="2" borderId="1" xfId="6" quotePrefix="1" applyFont="1" applyFill="1" applyBorder="1" applyAlignment="1" applyProtection="1">
      <alignment horizontal="center"/>
    </xf>
    <xf numFmtId="0" fontId="0" fillId="0" borderId="1" xfId="0" applyFont="1" applyFill="1" applyBorder="1" applyAlignment="1" applyProtection="1">
      <alignment horizontal="center" vertical="top"/>
      <protection locked="0"/>
    </xf>
    <xf numFmtId="0" fontId="15" fillId="2" borderId="1" xfId="6" applyFont="1" applyFill="1" applyBorder="1" applyAlignment="1" applyProtection="1">
      <alignment horizontal="center" vertical="center"/>
    </xf>
    <xf numFmtId="0" fontId="7" fillId="2" borderId="1" xfId="6" applyFont="1" applyFill="1" applyBorder="1" applyAlignment="1" applyProtection="1">
      <alignment horizontal="right" vertical="center"/>
    </xf>
    <xf numFmtId="0" fontId="11" fillId="2" borderId="1"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14" fontId="15" fillId="2" borderId="1" xfId="0" applyNumberFormat="1" applyFont="1" applyFill="1" applyBorder="1" applyAlignment="1" applyProtection="1">
      <alignment horizontal="center" vertical="top" wrapText="1"/>
    </xf>
    <xf numFmtId="0" fontId="7" fillId="2" borderId="1" xfId="6" applyFont="1" applyFill="1" applyBorder="1" applyAlignment="1" applyProtection="1">
      <alignment horizontal="center"/>
    </xf>
    <xf numFmtId="0" fontId="0" fillId="2" borderId="1" xfId="0" applyFont="1" applyFill="1" applyBorder="1" applyAlignment="1" applyProtection="1">
      <alignment horizontal="center"/>
    </xf>
    <xf numFmtId="0" fontId="7" fillId="0" borderId="0" xfId="6" quotePrefix="1" applyFont="1" applyFill="1" applyBorder="1" applyAlignment="1" applyProtection="1">
      <alignment horizontal="center" vertical="center" wrapText="1"/>
    </xf>
    <xf numFmtId="0" fontId="10" fillId="2" borderId="9" xfId="0" applyFont="1" applyFill="1" applyBorder="1" applyAlignment="1" applyProtection="1">
      <alignment horizontal="center" vertical="top" wrapText="1"/>
    </xf>
    <xf numFmtId="0" fontId="10" fillId="2" borderId="5" xfId="0" applyFont="1" applyFill="1" applyBorder="1" applyAlignment="1" applyProtection="1">
      <alignment horizontal="center" vertical="top" wrapText="1"/>
    </xf>
    <xf numFmtId="0" fontId="10" fillId="2" borderId="10" xfId="0" applyFont="1" applyFill="1" applyBorder="1" applyAlignment="1" applyProtection="1">
      <alignment horizontal="center" vertical="top" wrapText="1"/>
    </xf>
    <xf numFmtId="0" fontId="15" fillId="2" borderId="2" xfId="6" applyFont="1" applyFill="1" applyBorder="1" applyAlignment="1" applyProtection="1">
      <alignment horizontal="center" vertical="center" wrapText="1"/>
    </xf>
    <xf numFmtId="0" fontId="15" fillId="2" borderId="3" xfId="6" applyFont="1" applyFill="1" applyBorder="1" applyAlignment="1" applyProtection="1">
      <alignment horizontal="center" vertical="center" wrapText="1"/>
    </xf>
    <xf numFmtId="0" fontId="7" fillId="2" borderId="2" xfId="6" applyFont="1" applyFill="1" applyBorder="1" applyAlignment="1" applyProtection="1">
      <alignment horizontal="center" vertical="center"/>
    </xf>
    <xf numFmtId="0" fontId="7" fillId="2" borderId="3" xfId="6" applyFont="1" applyFill="1" applyBorder="1" applyAlignment="1" applyProtection="1">
      <alignment horizontal="center" vertical="center"/>
    </xf>
    <xf numFmtId="0" fontId="0" fillId="2" borderId="2" xfId="0" applyFont="1" applyFill="1" applyBorder="1" applyAlignment="1" applyProtection="1">
      <alignment horizontal="center" vertical="top"/>
    </xf>
    <xf numFmtId="0" fontId="0" fillId="2" borderId="4" xfId="0" applyFont="1" applyFill="1" applyBorder="1" applyAlignment="1" applyProtection="1">
      <alignment horizontal="center" vertical="top"/>
    </xf>
    <xf numFmtId="0" fontId="0" fillId="2" borderId="3" xfId="0" applyFont="1" applyFill="1" applyBorder="1" applyAlignment="1" applyProtection="1">
      <alignment horizontal="center" vertical="top"/>
    </xf>
    <xf numFmtId="14" fontId="15" fillId="2"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14" fontId="12" fillId="0" borderId="1"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xf>
    <xf numFmtId="0" fontId="15" fillId="0" borderId="2"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cellXfs>
  <cellStyles count="12">
    <cellStyle name="Comma" xfId="1" builtinId="3"/>
    <cellStyle name="Comma 2" xfId="9"/>
    <cellStyle name="Comma 3" xfId="8"/>
    <cellStyle name="Normal" xfId="0" builtinId="0"/>
    <cellStyle name="Normal 2" xfId="6"/>
    <cellStyle name="Normal 3" xfId="4"/>
    <cellStyle name="Normal 4" xfId="5"/>
    <cellStyle name="Normal 5" xfId="7"/>
    <cellStyle name="Normal 5 2" xfId="10"/>
    <cellStyle name="Normal 6" xfId="11"/>
    <cellStyle name="Normal 7" xfId="2"/>
    <cellStyle name="Normal 7 2" xfId="3"/>
  </cellStyles>
  <dxfs count="184">
    <dxf>
      <font>
        <b/>
        <i val="0"/>
        <u val="double"/>
        <color theme="1"/>
      </font>
      <fill>
        <patternFill>
          <bgColor rgb="FFFF0000"/>
        </patternFill>
      </fill>
    </dxf>
    <dxf>
      <font>
        <color theme="1"/>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ont>
        <color theme="0" tint="-0.24994659260841701"/>
      </font>
    </dxf>
    <dxf>
      <font>
        <b/>
        <i val="0"/>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0" tint="-0.24994659260841701"/>
      </font>
    </dxf>
    <dxf>
      <font>
        <color theme="6" tint="0.59996337778862885"/>
      </font>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6" tint="0.59996337778862885"/>
      </font>
    </dxf>
    <dxf>
      <font>
        <color theme="0" tint="-0.24994659260841701"/>
      </font>
    </dxf>
    <dxf>
      <font>
        <color theme="0"/>
      </font>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color theme="0"/>
      </font>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ont>
        <color theme="0" tint="-0.2499465926084170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hyperlink" Target="http://www.environment-agency.gov.uk/homeandleisure/37793.asp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1110095</xdr:colOff>
      <xdr:row>0</xdr:row>
      <xdr:rowOff>0</xdr:rowOff>
    </xdr:from>
    <xdr:to>
      <xdr:col>7</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32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2362200</xdr:colOff>
      <xdr:row>0</xdr:row>
      <xdr:rowOff>0</xdr:rowOff>
    </xdr:from>
    <xdr:to>
      <xdr:col>13</xdr:col>
      <xdr:colOff>2976130</xdr:colOff>
      <xdr:row>1</xdr:row>
      <xdr:rowOff>1360</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1757795</xdr:colOff>
      <xdr:row>0</xdr:row>
      <xdr:rowOff>0</xdr:rowOff>
    </xdr:from>
    <xdr:to>
      <xdr:col>5</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65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595745</xdr:colOff>
      <xdr:row>0</xdr:row>
      <xdr:rowOff>0</xdr:rowOff>
    </xdr:from>
    <xdr:to>
      <xdr:col>5</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382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4205720</xdr:colOff>
      <xdr:row>0</xdr:row>
      <xdr:rowOff>0</xdr:rowOff>
    </xdr:from>
    <xdr:to>
      <xdr:col>6</xdr:col>
      <xdr:colOff>38100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6374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4462895</xdr:colOff>
      <xdr:row>0</xdr:row>
      <xdr:rowOff>0</xdr:rowOff>
    </xdr:from>
    <xdr:to>
      <xdr:col>4</xdr:col>
      <xdr:colOff>0</xdr:colOff>
      <xdr:row>0</xdr:row>
      <xdr:rowOff>190499</xdr:rowOff>
    </xdr:to>
    <xdr:pic>
      <xdr:nvPicPr>
        <xdr:cNvPr id="2" name="Picture 1"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63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4462895</xdr:colOff>
      <xdr:row>0</xdr:row>
      <xdr:rowOff>0</xdr:rowOff>
    </xdr:from>
    <xdr:to>
      <xdr:col>4</xdr:col>
      <xdr:colOff>0</xdr:colOff>
      <xdr:row>0</xdr:row>
      <xdr:rowOff>190499</xdr:rowOff>
    </xdr:to>
    <xdr:pic>
      <xdr:nvPicPr>
        <xdr:cNvPr id="4" name="Picture 3"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420" y="0"/>
          <a:ext cx="433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2209800</xdr:colOff>
      <xdr:row>14</xdr:row>
      <xdr:rowOff>38100</xdr:rowOff>
    </xdr:from>
    <xdr:to>
      <xdr:col>8</xdr:col>
      <xdr:colOff>142875</xdr:colOff>
      <xdr:row>15</xdr:row>
      <xdr:rowOff>38100</xdr:rowOff>
    </xdr:to>
    <xdr:sp macro="" textlink="">
      <xdr:nvSpPr>
        <xdr:cNvPr id="4" name="TextBox 10">
          <a:hlinkClick xmlns:r="http://schemas.openxmlformats.org/officeDocument/2006/relationships" r:id="rId1"/>
        </xdr:cNvPr>
        <xdr:cNvSpPr txBox="1"/>
      </xdr:nvSpPr>
      <xdr:spPr>
        <a:xfrm>
          <a:off x="6477000" y="7858126"/>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twoCellAnchor>
  <xdr:oneCellAnchor>
    <xdr:from>
      <xdr:col>7</xdr:col>
      <xdr:colOff>2209800</xdr:colOff>
      <xdr:row>20</xdr:row>
      <xdr:rowOff>38100</xdr:rowOff>
    </xdr:from>
    <xdr:ext cx="2171700" cy="190500"/>
    <xdr:sp macro="" textlink="">
      <xdr:nvSpPr>
        <xdr:cNvPr id="3"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21</xdr:row>
      <xdr:rowOff>38100</xdr:rowOff>
    </xdr:from>
    <xdr:ext cx="2171700" cy="190500"/>
    <xdr:sp macro="" textlink="">
      <xdr:nvSpPr>
        <xdr:cNvPr id="5"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22</xdr:row>
      <xdr:rowOff>38100</xdr:rowOff>
    </xdr:from>
    <xdr:ext cx="2171700" cy="190500"/>
    <xdr:sp macro="" textlink="">
      <xdr:nvSpPr>
        <xdr:cNvPr id="6"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23</xdr:row>
      <xdr:rowOff>38100</xdr:rowOff>
    </xdr:from>
    <xdr:ext cx="2171700" cy="190500"/>
    <xdr:sp macro="" textlink="">
      <xdr:nvSpPr>
        <xdr:cNvPr id="7"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24</xdr:row>
      <xdr:rowOff>38100</xdr:rowOff>
    </xdr:from>
    <xdr:ext cx="2171700" cy="190500"/>
    <xdr:sp macro="" textlink="">
      <xdr:nvSpPr>
        <xdr:cNvPr id="8"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25</xdr:row>
      <xdr:rowOff>38100</xdr:rowOff>
    </xdr:from>
    <xdr:ext cx="2171700" cy="190500"/>
    <xdr:sp macro="" textlink="">
      <xdr:nvSpPr>
        <xdr:cNvPr id="9"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26</xdr:row>
      <xdr:rowOff>38100</xdr:rowOff>
    </xdr:from>
    <xdr:ext cx="2171700" cy="190500"/>
    <xdr:sp macro="" textlink="">
      <xdr:nvSpPr>
        <xdr:cNvPr id="10"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15</xdr:row>
      <xdr:rowOff>38100</xdr:rowOff>
    </xdr:from>
    <xdr:ext cx="2171700" cy="190500"/>
    <xdr:sp macro="" textlink="">
      <xdr:nvSpPr>
        <xdr:cNvPr id="11" name="TextBox 10">
          <a:hlinkClick xmlns:r="http://schemas.openxmlformats.org/officeDocument/2006/relationships" r:id="rId1"/>
        </xdr:cNvPr>
        <xdr:cNvSpPr txBox="1"/>
      </xdr:nvSpPr>
      <xdr:spPr>
        <a:xfrm>
          <a:off x="6038850" y="480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17</xdr:row>
      <xdr:rowOff>38100</xdr:rowOff>
    </xdr:from>
    <xdr:ext cx="2171700" cy="190500"/>
    <xdr:sp macro="" textlink="">
      <xdr:nvSpPr>
        <xdr:cNvPr id="12"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26</xdr:row>
      <xdr:rowOff>38100</xdr:rowOff>
    </xdr:from>
    <xdr:ext cx="2171700" cy="190500"/>
    <xdr:sp macro="" textlink="">
      <xdr:nvSpPr>
        <xdr:cNvPr id="13" name="TextBox 10">
          <a:hlinkClick xmlns:r="http://schemas.openxmlformats.org/officeDocument/2006/relationships" r:id="rId1"/>
        </xdr:cNvPr>
        <xdr:cNvSpPr txBox="1"/>
      </xdr:nvSpPr>
      <xdr:spPr>
        <a:xfrm>
          <a:off x="6038850" y="441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27</xdr:row>
      <xdr:rowOff>38100</xdr:rowOff>
    </xdr:from>
    <xdr:ext cx="2171700" cy="190500"/>
    <xdr:sp macro="" textlink="">
      <xdr:nvSpPr>
        <xdr:cNvPr id="14" name="TextBox 10">
          <a:hlinkClick xmlns:r="http://schemas.openxmlformats.org/officeDocument/2006/relationships" r:id="rId1"/>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28</xdr:row>
      <xdr:rowOff>38100</xdr:rowOff>
    </xdr:from>
    <xdr:ext cx="2171700" cy="190500"/>
    <xdr:sp macro="" textlink="">
      <xdr:nvSpPr>
        <xdr:cNvPr id="15" name="TextBox 10">
          <a:hlinkClick xmlns:r="http://schemas.openxmlformats.org/officeDocument/2006/relationships" r:id="rId1"/>
        </xdr:cNvPr>
        <xdr:cNvSpPr txBox="1"/>
      </xdr:nvSpPr>
      <xdr:spPr>
        <a:xfrm>
          <a:off x="6038850" y="480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29</xdr:row>
      <xdr:rowOff>38100</xdr:rowOff>
    </xdr:from>
    <xdr:ext cx="2171700" cy="190500"/>
    <xdr:sp macro="" textlink="">
      <xdr:nvSpPr>
        <xdr:cNvPr id="16" name="TextBox 10">
          <a:hlinkClick xmlns:r="http://schemas.openxmlformats.org/officeDocument/2006/relationships" r:id="rId1"/>
        </xdr:cNvPr>
        <xdr:cNvSpPr txBox="1"/>
      </xdr:nvSpPr>
      <xdr:spPr>
        <a:xfrm>
          <a:off x="6038850" y="499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100"/>
  <sheetViews>
    <sheetView tabSelected="1" zoomScaleNormal="100" workbookViewId="0">
      <selection activeCell="A11" sqref="A11"/>
    </sheetView>
  </sheetViews>
  <sheetFormatPr defaultColWidth="0" defaultRowHeight="15" zeroHeight="1" x14ac:dyDescent="0.25"/>
  <cols>
    <col min="1" max="1" width="32.42578125" style="36" customWidth="1"/>
    <col min="2" max="3" width="19.5703125" style="36" customWidth="1"/>
    <col min="4" max="4" width="34.28515625" style="36" customWidth="1"/>
    <col min="5" max="5" width="15.140625" style="36" customWidth="1"/>
    <col min="6" max="6" width="13.5703125" style="36" bestFit="1" customWidth="1"/>
    <col min="7" max="7" width="26.28515625" style="36" customWidth="1"/>
    <col min="8" max="8" width="33" style="83" hidden="1"/>
    <col min="9" max="9" width="8.28515625" style="83" hidden="1"/>
    <col min="10" max="10" width="11.140625" style="83" hidden="1"/>
    <col min="11" max="11" width="9.140625" style="83" hidden="1"/>
    <col min="12" max="12" width="35.42578125" style="83" hidden="1"/>
    <col min="13" max="16383" width="9.140625" style="83" hidden="1"/>
    <col min="16384" max="16384" width="7.85546875" style="83" hidden="1"/>
  </cols>
  <sheetData>
    <row r="1" spans="1:7" ht="39.75" customHeight="1" x14ac:dyDescent="0.25">
      <c r="A1" s="199" t="s">
        <v>816</v>
      </c>
      <c r="B1" s="199"/>
      <c r="C1" s="199"/>
      <c r="D1" s="199"/>
      <c r="E1" s="199"/>
      <c r="F1" s="199"/>
      <c r="G1" s="199"/>
    </row>
    <row r="2" spans="1:7" ht="15" customHeight="1" x14ac:dyDescent="0.25">
      <c r="A2" s="66"/>
      <c r="B2" s="66"/>
      <c r="C2" s="66"/>
      <c r="D2" s="66"/>
      <c r="E2" s="67" t="str">
        <f>CONCATENATE(E3," ",E4)</f>
        <v xml:space="preserve">Supply Name &amp; Address: </v>
      </c>
      <c r="F2" s="70"/>
      <c r="G2" s="160" t="str">
        <f>Lookup_Admin!L1</f>
        <v>V 2.10</v>
      </c>
    </row>
    <row r="3" spans="1:7" ht="15.75" x14ac:dyDescent="0.25">
      <c r="A3" s="38" t="s">
        <v>0</v>
      </c>
      <c r="B3" s="39" t="str">
        <f>CONCATENATE(A3," ",A4)</f>
        <v xml:space="preserve">Local Authority: </v>
      </c>
      <c r="C3" s="38" t="s">
        <v>1</v>
      </c>
      <c r="D3" s="41" t="str">
        <f>CONCATENATE(C3," ",C4)</f>
        <v xml:space="preserve">Supply Reference: </v>
      </c>
      <c r="E3" s="209" t="s">
        <v>910</v>
      </c>
      <c r="F3" s="209"/>
      <c r="G3" s="209"/>
    </row>
    <row r="4" spans="1:7" ht="48.75" customHeight="1" x14ac:dyDescent="0.25">
      <c r="A4" s="211"/>
      <c r="B4" s="211"/>
      <c r="C4" s="211"/>
      <c r="D4" s="211"/>
      <c r="E4" s="210"/>
      <c r="F4" s="210"/>
      <c r="G4" s="210"/>
    </row>
    <row r="5" spans="1:7" ht="30" customHeight="1" x14ac:dyDescent="0.25">
      <c r="A5" s="213" t="s">
        <v>948</v>
      </c>
      <c r="B5" s="213"/>
      <c r="C5" s="214" t="s">
        <v>933</v>
      </c>
      <c r="D5" s="214"/>
      <c r="E5" s="212" t="s">
        <v>1059</v>
      </c>
      <c r="F5" s="212"/>
      <c r="G5" s="212"/>
    </row>
    <row r="6" spans="1:7" ht="18.75" customHeight="1" x14ac:dyDescent="0.25">
      <c r="A6" s="215"/>
      <c r="B6" s="215"/>
      <c r="C6" s="215"/>
      <c r="D6" s="215"/>
      <c r="E6" s="197"/>
      <c r="F6" s="197"/>
      <c r="G6" s="197"/>
    </row>
    <row r="7" spans="1:7" ht="9.75" customHeight="1" x14ac:dyDescent="0.25">
      <c r="A7" s="88"/>
      <c r="B7" s="147" t="str">
        <f>CONCATENATE(B3,"     ",D3)</f>
        <v xml:space="preserve">Local Authority:      Supply Reference: </v>
      </c>
      <c r="C7" s="147" t="str">
        <f>CONCATENATE(E2,"      ",F2)</f>
        <v xml:space="preserve">Supply Name &amp; Address:       </v>
      </c>
      <c r="D7" s="148"/>
      <c r="E7" s="88"/>
      <c r="F7" s="88"/>
      <c r="G7" s="88"/>
    </row>
    <row r="8" spans="1:7" ht="31.5" customHeight="1" x14ac:dyDescent="0.25">
      <c r="A8" s="145" t="s">
        <v>813</v>
      </c>
      <c r="B8" s="198"/>
      <c r="C8" s="198"/>
      <c r="D8" s="198"/>
      <c r="E8" s="198"/>
      <c r="F8" s="146" t="s">
        <v>818</v>
      </c>
      <c r="G8" s="149"/>
    </row>
    <row r="9" spans="1:7" x14ac:dyDescent="0.25">
      <c r="A9" s="179" t="s">
        <v>815</v>
      </c>
      <c r="B9" s="180"/>
      <c r="C9" s="180"/>
      <c r="D9" s="180"/>
      <c r="E9" s="180"/>
      <c r="F9" s="180"/>
      <c r="G9" s="181"/>
    </row>
    <row r="10" spans="1:7" x14ac:dyDescent="0.25">
      <c r="A10" s="75" t="s">
        <v>15</v>
      </c>
      <c r="B10" s="75" t="s">
        <v>921</v>
      </c>
      <c r="C10" s="75" t="s">
        <v>810</v>
      </c>
      <c r="D10" s="85" t="s">
        <v>922</v>
      </c>
      <c r="E10" s="75" t="s">
        <v>16</v>
      </c>
      <c r="F10" s="76" t="s">
        <v>911</v>
      </c>
      <c r="G10" s="75" t="s">
        <v>27</v>
      </c>
    </row>
    <row r="11" spans="1:7" x14ac:dyDescent="0.25">
      <c r="A11" s="37"/>
      <c r="B11" s="37"/>
      <c r="C11" s="37"/>
      <c r="D11" s="87"/>
      <c r="E11" s="37"/>
      <c r="F11" s="37"/>
      <c r="G11" s="37"/>
    </row>
    <row r="12" spans="1:7" x14ac:dyDescent="0.25">
      <c r="A12" s="37"/>
      <c r="B12" s="37"/>
      <c r="C12" s="37"/>
      <c r="D12" s="87"/>
      <c r="E12" s="37"/>
      <c r="F12" s="37"/>
      <c r="G12" s="37"/>
    </row>
    <row r="13" spans="1:7" x14ac:dyDescent="0.25">
      <c r="A13" s="37"/>
      <c r="B13" s="37"/>
      <c r="C13" s="37"/>
      <c r="D13" s="86"/>
      <c r="E13" s="37"/>
      <c r="F13" s="37"/>
      <c r="G13" s="37"/>
    </row>
    <row r="14" spans="1:7" x14ac:dyDescent="0.25">
      <c r="A14" s="37"/>
      <c r="B14" s="37"/>
      <c r="C14" s="37"/>
      <c r="D14" s="86"/>
      <c r="E14" s="37"/>
      <c r="F14" s="37"/>
      <c r="G14" s="37"/>
    </row>
    <row r="15" spans="1:7" x14ac:dyDescent="0.25">
      <c r="A15" s="37"/>
      <c r="B15" s="37"/>
      <c r="C15" s="37"/>
      <c r="D15" s="86"/>
      <c r="E15" s="37"/>
      <c r="F15" s="37"/>
      <c r="G15" s="37"/>
    </row>
    <row r="16" spans="1:7" x14ac:dyDescent="0.25">
      <c r="A16" s="183" t="s">
        <v>3</v>
      </c>
      <c r="B16" s="184"/>
      <c r="C16" s="184"/>
      <c r="D16" s="184"/>
      <c r="E16" s="184"/>
      <c r="F16" s="184"/>
      <c r="G16" s="185"/>
    </row>
    <row r="17" spans="1:12" x14ac:dyDescent="0.25">
      <c r="A17" s="200"/>
      <c r="B17" s="201"/>
      <c r="C17" s="201"/>
      <c r="D17" s="201"/>
      <c r="E17" s="201"/>
      <c r="F17" s="201"/>
      <c r="G17" s="202"/>
    </row>
    <row r="18" spans="1:12" x14ac:dyDescent="0.25">
      <c r="A18" s="203"/>
      <c r="B18" s="204"/>
      <c r="C18" s="204"/>
      <c r="D18" s="204"/>
      <c r="E18" s="204"/>
      <c r="F18" s="204"/>
      <c r="G18" s="205"/>
    </row>
    <row r="19" spans="1:12" x14ac:dyDescent="0.25">
      <c r="A19" s="206"/>
      <c r="B19" s="207"/>
      <c r="C19" s="207"/>
      <c r="D19" s="207"/>
      <c r="E19" s="207"/>
      <c r="F19" s="207"/>
      <c r="G19" s="208"/>
    </row>
    <row r="20" spans="1:12" x14ac:dyDescent="0.25">
      <c r="A20" s="186" t="s">
        <v>12</v>
      </c>
      <c r="B20" s="186"/>
      <c r="C20" s="186" t="s">
        <v>13</v>
      </c>
      <c r="D20" s="186"/>
      <c r="E20" s="186" t="s">
        <v>14</v>
      </c>
      <c r="F20" s="186"/>
      <c r="G20" s="186"/>
    </row>
    <row r="21" spans="1:12" x14ac:dyDescent="0.25">
      <c r="A21" s="187"/>
      <c r="B21" s="188"/>
      <c r="C21" s="187"/>
      <c r="D21" s="196"/>
      <c r="E21" s="187"/>
      <c r="F21" s="196"/>
      <c r="G21" s="188"/>
    </row>
    <row r="22" spans="1:12" x14ac:dyDescent="0.25">
      <c r="A22" s="187"/>
      <c r="B22" s="188"/>
      <c r="C22" s="187"/>
      <c r="D22" s="196"/>
      <c r="E22" s="187"/>
      <c r="F22" s="196"/>
      <c r="G22" s="188"/>
    </row>
    <row r="23" spans="1:12" x14ac:dyDescent="0.25">
      <c r="A23" s="187"/>
      <c r="B23" s="188"/>
      <c r="C23" s="187"/>
      <c r="D23" s="196"/>
      <c r="E23" s="187"/>
      <c r="F23" s="196"/>
      <c r="G23" s="188"/>
    </row>
    <row r="24" spans="1:12" x14ac:dyDescent="0.25">
      <c r="A24" s="187"/>
      <c r="B24" s="188"/>
      <c r="C24" s="187"/>
      <c r="D24" s="196"/>
      <c r="E24" s="187"/>
      <c r="F24" s="196"/>
      <c r="G24" s="188"/>
    </row>
    <row r="25" spans="1:12" x14ac:dyDescent="0.25">
      <c r="A25" s="187"/>
      <c r="B25" s="188"/>
      <c r="C25" s="187"/>
      <c r="D25" s="196"/>
      <c r="E25" s="187"/>
      <c r="F25" s="196"/>
      <c r="G25" s="188"/>
    </row>
    <row r="26" spans="1:12" x14ac:dyDescent="0.25">
      <c r="A26" s="186" t="s">
        <v>811</v>
      </c>
      <c r="B26" s="186"/>
      <c r="C26" s="186"/>
      <c r="D26" s="186"/>
      <c r="E26" s="186"/>
      <c r="F26" s="186"/>
      <c r="G26" s="186"/>
      <c r="L26" s="84"/>
    </row>
    <row r="27" spans="1:12" x14ac:dyDescent="0.25">
      <c r="A27" s="182"/>
      <c r="B27" s="182"/>
      <c r="C27" s="189"/>
      <c r="D27" s="190"/>
      <c r="E27" s="189"/>
      <c r="F27" s="190"/>
      <c r="G27" s="191"/>
      <c r="L27" s="84"/>
    </row>
    <row r="28" spans="1:12" x14ac:dyDescent="0.25">
      <c r="A28" s="182"/>
      <c r="B28" s="182"/>
      <c r="C28" s="189"/>
      <c r="D28" s="190"/>
      <c r="E28" s="189"/>
      <c r="F28" s="190"/>
      <c r="G28" s="191"/>
    </row>
    <row r="29" spans="1:12" x14ac:dyDescent="0.25">
      <c r="A29" s="182" t="s">
        <v>812</v>
      </c>
      <c r="B29" s="182"/>
      <c r="C29" s="182"/>
      <c r="D29" s="182"/>
      <c r="E29" s="182"/>
      <c r="F29" s="182"/>
      <c r="G29" s="182"/>
    </row>
    <row r="30" spans="1:12" x14ac:dyDescent="0.25">
      <c r="A30" s="182"/>
      <c r="B30" s="182"/>
      <c r="C30" s="182"/>
      <c r="D30" s="182"/>
      <c r="E30" s="182"/>
      <c r="F30" s="182"/>
      <c r="G30" s="182"/>
    </row>
    <row r="31" spans="1:12" x14ac:dyDescent="0.25">
      <c r="A31" s="182"/>
      <c r="B31" s="182"/>
      <c r="C31" s="182"/>
      <c r="D31" s="182"/>
      <c r="E31" s="182"/>
      <c r="F31" s="182"/>
      <c r="G31" s="182"/>
    </row>
    <row r="32" spans="1:12" x14ac:dyDescent="0.25">
      <c r="A32" s="192" t="s">
        <v>912</v>
      </c>
      <c r="B32" s="193"/>
      <c r="C32" s="193"/>
      <c r="D32" s="193"/>
      <c r="E32" s="193"/>
      <c r="F32" s="193"/>
      <c r="G32" s="194"/>
    </row>
    <row r="33" spans="1:7" x14ac:dyDescent="0.25">
      <c r="A33" s="195" t="s">
        <v>1058</v>
      </c>
      <c r="B33" s="195"/>
      <c r="C33" s="195"/>
      <c r="D33" s="195"/>
      <c r="E33" s="195"/>
      <c r="F33" s="195"/>
      <c r="G33" s="195"/>
    </row>
    <row r="34" spans="1:7" x14ac:dyDescent="0.25">
      <c r="A34" s="192" t="s">
        <v>950</v>
      </c>
      <c r="B34" s="193"/>
      <c r="C34" s="193"/>
      <c r="D34" s="193"/>
      <c r="E34" s="193"/>
      <c r="F34" s="193"/>
      <c r="G34" s="194"/>
    </row>
    <row r="35" spans="1:7" x14ac:dyDescent="0.25">
      <c r="A35" s="195" t="s">
        <v>1058</v>
      </c>
      <c r="B35" s="195"/>
      <c r="C35" s="195"/>
      <c r="D35" s="195"/>
      <c r="E35" s="195"/>
      <c r="F35" s="195"/>
      <c r="G35" s="195"/>
    </row>
    <row r="36" spans="1:7" x14ac:dyDescent="0.25">
      <c r="A36" s="186" t="s">
        <v>17</v>
      </c>
      <c r="B36" s="186"/>
      <c r="C36" s="186"/>
      <c r="D36" s="186"/>
      <c r="E36" s="186"/>
      <c r="F36" s="186"/>
      <c r="G36" s="186"/>
    </row>
    <row r="37" spans="1:7" ht="18.75" customHeight="1" x14ac:dyDescent="0.25">
      <c r="A37" s="182" t="s">
        <v>814</v>
      </c>
      <c r="B37" s="182"/>
      <c r="C37" s="182"/>
      <c r="D37" s="182"/>
      <c r="E37" s="182"/>
      <c r="F37" s="182"/>
      <c r="G37" s="182"/>
    </row>
    <row r="38" spans="1:7" x14ac:dyDescent="0.25">
      <c r="A38" s="186" t="s">
        <v>957</v>
      </c>
      <c r="B38" s="186"/>
      <c r="C38" s="186"/>
      <c r="D38" s="186"/>
      <c r="E38" s="186"/>
      <c r="F38" s="186"/>
      <c r="G38" s="186"/>
    </row>
    <row r="39" spans="1:7" x14ac:dyDescent="0.25">
      <c r="A39" s="182" t="s">
        <v>814</v>
      </c>
      <c r="B39" s="182"/>
      <c r="C39" s="182"/>
      <c r="D39" s="182"/>
      <c r="E39" s="182"/>
      <c r="F39" s="182"/>
      <c r="G39" s="182"/>
    </row>
    <row r="40" spans="1:7" x14ac:dyDescent="0.25">
      <c r="A40" s="183" t="s">
        <v>958</v>
      </c>
      <c r="B40" s="184"/>
      <c r="C40" s="184"/>
      <c r="D40" s="184"/>
      <c r="E40" s="184"/>
      <c r="F40" s="184"/>
      <c r="G40" s="185"/>
    </row>
    <row r="41" spans="1:7" x14ac:dyDescent="0.25">
      <c r="A41" s="182" t="s">
        <v>814</v>
      </c>
      <c r="B41" s="182"/>
      <c r="C41" s="182"/>
      <c r="D41" s="182"/>
      <c r="E41" s="182"/>
      <c r="F41" s="182"/>
      <c r="G41" s="182"/>
    </row>
    <row r="42" spans="1:7" x14ac:dyDescent="0.25">
      <c r="A42" s="183" t="s">
        <v>18</v>
      </c>
      <c r="B42" s="184"/>
      <c r="C42" s="184"/>
      <c r="D42" s="184"/>
      <c r="E42" s="184"/>
      <c r="F42" s="184"/>
      <c r="G42" s="185"/>
    </row>
    <row r="43" spans="1:7" x14ac:dyDescent="0.25">
      <c r="A43" s="182" t="s">
        <v>814</v>
      </c>
      <c r="B43" s="182"/>
      <c r="C43" s="182"/>
      <c r="D43" s="182"/>
      <c r="E43" s="182"/>
      <c r="F43" s="182"/>
      <c r="G43" s="182"/>
    </row>
    <row r="44" spans="1:7" x14ac:dyDescent="0.25">
      <c r="A44" s="183" t="s">
        <v>19</v>
      </c>
      <c r="B44" s="184"/>
      <c r="C44" s="184"/>
      <c r="D44" s="184"/>
      <c r="E44" s="184"/>
      <c r="F44" s="184"/>
      <c r="G44" s="185"/>
    </row>
    <row r="45" spans="1:7" x14ac:dyDescent="0.25">
      <c r="A45" s="182" t="s">
        <v>814</v>
      </c>
      <c r="B45" s="182"/>
      <c r="C45" s="182"/>
      <c r="D45" s="182"/>
      <c r="E45" s="182"/>
      <c r="F45" s="182"/>
      <c r="G45" s="182"/>
    </row>
    <row r="46" spans="1:7" x14ac:dyDescent="0.25">
      <c r="A46" s="183" t="s">
        <v>20</v>
      </c>
      <c r="B46" s="184"/>
      <c r="C46" s="184"/>
      <c r="D46" s="184"/>
      <c r="E46" s="184"/>
      <c r="F46" s="184"/>
      <c r="G46" s="185"/>
    </row>
    <row r="47" spans="1:7" x14ac:dyDescent="0.25">
      <c r="A47" s="182" t="s">
        <v>814</v>
      </c>
      <c r="B47" s="182"/>
      <c r="C47" s="182"/>
      <c r="D47" s="182"/>
      <c r="E47" s="182"/>
      <c r="F47" s="182"/>
      <c r="G47" s="182"/>
    </row>
    <row r="48" spans="1:7" x14ac:dyDescent="0.25">
      <c r="A48" s="183" t="s">
        <v>21</v>
      </c>
      <c r="B48" s="184"/>
      <c r="C48" s="184"/>
      <c r="D48" s="184"/>
      <c r="E48" s="184"/>
      <c r="F48" s="184"/>
      <c r="G48" s="185"/>
    </row>
    <row r="49" spans="1:7" x14ac:dyDescent="0.25">
      <c r="A49" s="182" t="s">
        <v>814</v>
      </c>
      <c r="B49" s="182"/>
      <c r="C49" s="182"/>
      <c r="D49" s="182"/>
      <c r="E49" s="182"/>
      <c r="F49" s="182"/>
      <c r="G49" s="182"/>
    </row>
    <row r="50" spans="1:7" x14ac:dyDescent="0.25">
      <c r="A50" s="178"/>
      <c r="B50" s="178"/>
      <c r="C50" s="178"/>
      <c r="D50" s="178"/>
      <c r="E50" s="178"/>
      <c r="F50" s="178"/>
      <c r="G50" s="178"/>
    </row>
    <row r="51" spans="1:7" ht="13.5" hidden="1" customHeight="1" x14ac:dyDescent="0.25"/>
    <row r="52" spans="1:7" hidden="1" x14ac:dyDescent="0.25"/>
    <row r="53" spans="1:7" hidden="1" x14ac:dyDescent="0.25"/>
    <row r="54" spans="1:7" hidden="1" x14ac:dyDescent="0.25"/>
    <row r="55" spans="1:7" hidden="1" x14ac:dyDescent="0.25"/>
    <row r="56" spans="1:7" hidden="1" x14ac:dyDescent="0.25"/>
    <row r="57" spans="1:7" hidden="1" x14ac:dyDescent="0.25"/>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sheetProtection formatColumns="0" formatRows="0" insertRows="0" insertHyperlinks="0" deleteRows="0" selectLockedCells="1"/>
  <mergeCells count="60">
    <mergeCell ref="B8:E8"/>
    <mergeCell ref="A1:G1"/>
    <mergeCell ref="A17:G19"/>
    <mergeCell ref="E3:G3"/>
    <mergeCell ref="A20:B20"/>
    <mergeCell ref="C20:D20"/>
    <mergeCell ref="E20:G20"/>
    <mergeCell ref="E4:G4"/>
    <mergeCell ref="A4:B4"/>
    <mergeCell ref="C4:D4"/>
    <mergeCell ref="A16:G16"/>
    <mergeCell ref="E5:G5"/>
    <mergeCell ref="A5:B5"/>
    <mergeCell ref="C5:D5"/>
    <mergeCell ref="A6:B6"/>
    <mergeCell ref="C6:D6"/>
    <mergeCell ref="E6:G6"/>
    <mergeCell ref="A41:G41"/>
    <mergeCell ref="A43:G43"/>
    <mergeCell ref="A35:G35"/>
    <mergeCell ref="A34:G34"/>
    <mergeCell ref="E27:G27"/>
    <mergeCell ref="A40:G40"/>
    <mergeCell ref="A21:B21"/>
    <mergeCell ref="C21:D21"/>
    <mergeCell ref="E21:G21"/>
    <mergeCell ref="A24:B24"/>
    <mergeCell ref="C24:D24"/>
    <mergeCell ref="E24:G24"/>
    <mergeCell ref="A22:B22"/>
    <mergeCell ref="A23:B23"/>
    <mergeCell ref="C22:D22"/>
    <mergeCell ref="C23:D23"/>
    <mergeCell ref="E22:G22"/>
    <mergeCell ref="E23:G23"/>
    <mergeCell ref="C25:D25"/>
    <mergeCell ref="E25:G25"/>
    <mergeCell ref="A36:G36"/>
    <mergeCell ref="A37:G37"/>
    <mergeCell ref="A39:G39"/>
    <mergeCell ref="A38:G38"/>
    <mergeCell ref="E28:G28"/>
    <mergeCell ref="A32:G32"/>
    <mergeCell ref="A33:G33"/>
    <mergeCell ref="A50:G50"/>
    <mergeCell ref="A9:G9"/>
    <mergeCell ref="A47:G47"/>
    <mergeCell ref="A49:G49"/>
    <mergeCell ref="A48:G48"/>
    <mergeCell ref="A46:G46"/>
    <mergeCell ref="A26:G26"/>
    <mergeCell ref="A29:G31"/>
    <mergeCell ref="A25:B25"/>
    <mergeCell ref="A27:B27"/>
    <mergeCell ref="A28:B28"/>
    <mergeCell ref="C27:D27"/>
    <mergeCell ref="C28:D28"/>
    <mergeCell ref="A45:G45"/>
    <mergeCell ref="A44:G44"/>
    <mergeCell ref="A42:G42"/>
  </mergeCells>
  <conditionalFormatting sqref="A33:G33 A35:G35">
    <cfRule type="cellIs" dxfId="183" priority="9" operator="equal">
      <formula>"Insert picture, hyperlink or file location"</formula>
    </cfRule>
  </conditionalFormatting>
  <conditionalFormatting sqref="A37:G37 A39:G39 A41:G41 A43:G43 A45:G45 A47:G47 A49:G49">
    <cfRule type="cellIs" dxfId="182" priority="8" operator="equal">
      <formula>"Please enter details:"</formula>
    </cfRule>
  </conditionalFormatting>
  <conditionalFormatting sqref="A29:G31">
    <cfRule type="cellIs" dxfId="181" priority="1" operator="equal">
      <formula>"Other: please enter details"</formula>
    </cfRule>
  </conditionalFormatting>
  <dataValidations count="2">
    <dataValidation allowBlank="1" showInputMessage="1" showErrorMessage="1" prompt="Enter the typical number of consumers first and the maximum number in brackets after" sqref="C6"/>
    <dataValidation allowBlank="1" showInputMessage="1" showErrorMessage="1" prompt="If volume is not known the local authority should assume that each person supplied uses on average of 0.2m3/day (200 litres/day)" sqref="A6"/>
  </dataValidations>
  <pageMargins left="0.7" right="0.7" top="0.75" bottom="0.75" header="0.3" footer="0.3"/>
  <pageSetup paperSize="9" scale="55"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x14:formula1>
            <xm:f>Lookup_Admin!$K$9:$K$16</xm:f>
          </x14:formula1>
          <xm:sqref>A27:G28</xm:sqref>
        </x14:dataValidation>
        <x14:dataValidation type="list" allowBlank="1" showInputMessage="1">
          <x14:formula1>
            <xm:f>Lookup_Admin!$K$48:$K$51</xm:f>
          </x14:formula1>
          <xm:sqref>F11:F15</xm:sqref>
        </x14:dataValidation>
        <x14:dataValidation type="list" allowBlank="1" showInputMessage="1">
          <x14:formula1>
            <xm:f>Lookup_Admin!$K$40:$K$45</xm:f>
          </x14:formula1>
          <xm:sqref>B11:B15</xm:sqref>
        </x14:dataValidation>
        <x14:dataValidation type="list" allowBlank="1" showInputMessage="1">
          <x14:formula1>
            <xm:f>Lookup_Admin!$O$3:$O$350</xm:f>
          </x14:formula1>
          <xm:sqref>A4:B4</xm:sqref>
        </x14:dataValidation>
        <x14:dataValidation type="list" allowBlank="1" showInputMessage="1" showErrorMessage="1">
          <x14:formula1>
            <xm:f>Lookup_Admin!$K$57:$K$62</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233"/>
  <sheetViews>
    <sheetView topLeftCell="G1" zoomScaleNormal="100" workbookViewId="0">
      <pane ySplit="6" topLeftCell="A7" activePane="bottomLeft" state="frozen"/>
      <selection activeCell="G1" sqref="G1"/>
      <selection pane="bottomLeft" activeCell="N19" sqref="N19"/>
    </sheetView>
  </sheetViews>
  <sheetFormatPr defaultColWidth="0" defaultRowHeight="15" zeroHeight="1" x14ac:dyDescent="0.25"/>
  <cols>
    <col min="1" max="6" width="9.140625" style="21" hidden="1" customWidth="1"/>
    <col min="7" max="7" width="9.42578125" style="93" bestFit="1" customWidth="1"/>
    <col min="8" max="8" width="49" style="21" customWidth="1"/>
    <col min="9" max="9" width="12.42578125" style="22" customWidth="1"/>
    <col min="10" max="10" width="9.7109375" style="31" hidden="1" customWidth="1"/>
    <col min="11" max="11" width="11.140625" style="22" bestFit="1" customWidth="1"/>
    <col min="12" max="12" width="10.42578125" style="24" customWidth="1"/>
    <col min="13" max="13" width="10.5703125" style="22" customWidth="1"/>
    <col min="14" max="14" width="45.140625" style="21" customWidth="1"/>
    <col min="15" max="15" width="9.140625" style="21" hidden="1" customWidth="1"/>
    <col min="16" max="21" width="9.140625" style="93" hidden="1" customWidth="1"/>
    <col min="22" max="16384" width="9.140625" style="21" hidden="1"/>
  </cols>
  <sheetData>
    <row r="1" spans="1:21" ht="39.75" customHeight="1" x14ac:dyDescent="0.25">
      <c r="A1" s="54"/>
      <c r="B1" s="54"/>
      <c r="C1" s="54"/>
      <c r="D1" s="54"/>
      <c r="E1" s="54"/>
      <c r="F1" s="54"/>
      <c r="G1" s="220" t="str">
        <f>Supply_Details!A1</f>
        <v>Private Water Supply: Risk Assessment Lite Tool</v>
      </c>
      <c r="H1" s="221"/>
      <c r="I1" s="221"/>
      <c r="J1" s="221"/>
      <c r="K1" s="221"/>
      <c r="L1" s="221"/>
      <c r="M1" s="221"/>
      <c r="N1" s="222"/>
    </row>
    <row r="2" spans="1:21" ht="15.75" x14ac:dyDescent="0.25">
      <c r="A2" s="54"/>
      <c r="B2" s="54"/>
      <c r="C2" s="54"/>
      <c r="D2" s="54"/>
      <c r="E2" s="54"/>
      <c r="F2" s="54"/>
      <c r="G2" s="225" t="str">
        <f>Supply_Details!B3</f>
        <v xml:space="preserve">Local Authority: </v>
      </c>
      <c r="H2" s="226"/>
      <c r="I2" s="227"/>
      <c r="J2" s="40"/>
      <c r="K2" s="225" t="str">
        <f>Supply_Details!D3</f>
        <v xml:space="preserve">Supply Reference: </v>
      </c>
      <c r="L2" s="226"/>
      <c r="M2" s="226"/>
      <c r="N2" s="227"/>
    </row>
    <row r="3" spans="1:21" ht="15.75" x14ac:dyDescent="0.25">
      <c r="A3" s="54"/>
      <c r="B3" s="54"/>
      <c r="C3" s="54"/>
      <c r="D3" s="54"/>
      <c r="E3" s="54"/>
      <c r="F3" s="54"/>
      <c r="G3" s="225" t="str">
        <f>Supply_Details!E2</f>
        <v xml:space="preserve">Supply Name &amp; Address: </v>
      </c>
      <c r="H3" s="226"/>
      <c r="I3" s="227"/>
      <c r="J3" s="40"/>
      <c r="K3" s="228">
        <f>Supply_Details!E6</f>
        <v>0</v>
      </c>
      <c r="L3" s="229"/>
      <c r="M3" s="229"/>
      <c r="N3" s="230"/>
    </row>
    <row r="4" spans="1:21" ht="16.5" customHeight="1" x14ac:dyDescent="0.25">
      <c r="A4" s="54"/>
      <c r="B4" s="54"/>
      <c r="C4" s="54"/>
      <c r="D4" s="54"/>
      <c r="E4" s="54"/>
      <c r="F4" s="54"/>
      <c r="G4" s="225" t="s">
        <v>465</v>
      </c>
      <c r="H4" s="226"/>
      <c r="I4" s="227"/>
      <c r="J4" s="44"/>
      <c r="K4" s="225" t="s">
        <v>466</v>
      </c>
      <c r="L4" s="227"/>
      <c r="M4" s="51"/>
      <c r="N4" s="17"/>
    </row>
    <row r="5" spans="1:21" x14ac:dyDescent="0.25">
      <c r="A5" s="26"/>
      <c r="B5" s="26"/>
      <c r="C5" s="26"/>
      <c r="D5" s="26"/>
      <c r="E5" s="26"/>
      <c r="F5" s="26"/>
      <c r="G5" s="223" t="e">
        <f>VLOOKUP(M4,Lookup_Admin!A:H,8,FALSE)</f>
        <v>#N/A</v>
      </c>
      <c r="H5" s="223"/>
      <c r="I5" s="223"/>
      <c r="J5" s="223"/>
      <c r="K5" s="223"/>
      <c r="L5" s="223"/>
      <c r="M5" s="223"/>
      <c r="N5" s="223"/>
    </row>
    <row r="6" spans="1:21" ht="25.5" customHeight="1" x14ac:dyDescent="0.25">
      <c r="A6" s="26" t="s">
        <v>26</v>
      </c>
      <c r="B6" s="55" t="s">
        <v>822</v>
      </c>
      <c r="C6" s="55" t="s">
        <v>823</v>
      </c>
      <c r="D6" s="26" t="s">
        <v>824</v>
      </c>
      <c r="E6" s="26" t="s">
        <v>825</v>
      </c>
      <c r="F6" s="26" t="s">
        <v>323</v>
      </c>
      <c r="G6" s="18" t="s">
        <v>22</v>
      </c>
      <c r="H6" s="19" t="s">
        <v>23</v>
      </c>
      <c r="I6" s="18" t="s">
        <v>817</v>
      </c>
      <c r="J6" s="20"/>
      <c r="K6" s="18" t="s">
        <v>24</v>
      </c>
      <c r="L6" s="18" t="s">
        <v>25</v>
      </c>
      <c r="M6" s="18" t="s">
        <v>26</v>
      </c>
      <c r="N6" s="19" t="s">
        <v>27</v>
      </c>
    </row>
    <row r="7" spans="1:21" ht="15.75" x14ac:dyDescent="0.25">
      <c r="A7" s="26"/>
      <c r="B7" s="55"/>
      <c r="C7" s="55"/>
      <c r="D7" s="26"/>
      <c r="E7" s="26"/>
      <c r="F7" s="26"/>
      <c r="G7" s="216" t="s">
        <v>831</v>
      </c>
      <c r="H7" s="217"/>
      <c r="I7" s="18"/>
      <c r="J7" s="18"/>
      <c r="K7" s="18"/>
      <c r="L7" s="18"/>
      <c r="M7" s="18"/>
      <c r="N7" s="19"/>
    </row>
    <row r="8" spans="1:21" ht="30" x14ac:dyDescent="0.25">
      <c r="A8" s="53" t="str">
        <f>IF(M8="VH",C8,IF(M8="H",B8,IF(M8="M",D8,IF(M8="L",E8,IF(M8="TBC",F8)))))</f>
        <v>TBC1</v>
      </c>
      <c r="B8" s="53" t="str">
        <f>CONCATENATE("H",(COUNTIF($M8:M$8,"H")))</f>
        <v>H0</v>
      </c>
      <c r="C8" s="53" t="str">
        <f>CONCATENATE("VH",(COUNTIF($M8:M$8,"VH")))</f>
        <v>VH0</v>
      </c>
      <c r="D8" s="53" t="str">
        <f>CONCATENATE("M",(COUNTIF($M8:N$8,"M")))</f>
        <v>M0</v>
      </c>
      <c r="E8" s="53" t="str">
        <f>CONCATENATE("L",(COUNTIF($M8:N$8,"L")))</f>
        <v>L0</v>
      </c>
      <c r="F8" s="53" t="str">
        <f>CONCATENATE("TBC",(COUNTIF($M$8:N8,"TBC")))</f>
        <v>TBC1</v>
      </c>
      <c r="G8" s="22" t="str">
        <f>Lookup_Admin!A2</f>
        <v>A0</v>
      </c>
      <c r="H8" s="89" t="str">
        <f>Lookup_Admin!F2</f>
        <v>Have there been any changes since risk assessment last carried out?</v>
      </c>
      <c r="I8" s="2" t="s">
        <v>323</v>
      </c>
      <c r="J8" s="23" t="str">
        <f>IF(I8="N/A","N/A",IF(I8=VLOOKUP(G8,Lookup_Admin!A:C,3,FALSE),"H",""))</f>
        <v/>
      </c>
      <c r="K8" s="158">
        <v>5</v>
      </c>
      <c r="L8" s="2"/>
      <c r="M8" s="25" t="str">
        <f>IF(I8="TBC",IF(I8="N/A","","TBC"),IF(J8="H",IF(K8="","Likelihood Required",IF(K8*L8&lt;$U$10,"L", IF(K8*L8&lt;$U$11,"L",IF(K8*L8&lt;=$U$12,"L","H")))),""))</f>
        <v>TBC</v>
      </c>
      <c r="N8" s="101"/>
    </row>
    <row r="9" spans="1:21" ht="57" customHeight="1" x14ac:dyDescent="0.25">
      <c r="A9" s="53" t="str">
        <f>IF(M9="VH",C9,IF(M9="H",B9,IF(M9="M",D9,IF(M9="L",E9,IF(M9="TBC",F9)))))</f>
        <v>TBC2</v>
      </c>
      <c r="B9" s="53" t="str">
        <f>CONCATENATE("H",(COUNTIF($M$8:M9,"H")))</f>
        <v>H0</v>
      </c>
      <c r="C9" s="53" t="str">
        <f>CONCATENATE("VH",(COUNTIF($M$8:M9,"VH")))</f>
        <v>VH0</v>
      </c>
      <c r="D9" s="53" t="str">
        <f>CONCATENATE("M",(COUNTIF($M$8:N9,"M")))</f>
        <v>M0</v>
      </c>
      <c r="E9" s="53" t="str">
        <f>CONCATENATE("L",(COUNTIF($M$8:N9,"L")))</f>
        <v>L0</v>
      </c>
      <c r="F9" s="53" t="str">
        <f>CONCATENATE("TBC",(COUNTIF($M$8:N9,"TBC")))</f>
        <v>TBC2</v>
      </c>
      <c r="G9" s="22" t="str">
        <f>Lookup_Admin!A3</f>
        <v>A1</v>
      </c>
      <c r="H9" s="89" t="str">
        <f>Lookup_Admin!F3</f>
        <v>Is there a site plan and/or schematic showing location of source, chambers, tanks, distribution network including valves, pipes, consumer premises etc.?</v>
      </c>
      <c r="I9" s="2" t="s">
        <v>323</v>
      </c>
      <c r="J9" s="23" t="str">
        <f>IF(I9="N/A","N/A",IF(I9=VLOOKUP(G9,Lookup_Admin!A:C,3,FALSE),"H",""))</f>
        <v/>
      </c>
      <c r="K9" s="158">
        <v>5</v>
      </c>
      <c r="L9" s="158">
        <f>VLOOKUP(G9,Lookup_Admin!A:D,4,FALSE)</f>
        <v>5</v>
      </c>
      <c r="M9" s="25" t="str">
        <f t="shared" ref="M9:M84" si="0">IF(I9="TBC",IF(I9="N/A","","TBC"),IF(J9="H",IF(K9="","Likelihood Required",IF(K9*L9&lt;$U$10,"L", IF(K9*L9&lt;$U$11,"M",IF(K9*L9&lt;=$U$12,"H","VH")))),""))</f>
        <v>TBC</v>
      </c>
      <c r="N9" s="101"/>
      <c r="O9" s="21">
        <v>1</v>
      </c>
      <c r="P9" s="93" t="s">
        <v>73</v>
      </c>
      <c r="Q9" s="93" t="s">
        <v>323</v>
      </c>
      <c r="R9" s="224" t="s">
        <v>343</v>
      </c>
      <c r="S9" s="224"/>
      <c r="T9" s="224"/>
      <c r="U9" s="224"/>
    </row>
    <row r="10" spans="1:21" ht="45" x14ac:dyDescent="0.25">
      <c r="A10" s="53" t="str">
        <f t="shared" ref="A10:A86" si="1">IF(M10="VH",C10,IF(M10="H",B10,IF(M10="M",D10,IF(M10="L",E10,IF(M10="TBC",F10)))))</f>
        <v>TBC3</v>
      </c>
      <c r="B10" s="53" t="str">
        <f>CONCATENATE("H",(COUNTIF($M$8:M10,"H")))</f>
        <v>H0</v>
      </c>
      <c r="C10" s="53" t="str">
        <f>CONCATENATE("VH",(COUNTIF($M$8:M10,"VH")))</f>
        <v>VH0</v>
      </c>
      <c r="D10" s="53" t="str">
        <f>CONCATENATE("M",(COUNTIF($M$8:N10,"M")))</f>
        <v>M0</v>
      </c>
      <c r="E10" s="53" t="str">
        <f>CONCATENATE("L",(COUNTIF($M$8:N10,"L")))</f>
        <v>L0</v>
      </c>
      <c r="F10" s="53" t="str">
        <f>CONCATENATE("TBC",(COUNTIF($M$8:N10,"TBC")))</f>
        <v>TBC3</v>
      </c>
      <c r="G10" s="22" t="str">
        <f>Lookup_Admin!A4</f>
        <v>A2</v>
      </c>
      <c r="H10" s="89" t="str">
        <f>Lookup_Admin!F4</f>
        <v>Are there any procedures and/or written records for the supply (i.e. for checks, monitoring or maintenance, etc.)?</v>
      </c>
      <c r="I10" s="2" t="s">
        <v>323</v>
      </c>
      <c r="J10" s="23" t="str">
        <f>IF(I10="N/A","N/A",IF(I10=VLOOKUP(G10,Lookup_Admin!A:C,3,FALSE),"H",""))</f>
        <v/>
      </c>
      <c r="K10" s="158">
        <v>5</v>
      </c>
      <c r="L10" s="158">
        <f>VLOOKUP(G10,Lookup_Admin!A:D,4,FALSE)</f>
        <v>5</v>
      </c>
      <c r="M10" s="25" t="str">
        <f t="shared" si="0"/>
        <v>TBC</v>
      </c>
      <c r="N10" s="101"/>
      <c r="O10" s="21">
        <v>2</v>
      </c>
      <c r="P10" s="93" t="s">
        <v>64</v>
      </c>
      <c r="Q10" s="93" t="s">
        <v>350</v>
      </c>
      <c r="R10" s="93" t="s">
        <v>325</v>
      </c>
      <c r="T10" s="93" t="s">
        <v>326</v>
      </c>
      <c r="U10" s="93">
        <v>6</v>
      </c>
    </row>
    <row r="11" spans="1:21" ht="33.75" customHeight="1" x14ac:dyDescent="0.25">
      <c r="A11" s="53" t="str">
        <f t="shared" si="1"/>
        <v>TBC4</v>
      </c>
      <c r="B11" s="53" t="str">
        <f>CONCATENATE("H",(COUNTIF($M$8:M11,"H")))</f>
        <v>H0</v>
      </c>
      <c r="C11" s="53" t="str">
        <f>CONCATENATE("VH",(COUNTIF($M$8:M11,"VH")))</f>
        <v>VH0</v>
      </c>
      <c r="D11" s="53" t="str">
        <f>CONCATENATE("M",(COUNTIF($M$8:N11,"M")))</f>
        <v>M0</v>
      </c>
      <c r="E11" s="53" t="str">
        <f>CONCATENATE("L",(COUNTIF($M$8:N11,"L")))</f>
        <v>L0</v>
      </c>
      <c r="F11" s="53" t="str">
        <f>CONCATENATE("TBC",(COUNTIF($M$8:N11,"TBC")))</f>
        <v>TBC4</v>
      </c>
      <c r="G11" s="22" t="str">
        <f>Lookup_Admin!A5</f>
        <v>A3</v>
      </c>
      <c r="H11" s="89" t="str">
        <f>Lookup_Admin!F5</f>
        <v>Are there any manufacturers' instructions for the equipment on the supply?</v>
      </c>
      <c r="I11" s="2" t="s">
        <v>323</v>
      </c>
      <c r="J11" s="23" t="str">
        <f>IF(I11="N/A","N/A",IF(I11=VLOOKUP(G11,Lookup_Admin!A:C,3,FALSE),"H",""))</f>
        <v/>
      </c>
      <c r="K11" s="158">
        <v>5</v>
      </c>
      <c r="L11" s="158">
        <f>VLOOKUP(G11,Lookup_Admin!A:D,4,FALSE)</f>
        <v>5</v>
      </c>
      <c r="M11" s="25" t="str">
        <f t="shared" si="0"/>
        <v>TBC</v>
      </c>
      <c r="N11" s="101"/>
      <c r="O11" s="21">
        <v>3</v>
      </c>
      <c r="P11" s="93" t="s">
        <v>323</v>
      </c>
      <c r="Q11" s="93" t="s">
        <v>349</v>
      </c>
      <c r="R11" s="93" t="s">
        <v>327</v>
      </c>
      <c r="S11" s="93">
        <v>6</v>
      </c>
      <c r="T11" s="93" t="s">
        <v>328</v>
      </c>
      <c r="U11" s="93">
        <v>11</v>
      </c>
    </row>
    <row r="12" spans="1:21" ht="39" customHeight="1" x14ac:dyDescent="0.25">
      <c r="A12" s="53" t="str">
        <f t="shared" si="1"/>
        <v>TBC5</v>
      </c>
      <c r="B12" s="53" t="str">
        <f>CONCATENATE("H",(COUNTIF($M$8:M12,"H")))</f>
        <v>H0</v>
      </c>
      <c r="C12" s="53" t="str">
        <f>CONCATENATE("VH",(COUNTIF($M$8:M12,"VH")))</f>
        <v>VH0</v>
      </c>
      <c r="D12" s="53" t="str">
        <f>CONCATENATE("M",(COUNTIF($M$8:N12,"M")))</f>
        <v>M0</v>
      </c>
      <c r="E12" s="53" t="str">
        <f>CONCATENATE("L",(COUNTIF($M$8:N12,"L")))</f>
        <v>L0</v>
      </c>
      <c r="F12" s="53" t="str">
        <f>CONCATENATE("TBC",(COUNTIF($M$8:N12,"TBC")))</f>
        <v>TBC5</v>
      </c>
      <c r="G12" s="22" t="str">
        <f>Lookup_Admin!A6</f>
        <v>A4</v>
      </c>
      <c r="H12" s="89" t="str">
        <f>Lookup_Admin!F6</f>
        <v xml:space="preserve">Is there an emergency plan for the provision of an alternative water supply? </v>
      </c>
      <c r="I12" s="2" t="s">
        <v>323</v>
      </c>
      <c r="J12" s="23" t="str">
        <f>IF(I12="N/A","N/A",IF(I12=VLOOKUP(G12,Lookup_Admin!A:C,3,FALSE),"H",""))</f>
        <v/>
      </c>
      <c r="K12" s="158">
        <v>5</v>
      </c>
      <c r="L12" s="158">
        <f>VLOOKUP(G12,Lookup_Admin!A:D,4,FALSE)</f>
        <v>5</v>
      </c>
      <c r="M12" s="25" t="str">
        <f t="shared" si="0"/>
        <v>TBC</v>
      </c>
      <c r="N12" s="101"/>
      <c r="O12" s="21">
        <v>4</v>
      </c>
      <c r="P12" s="93" t="s">
        <v>324</v>
      </c>
      <c r="Q12" s="93" t="s">
        <v>348</v>
      </c>
      <c r="R12" s="93" t="s">
        <v>329</v>
      </c>
      <c r="S12" s="93">
        <v>11</v>
      </c>
      <c r="U12" s="93">
        <v>15</v>
      </c>
    </row>
    <row r="13" spans="1:21" ht="39" customHeight="1" x14ac:dyDescent="0.25">
      <c r="A13" s="53" t="str">
        <f t="shared" si="1"/>
        <v>TBC6</v>
      </c>
      <c r="B13" s="53" t="str">
        <f>CONCATENATE("H",(COUNTIF($M$8:M13,"H")))</f>
        <v>H0</v>
      </c>
      <c r="C13" s="53" t="str">
        <f>CONCATENATE("VH",(COUNTIF($M$8:M13,"VH")))</f>
        <v>VH0</v>
      </c>
      <c r="D13" s="53" t="str">
        <f>CONCATENATE("M",(COUNTIF($M$8:N13,"M")))</f>
        <v>M0</v>
      </c>
      <c r="E13" s="53" t="str">
        <f>CONCATENATE("L",(COUNTIF($M$8:N13,"L")))</f>
        <v>L0</v>
      </c>
      <c r="F13" s="53" t="str">
        <f>CONCATENATE("TBC",(COUNTIF($M$8:N13,"TBC")))</f>
        <v>TBC6</v>
      </c>
      <c r="G13" s="22" t="str">
        <f>Lookup_Admin!A7</f>
        <v>A5</v>
      </c>
      <c r="H13" s="89" t="str">
        <f>Lookup_Admin!F7</f>
        <v xml:space="preserve">Has the owner or operators had appropriate training for the supply? </v>
      </c>
      <c r="I13" s="2" t="s">
        <v>323</v>
      </c>
      <c r="J13" s="23" t="str">
        <f>IF(I13="N/A","N/A",IF(I13=VLOOKUP(G13,Lookup_Admin!A:C,3,FALSE),"H",""))</f>
        <v/>
      </c>
      <c r="K13" s="158">
        <v>5</v>
      </c>
      <c r="L13" s="158">
        <f>VLOOKUP(G13,Lookup_Admin!A:D,4,FALSE)</f>
        <v>5</v>
      </c>
      <c r="M13" s="25" t="str">
        <f t="shared" si="0"/>
        <v>TBC</v>
      </c>
      <c r="N13" s="101"/>
      <c r="O13" s="21">
        <v>5</v>
      </c>
      <c r="Q13" s="93" t="s">
        <v>347</v>
      </c>
      <c r="R13" s="93" t="s">
        <v>330</v>
      </c>
      <c r="T13" s="93" t="s">
        <v>331</v>
      </c>
      <c r="U13" s="93">
        <v>15</v>
      </c>
    </row>
    <row r="14" spans="1:21" ht="30" x14ac:dyDescent="0.25">
      <c r="A14" s="53" t="str">
        <f t="shared" si="1"/>
        <v>TBC7</v>
      </c>
      <c r="B14" s="53" t="str">
        <f>CONCATENATE("H",(COUNTIF($M$8:M14,"H")))</f>
        <v>H0</v>
      </c>
      <c r="C14" s="53" t="str">
        <f>CONCATENATE("VH",(COUNTIF($M$8:M14,"VH")))</f>
        <v>VH0</v>
      </c>
      <c r="D14" s="53" t="str">
        <f>CONCATENATE("M",(COUNTIF($M$8:N14,"M")))</f>
        <v>M0</v>
      </c>
      <c r="E14" s="53" t="str">
        <f>CONCATENATE("L",(COUNTIF($M$8:N14,"L")))</f>
        <v>L0</v>
      </c>
      <c r="F14" s="53" t="str">
        <f>CONCATENATE("TBC",(COUNTIF($M$8:N14,"TBC")))</f>
        <v>TBC7</v>
      </c>
      <c r="G14" s="22" t="str">
        <f>Lookup_Admin!A8</f>
        <v>A6</v>
      </c>
      <c r="H14" s="89" t="str">
        <f>Lookup_Admin!F8</f>
        <v>Does the sampling history identify the presence of any hazards?</v>
      </c>
      <c r="I14" s="2" t="s">
        <v>323</v>
      </c>
      <c r="J14" s="23" t="str">
        <f>IF(I14="N/A","N/A",IF(I14=VLOOKUP(G14,Lookup_Admin!A:C,3,FALSE),"H",""))</f>
        <v/>
      </c>
      <c r="K14" s="158">
        <v>5</v>
      </c>
      <c r="L14" s="158">
        <f>VLOOKUP(G14,Lookup_Admin!A:D,4,FALSE)</f>
        <v>3</v>
      </c>
      <c r="M14" s="25" t="str">
        <f t="shared" si="0"/>
        <v>TBC</v>
      </c>
      <c r="N14" s="101"/>
    </row>
    <row r="15" spans="1:21" x14ac:dyDescent="0.25">
      <c r="A15" s="26"/>
      <c r="B15" s="26"/>
      <c r="C15" s="26"/>
      <c r="D15" s="26"/>
      <c r="E15" s="26"/>
      <c r="F15" s="26"/>
      <c r="G15" s="216" t="str">
        <f>Lookup_Admin!A9</f>
        <v>B - SOURCE: All catchments</v>
      </c>
      <c r="H15" s="217"/>
      <c r="I15" s="30"/>
      <c r="J15" s="30"/>
      <c r="K15" s="30"/>
      <c r="L15" s="30"/>
      <c r="M15" s="25"/>
      <c r="N15" s="30"/>
    </row>
    <row r="16" spans="1:21" ht="30" x14ac:dyDescent="0.25">
      <c r="A16" s="53" t="str">
        <f t="shared" si="1"/>
        <v>TBC8</v>
      </c>
      <c r="B16" s="53" t="str">
        <f>CONCATENATE("H",(COUNTIF($M$8:M16,"H")))</f>
        <v>H0</v>
      </c>
      <c r="C16" s="53" t="str">
        <f>CONCATENATE("VH",(COUNTIF($M$8:M16,"VH")))</f>
        <v>VH0</v>
      </c>
      <c r="D16" s="53" t="str">
        <f>CONCATENATE("M",(COUNTIF($M$8:N16,"M")))</f>
        <v>M0</v>
      </c>
      <c r="E16" s="53" t="str">
        <f>CONCATENATE("L",(COUNTIF($M$8:N16,"L")))</f>
        <v>L0</v>
      </c>
      <c r="F16" s="53" t="str">
        <f>CONCATENATE("TBC",(COUNTIF($M$8:N16,"TBC")))</f>
        <v>TBC8</v>
      </c>
      <c r="G16" s="22" t="str">
        <f>Lookup_Admin!A10</f>
        <v>B1</v>
      </c>
      <c r="H16" s="89" t="str">
        <f>Lookup_Admin!F10</f>
        <v>Are there latrines, septic tanks, animal enclosures or cess pits present within 50m of the source?</v>
      </c>
      <c r="I16" s="2" t="s">
        <v>323</v>
      </c>
      <c r="J16" s="58" t="str">
        <f>IF(I16="N/A","N/A",IF(I16=VLOOKUP(G16,Lookup_Admin!A:C,3,FALSE),"H",""))</f>
        <v/>
      </c>
      <c r="K16" s="2"/>
      <c r="L16" s="158">
        <f>VLOOKUP(G16,Lookup_Admin!A:D,4,FALSE)</f>
        <v>4</v>
      </c>
      <c r="M16" s="25" t="str">
        <f t="shared" si="0"/>
        <v>TBC</v>
      </c>
      <c r="N16" s="10"/>
    </row>
    <row r="17" spans="1:21" ht="30" x14ac:dyDescent="0.25">
      <c r="A17" s="53" t="str">
        <f t="shared" si="1"/>
        <v>TBC9</v>
      </c>
      <c r="B17" s="53" t="str">
        <f>CONCATENATE("H",(COUNTIF($M$8:M17,"H")))</f>
        <v>H0</v>
      </c>
      <c r="C17" s="53" t="str">
        <f>CONCATENATE("VH",(COUNTIF($M$8:M17,"VH")))</f>
        <v>VH0</v>
      </c>
      <c r="D17" s="53" t="str">
        <f>CONCATENATE("M",(COUNTIF($M$8:N17,"M")))</f>
        <v>M0</v>
      </c>
      <c r="E17" s="53" t="str">
        <f>CONCATENATE("L",(COUNTIF($M$8:N17,"L")))</f>
        <v>L0</v>
      </c>
      <c r="F17" s="53" t="str">
        <f>CONCATENATE("TBC",(COUNTIF($M$8:N17,"TBC")))</f>
        <v>TBC9</v>
      </c>
      <c r="G17" s="22" t="str">
        <f>Lookup_Admin!A11</f>
        <v>B3</v>
      </c>
      <c r="H17" s="89" t="str">
        <f>Lookup_Admin!F11</f>
        <v>Is there a risk of microbial contamination (from slurry spreading, and/or storage of slurry or dung)?</v>
      </c>
      <c r="I17" s="2" t="s">
        <v>323</v>
      </c>
      <c r="J17" s="58" t="str">
        <f>IF(I17="N/A","N/A",IF(I17=VLOOKUP(G17,Lookup_Admin!A:C,3,FALSE),"H",""))</f>
        <v/>
      </c>
      <c r="K17" s="2"/>
      <c r="L17" s="158">
        <f>VLOOKUP(G17,Lookup_Admin!A:D,4,FALSE)</f>
        <v>5</v>
      </c>
      <c r="M17" s="25" t="str">
        <f t="shared" si="0"/>
        <v>TBC</v>
      </c>
      <c r="N17" s="10"/>
    </row>
    <row r="18" spans="1:21" ht="30" x14ac:dyDescent="0.25">
      <c r="A18" s="53" t="str">
        <f t="shared" si="1"/>
        <v>TBC10</v>
      </c>
      <c r="B18" s="53" t="str">
        <f>CONCATENATE("H",(COUNTIF($M$8:M18,"H")))</f>
        <v>H0</v>
      </c>
      <c r="C18" s="53" t="str">
        <f>CONCATENATE("VH",(COUNTIF($M$8:M18,"VH")))</f>
        <v>VH0</v>
      </c>
      <c r="D18" s="53" t="str">
        <f>CONCATENATE("M",(COUNTIF($M$8:N18,"M")))</f>
        <v>M0</v>
      </c>
      <c r="E18" s="53" t="str">
        <f>CONCATENATE("L",(COUNTIF($M$8:N18,"L")))</f>
        <v>L0</v>
      </c>
      <c r="F18" s="53" t="str">
        <f>CONCATENATE("TBC",(COUNTIF($M$8:N18,"TBC")))</f>
        <v>TBC10</v>
      </c>
      <c r="G18" s="22" t="str">
        <f>Lookup_Admin!A12</f>
        <v>B4</v>
      </c>
      <c r="H18" s="89" t="str">
        <f>Lookup_Admin!F12</f>
        <v>Is there a risk of pesticides or chemical contamination (e.g. sheep dipping chemicals)</v>
      </c>
      <c r="I18" s="2" t="s">
        <v>323</v>
      </c>
      <c r="J18" s="58" t="str">
        <f>IF(I18="N/A","N/A",IF(I18=VLOOKUP(G18,Lookup_Admin!A:C,3,FALSE),"H",""))</f>
        <v/>
      </c>
      <c r="K18" s="2"/>
      <c r="L18" s="158">
        <f>VLOOKUP(G18,Lookup_Admin!A:D,4,FALSE)</f>
        <v>4</v>
      </c>
      <c r="M18" s="25" t="str">
        <f t="shared" si="0"/>
        <v>TBC</v>
      </c>
      <c r="N18" s="10"/>
    </row>
    <row r="19" spans="1:21" ht="60" x14ac:dyDescent="0.25">
      <c r="A19" s="53" t="str">
        <f t="shared" si="1"/>
        <v>TBC11</v>
      </c>
      <c r="B19" s="53" t="str">
        <f>CONCATENATE("H",(COUNTIF($M$8:M19,"H")))</f>
        <v>H0</v>
      </c>
      <c r="C19" s="53" t="str">
        <f>CONCATENATE("VH",(COUNTIF($M$8:M19,"VH")))</f>
        <v>VH0</v>
      </c>
      <c r="D19" s="53" t="str">
        <f>CONCATENATE("M",(COUNTIF($M$8:N19,"M")))</f>
        <v>M0</v>
      </c>
      <c r="E19" s="53" t="str">
        <f>CONCATENATE("L",(COUNTIF($M$8:N19,"L")))</f>
        <v>L0</v>
      </c>
      <c r="F19" s="53" t="str">
        <f>CONCATENATE("TBC",(COUNTIF($M$8:N19,"TBC")))</f>
        <v>TBC11</v>
      </c>
      <c r="G19" s="22" t="str">
        <f>Lookup_Admin!A13</f>
        <v>B7</v>
      </c>
      <c r="H19" s="89" t="str">
        <f>Lookup_Admin!F13</f>
        <v>Does the local geology suggest the presence of  - boron, arsenic, lead, fluoride, uranium, nickel, radon or other potentially harmful natural substance in raw water?</v>
      </c>
      <c r="I19" s="2" t="s">
        <v>323</v>
      </c>
      <c r="J19" s="58" t="str">
        <f>IF(I19="N/A","N/A",IF(I19=VLOOKUP(G19,Lookup_Admin!A:C,3,FALSE),"H",""))</f>
        <v/>
      </c>
      <c r="K19" s="2"/>
      <c r="L19" s="158">
        <f>VLOOKUP(G19,Lookup_Admin!A:D,4,FALSE)</f>
        <v>4</v>
      </c>
      <c r="M19" s="25" t="str">
        <f t="shared" si="0"/>
        <v>TBC</v>
      </c>
      <c r="N19" s="10"/>
    </row>
    <row r="20" spans="1:21" ht="45" x14ac:dyDescent="0.25">
      <c r="A20" s="53" t="str">
        <f t="shared" si="1"/>
        <v>TBC12</v>
      </c>
      <c r="B20" s="53" t="str">
        <f>CONCATENATE("H",(COUNTIF($M$8:M20,"H")))</f>
        <v>H0</v>
      </c>
      <c r="C20" s="53" t="str">
        <f>CONCATENATE("VH",(COUNTIF($M$8:M20,"VH")))</f>
        <v>VH0</v>
      </c>
      <c r="D20" s="53" t="str">
        <f>CONCATENATE("M",(COUNTIF($M$8:N20,"M")))</f>
        <v>M0</v>
      </c>
      <c r="E20" s="53" t="str">
        <f>CONCATENATE("L",(COUNTIF($M$8:N20,"L")))</f>
        <v>L0</v>
      </c>
      <c r="F20" s="53" t="str">
        <f>CONCATENATE("TBC",(COUNTIF($M$8:N20,"TBC")))</f>
        <v>TBC12</v>
      </c>
      <c r="G20" s="22" t="str">
        <f>Lookup_Admin!A14</f>
        <v>B8</v>
      </c>
      <c r="H20" s="89" t="str">
        <f>Lookup_Admin!F14</f>
        <v>Is the source likely to be affected by any contaminated land including landfill sites in the catchment?</v>
      </c>
      <c r="I20" s="2" t="s">
        <v>323</v>
      </c>
      <c r="J20" s="58" t="str">
        <f>IF(I20="N/A","N/A",IF(I20=VLOOKUP(G20,Lookup_Admin!A:C,3,FALSE),"H",""))</f>
        <v/>
      </c>
      <c r="K20" s="2"/>
      <c r="L20" s="158">
        <f>VLOOKUP(G20,Lookup_Admin!A:D,4,FALSE)</f>
        <v>4</v>
      </c>
      <c r="M20" s="25" t="str">
        <f t="shared" si="0"/>
        <v>TBC</v>
      </c>
      <c r="N20" s="10"/>
    </row>
    <row r="21" spans="1:21" ht="45" x14ac:dyDescent="0.25">
      <c r="A21" s="53" t="str">
        <f t="shared" si="1"/>
        <v>TBC13</v>
      </c>
      <c r="B21" s="53" t="str">
        <f>CONCATENATE("H",(COUNTIF($M$8:M21,"H")))</f>
        <v>H0</v>
      </c>
      <c r="C21" s="53" t="str">
        <f>CONCATENATE("VH",(COUNTIF($M$8:M21,"VH")))</f>
        <v>VH0</v>
      </c>
      <c r="D21" s="53" t="str">
        <f>CONCATENATE("M",(COUNTIF($M$8:N21,"M")))</f>
        <v>M0</v>
      </c>
      <c r="E21" s="53" t="str">
        <f>CONCATENATE("L",(COUNTIF($M$8:N21,"L")))</f>
        <v>L0</v>
      </c>
      <c r="F21" s="53" t="str">
        <f>CONCATENATE("TBC",(COUNTIF($M$8:N21,"TBC")))</f>
        <v>TBC13</v>
      </c>
      <c r="G21" s="22" t="str">
        <f>Lookup_Admin!A15</f>
        <v>B9</v>
      </c>
      <c r="H21" s="89" t="str">
        <f>Lookup_Admin!F15</f>
        <v>Is there a likelihood of insufficiency of supply i.e. over-abstraction of source or during drought conditions</v>
      </c>
      <c r="I21" s="2" t="s">
        <v>323</v>
      </c>
      <c r="J21" s="58" t="str">
        <f>IF(I21="N/A","N/A",IF(I21=VLOOKUP(G21,Lookup_Admin!A:C,3,FALSE),"H",""))</f>
        <v/>
      </c>
      <c r="K21" s="2"/>
      <c r="L21" s="158">
        <f>VLOOKUP(G21,Lookup_Admin!A:D,4,FALSE)</f>
        <v>4</v>
      </c>
      <c r="M21" s="25" t="str">
        <f t="shared" si="0"/>
        <v>TBC</v>
      </c>
      <c r="N21" s="10"/>
    </row>
    <row r="22" spans="1:21" ht="45" x14ac:dyDescent="0.25">
      <c r="A22" s="53" t="str">
        <f t="shared" si="1"/>
        <v>TBC14</v>
      </c>
      <c r="B22" s="53" t="str">
        <f>CONCATENATE("H",(COUNTIF($M$8:M22,"H")))</f>
        <v>H0</v>
      </c>
      <c r="C22" s="53" t="str">
        <f>CONCATENATE("VH",(COUNTIF($M$8:M22,"VH")))</f>
        <v>VH0</v>
      </c>
      <c r="D22" s="53" t="str">
        <f>CONCATENATE("M",(COUNTIF($M$8:N22,"M")))</f>
        <v>M0</v>
      </c>
      <c r="E22" s="53" t="str">
        <f>CONCATENATE("L",(COUNTIF($M$8:N22,"L")))</f>
        <v>L0</v>
      </c>
      <c r="F22" s="53" t="str">
        <f>CONCATENATE("TBC",(COUNTIF($M$8:N22,"TBC")))</f>
        <v>TBC14</v>
      </c>
      <c r="G22" s="22" t="str">
        <f>Lookup_Admin!A16</f>
        <v>B10</v>
      </c>
      <c r="H22" s="89" t="str">
        <f>Lookup_Admin!F16</f>
        <v>Is the source adequately protected against vandalism (deliberate contamination of source and unauthorised access)?</v>
      </c>
      <c r="I22" s="2" t="s">
        <v>323</v>
      </c>
      <c r="J22" s="58" t="str">
        <f>IF(I22="N/A","N/A",IF(I22=VLOOKUP(G22,Lookup_Admin!A:C,3,FALSE),"H",""))</f>
        <v/>
      </c>
      <c r="K22" s="2"/>
      <c r="L22" s="158">
        <f>VLOOKUP(G22,Lookup_Admin!A:D,4,FALSE)</f>
        <v>5</v>
      </c>
      <c r="M22" s="25" t="str">
        <f t="shared" si="0"/>
        <v>TBC</v>
      </c>
      <c r="N22" s="10"/>
    </row>
    <row r="23" spans="1:21" ht="60" x14ac:dyDescent="0.25">
      <c r="A23" s="53" t="str">
        <f t="shared" ref="A23" si="2">IF(M23="VH",C23,IF(M23="H",B23,IF(M23="M",D23,IF(M23="L",E23,IF(M23="TBC",F23)))))</f>
        <v>TBC15</v>
      </c>
      <c r="B23" s="53" t="str">
        <f>CONCATENATE("H",(COUNTIF($M$8:M23,"H")))</f>
        <v>H0</v>
      </c>
      <c r="C23" s="53" t="str">
        <f>CONCATENATE("VH",(COUNTIF($M$8:M23,"VH")))</f>
        <v>VH0</v>
      </c>
      <c r="D23" s="53" t="str">
        <f>CONCATENATE("M",(COUNTIF($M$8:N23,"M")))</f>
        <v>M0</v>
      </c>
      <c r="E23" s="53" t="str">
        <f>CONCATENATE("L",(COUNTIF($M$8:N23,"L")))</f>
        <v>L0</v>
      </c>
      <c r="F23" s="53" t="str">
        <f>CONCATENATE("TBC",(COUNTIF($M$8:N23,"TBC")))</f>
        <v>TBC15</v>
      </c>
      <c r="G23" s="22" t="str">
        <f>Lookup_Admin!A17</f>
        <v>B11</v>
      </c>
      <c r="H23" s="89" t="str">
        <f>Lookup_Admin!F17</f>
        <v>Is there a risk of oil spill entering the supply (e.g. generators, household heating oil, farm fuel, generators, road traffic accident or the presence of a redundant tanker etc.)?</v>
      </c>
      <c r="I23" s="2" t="s">
        <v>323</v>
      </c>
      <c r="J23" s="58" t="str">
        <f>IF(I23="N/A","N/A",IF(I23=VLOOKUP(G23,Lookup_Admin!A:C,3,FALSE),"H",""))</f>
        <v/>
      </c>
      <c r="K23" s="2"/>
      <c r="L23" s="158">
        <f>VLOOKUP(G23,Lookup_Admin!A:D,4,FALSE)</f>
        <v>5</v>
      </c>
      <c r="M23" s="25" t="str">
        <f t="shared" ref="M23:M25" si="3">IF(I23="TBC",IF(I23="N/A","","TBC"),IF(J23="H",IF(K23="","Likelihood Required",IF(K23*L23&lt;$U$10,"L", IF(K23*L23&lt;$U$11,"M",IF(K23*L23&lt;=$U$12,"H","VH")))),""))</f>
        <v>TBC</v>
      </c>
      <c r="N23" s="10"/>
      <c r="P23" s="127"/>
      <c r="Q23" s="127"/>
      <c r="R23" s="127"/>
      <c r="S23" s="127"/>
      <c r="T23" s="127"/>
      <c r="U23" s="127"/>
    </row>
    <row r="24" spans="1:21" x14ac:dyDescent="0.25">
      <c r="A24" s="53" t="b">
        <f t="shared" ref="A24:A36" si="4">IF(M24="VH",C24,IF(M24="H",B24,IF(M24="M",D24,IF(M24="L",E24,IF(M24="TBC",F24)))))</f>
        <v>0</v>
      </c>
      <c r="B24" s="53" t="str">
        <f>CONCATENATE("H",(COUNTIF($M$8:M24,"H")))</f>
        <v>H0</v>
      </c>
      <c r="C24" s="53" t="str">
        <f>CONCATENATE("VH",(COUNTIF($M$8:M24,"VH")))</f>
        <v>VH0</v>
      </c>
      <c r="D24" s="53" t="str">
        <f>CONCATENATE("M",(COUNTIF($M$8:N24,"M")))</f>
        <v>M0</v>
      </c>
      <c r="E24" s="53" t="str">
        <f>CONCATENATE("L",(COUNTIF($M$8:N24,"L")))</f>
        <v>L0</v>
      </c>
      <c r="F24" s="53" t="str">
        <f>CONCATENATE("TBC",(COUNTIF($M$8:N24,"TBC")))</f>
        <v>TBC15</v>
      </c>
      <c r="G24" s="22" t="str">
        <f>Lookup_Admin!A18</f>
        <v>B12</v>
      </c>
      <c r="H24" s="90"/>
      <c r="I24" s="2" t="s">
        <v>324</v>
      </c>
      <c r="J24" s="58"/>
      <c r="K24" s="2"/>
      <c r="L24" s="2"/>
      <c r="M24" s="25" t="str">
        <f t="shared" si="0"/>
        <v/>
      </c>
      <c r="N24" s="10"/>
    </row>
    <row r="25" spans="1:21" x14ac:dyDescent="0.25">
      <c r="A25" s="53" t="b">
        <f t="shared" si="4"/>
        <v>0</v>
      </c>
      <c r="B25" s="53" t="str">
        <f>CONCATENATE("H",(COUNTIF($M$8:M25,"H")))</f>
        <v>H0</v>
      </c>
      <c r="C25" s="53" t="str">
        <f>CONCATENATE("VH",(COUNTIF($M$8:M25,"VH")))</f>
        <v>VH0</v>
      </c>
      <c r="D25" s="53" t="str">
        <f>CONCATENATE("M",(COUNTIF($M$8:N25,"M")))</f>
        <v>M0</v>
      </c>
      <c r="E25" s="53" t="str">
        <f>CONCATENATE("L",(COUNTIF($M$8:N25,"L")))</f>
        <v>L0</v>
      </c>
      <c r="F25" s="53" t="str">
        <f>CONCATENATE("TBC",(COUNTIF($M$8:N25,"TBC")))</f>
        <v>TBC15</v>
      </c>
      <c r="G25" s="22" t="str">
        <f>Lookup_Admin!A19</f>
        <v>B13</v>
      </c>
      <c r="H25" s="90"/>
      <c r="I25" s="2" t="s">
        <v>324</v>
      </c>
      <c r="J25" s="58"/>
      <c r="K25" s="2"/>
      <c r="L25" s="2"/>
      <c r="M25" s="25" t="str">
        <f t="shared" si="3"/>
        <v/>
      </c>
      <c r="N25" s="10"/>
    </row>
    <row r="26" spans="1:21" x14ac:dyDescent="0.25">
      <c r="A26" s="53" t="b">
        <f t="shared" si="4"/>
        <v>0</v>
      </c>
      <c r="B26" s="53" t="str">
        <f>CONCATENATE("H",(COUNTIF($M$8:M26,"H")))</f>
        <v>H0</v>
      </c>
      <c r="C26" s="53" t="str">
        <f>CONCATENATE("VH",(COUNTIF($M$8:M26,"VH")))</f>
        <v>VH0</v>
      </c>
      <c r="D26" s="53" t="str">
        <f>CONCATENATE("M",(COUNTIF($M$8:N26,"M")))</f>
        <v>M0</v>
      </c>
      <c r="E26" s="53" t="str">
        <f>CONCATENATE("L",(COUNTIF($M$8:N26,"L")))</f>
        <v>L0</v>
      </c>
      <c r="F26" s="53" t="str">
        <f>CONCATENATE("TBC",(COUNTIF($M$8:N26,"TBC")))</f>
        <v>TBC15</v>
      </c>
      <c r="G26" s="22" t="str">
        <f>Lookup_Admin!A20</f>
        <v>B14</v>
      </c>
      <c r="H26" s="90"/>
      <c r="I26" s="2" t="s">
        <v>324</v>
      </c>
      <c r="J26" s="58"/>
      <c r="K26" s="2"/>
      <c r="L26" s="2"/>
      <c r="M26" s="25" t="str">
        <f t="shared" si="0"/>
        <v/>
      </c>
      <c r="N26" s="10"/>
    </row>
    <row r="27" spans="1:21" x14ac:dyDescent="0.25">
      <c r="A27" s="26"/>
      <c r="B27" s="26"/>
      <c r="C27" s="26"/>
      <c r="D27" s="26"/>
      <c r="E27" s="26"/>
      <c r="F27" s="26"/>
      <c r="G27" s="218" t="str">
        <f>Lookup_Admin!A21</f>
        <v>B - SOURCE: Radioactivity</v>
      </c>
      <c r="H27" s="219"/>
      <c r="I27" s="30"/>
      <c r="J27" s="30"/>
      <c r="K27" s="30"/>
      <c r="L27" s="30"/>
      <c r="M27" s="25"/>
      <c r="N27" s="30"/>
    </row>
    <row r="28" spans="1:21" ht="30" x14ac:dyDescent="0.25">
      <c r="A28" s="53" t="str">
        <f t="shared" si="4"/>
        <v>TBC16</v>
      </c>
      <c r="B28" s="53" t="str">
        <f>CONCATENATE("H",(COUNTIF($M$8:M28,"H")))</f>
        <v>H0</v>
      </c>
      <c r="C28" s="53" t="str">
        <f>CONCATENATE("VH",(COUNTIF($M$8:M28,"VH")))</f>
        <v>VH0</v>
      </c>
      <c r="D28" s="53" t="str">
        <f>CONCATENATE("M",(COUNTIF($M$8:N28,"M")))</f>
        <v>M0</v>
      </c>
      <c r="E28" s="53" t="str">
        <f>CONCATENATE("L",(COUNTIF($M$8:N28,"L")))</f>
        <v>L0</v>
      </c>
      <c r="F28" s="53" t="str">
        <f>CONCATENATE("TBC",(COUNTIF($M$8:N28,"TBC")))</f>
        <v>TBC16</v>
      </c>
      <c r="G28" s="22" t="str">
        <f>Lookup_Admin!A22</f>
        <v>B15</v>
      </c>
      <c r="H28" s="89" t="str">
        <f>Lookup_Admin!F22</f>
        <v>Are there any man made sources of tritium in the catchment which could affect the water supply?</v>
      </c>
      <c r="I28" s="2" t="s">
        <v>323</v>
      </c>
      <c r="J28" s="58" t="str">
        <f>IF(I28="N/A","N/A",IF(I28=VLOOKUP(G28,Lookup_Admin!A:C,3,FALSE),"H",""))</f>
        <v/>
      </c>
      <c r="K28" s="2"/>
      <c r="L28" s="158">
        <f>VLOOKUP(G28,Lookup_Admin!A:D,4,FALSE)</f>
        <v>5</v>
      </c>
      <c r="M28" s="25" t="str">
        <f t="shared" ref="M28:M36" si="5">IF(I28="TBC",IF(I28="N/A","","TBC"),IF(J28="H",IF(K28="","Likelihood Required",IF(K28*L28&lt;$U$10,"L", IF(K28*L28&lt;$U$11,"M",IF(K28*L28&lt;=$U$12,"H","VH")))),""))</f>
        <v>TBC</v>
      </c>
      <c r="N28" s="10"/>
    </row>
    <row r="29" spans="1:21" ht="45" x14ac:dyDescent="0.25">
      <c r="A29" s="53" t="str">
        <f t="shared" si="4"/>
        <v>TBC17</v>
      </c>
      <c r="B29" s="53" t="str">
        <f>CONCATENATE("H",(COUNTIF($M$8:M29,"H")))</f>
        <v>H0</v>
      </c>
      <c r="C29" s="53" t="str">
        <f>CONCATENATE("VH",(COUNTIF($M$8:M29,"VH")))</f>
        <v>VH0</v>
      </c>
      <c r="D29" s="53" t="str">
        <f>CONCATENATE("M",(COUNTIF($M$8:N29,"M")))</f>
        <v>M0</v>
      </c>
      <c r="E29" s="53" t="str">
        <f>CONCATENATE("L",(COUNTIF($M$8:N29,"L")))</f>
        <v>L0</v>
      </c>
      <c r="F29" s="53" t="str">
        <f>CONCATENATE("TBC",(COUNTIF($M$8:N29,"TBC")))</f>
        <v>TBC17</v>
      </c>
      <c r="G29" s="22" t="str">
        <f>Lookup_Admin!A23</f>
        <v>B16</v>
      </c>
      <c r="H29" s="89" t="str">
        <f>Lookup_Admin!F23</f>
        <v>Has the Environment Agency/Natural Resources Wales any record of historic pollution event(s) in the catchment which contained radioactive substances?</v>
      </c>
      <c r="I29" s="2" t="s">
        <v>323</v>
      </c>
      <c r="J29" s="58" t="str">
        <f>IF(I29="N/A","N/A",IF(I29=VLOOKUP(G29,Lookup_Admin!A:C,3,FALSE),"H",""))</f>
        <v/>
      </c>
      <c r="K29" s="2"/>
      <c r="L29" s="158">
        <f>VLOOKUP(G29,Lookup_Admin!A:D,4,FALSE)</f>
        <v>5</v>
      </c>
      <c r="M29" s="25" t="str">
        <f t="shared" si="5"/>
        <v>TBC</v>
      </c>
      <c r="N29" s="10"/>
    </row>
    <row r="30" spans="1:21" ht="45" x14ac:dyDescent="0.25">
      <c r="A30" s="53" t="str">
        <f t="shared" si="4"/>
        <v>TBC18</v>
      </c>
      <c r="B30" s="53" t="str">
        <f>CONCATENATE("H",(COUNTIF($M$8:M30,"H")))</f>
        <v>H0</v>
      </c>
      <c r="C30" s="53" t="str">
        <f>CONCATENATE("VH",(COUNTIF($M$8:M30,"VH")))</f>
        <v>VH0</v>
      </c>
      <c r="D30" s="53" t="str">
        <f>CONCATENATE("M",(COUNTIF($M$8:N30,"M")))</f>
        <v>M0</v>
      </c>
      <c r="E30" s="53" t="str">
        <f>CONCATENATE("L",(COUNTIF($M$8:N30,"L")))</f>
        <v>L0</v>
      </c>
      <c r="F30" s="53" t="str">
        <f>CONCATENATE("TBC",(COUNTIF($M$8:N30,"TBC")))</f>
        <v>TBC18</v>
      </c>
      <c r="G30" s="22" t="str">
        <f>Lookup_Admin!A24</f>
        <v>B17</v>
      </c>
      <c r="H30" s="89" t="str">
        <f>Lookup_Admin!F24</f>
        <v>Does the local water company have a notice allowing them to cease monitoring for tritium or ID for abstraction points from the same aquifer?</v>
      </c>
      <c r="I30" s="2" t="s">
        <v>323</v>
      </c>
      <c r="J30" s="58" t="str">
        <f>IF(I30="N/A","N/A",IF(I30=VLOOKUP(G30,Lookup_Admin!A:C,3,FALSE),"H",""))</f>
        <v/>
      </c>
      <c r="K30" s="2"/>
      <c r="L30" s="158">
        <f>VLOOKUP(G30,Lookup_Admin!A:D,4,FALSE)</f>
        <v>5</v>
      </c>
      <c r="M30" s="25" t="str">
        <f t="shared" si="5"/>
        <v>TBC</v>
      </c>
      <c r="N30" s="10"/>
    </row>
    <row r="31" spans="1:21" ht="60" x14ac:dyDescent="0.25">
      <c r="A31" s="53" t="str">
        <f t="shared" si="4"/>
        <v>TBC19</v>
      </c>
      <c r="B31" s="53" t="str">
        <f>CONCATENATE("H",(COUNTIF($M$8:M31,"H")))</f>
        <v>H0</v>
      </c>
      <c r="C31" s="53" t="str">
        <f>CONCATENATE("VH",(COUNTIF($M$8:M31,"VH")))</f>
        <v>VH0</v>
      </c>
      <c r="D31" s="53" t="str">
        <f>CONCATENATE("M",(COUNTIF($M$8:N31,"M")))</f>
        <v>M0</v>
      </c>
      <c r="E31" s="53" t="str">
        <f>CONCATENATE("L",(COUNTIF($M$8:N31,"L")))</f>
        <v>L0</v>
      </c>
      <c r="F31" s="53" t="str">
        <f>CONCATENATE("TBC",(COUNTIF($M$8:N31,"TBC")))</f>
        <v>TBC19</v>
      </c>
      <c r="G31" s="22" t="str">
        <f>Lookup_Admin!A25</f>
        <v>B18</v>
      </c>
      <c r="H31" s="89" t="str">
        <f>Lookup_Admin!F25</f>
        <v>Is there any monitoring data (EA/Wco/LA) for radioactive substances in this supply or another supply in the same water body indicating levels above the standard/value?</v>
      </c>
      <c r="I31" s="2" t="s">
        <v>323</v>
      </c>
      <c r="J31" s="58" t="str">
        <f>IF(I31="N/A","N/A",IF(I31=VLOOKUP(G31,Lookup_Admin!A:C,3,FALSE),"H",""))</f>
        <v/>
      </c>
      <c r="K31" s="2"/>
      <c r="L31" s="158">
        <f>VLOOKUP(G31,Lookup_Admin!A:D,4,FALSE)</f>
        <v>5</v>
      </c>
      <c r="M31" s="25" t="str">
        <f t="shared" si="5"/>
        <v>TBC</v>
      </c>
      <c r="N31" s="10"/>
    </row>
    <row r="32" spans="1:21" ht="45" x14ac:dyDescent="0.25">
      <c r="A32" s="53" t="str">
        <f t="shared" si="4"/>
        <v>TBC20</v>
      </c>
      <c r="B32" s="53" t="str">
        <f>CONCATENATE("H",(COUNTIF($M$8:M32,"H")))</f>
        <v>H0</v>
      </c>
      <c r="C32" s="53" t="str">
        <f>CONCATENATE("VH",(COUNTIF($M$8:M32,"VH")))</f>
        <v>VH0</v>
      </c>
      <c r="D32" s="53" t="str">
        <f>CONCATENATE("M",(COUNTIF($M$8:N32,"M")))</f>
        <v>M0</v>
      </c>
      <c r="E32" s="53" t="str">
        <f>CONCATENATE("L",(COUNTIF($M$8:N32,"L")))</f>
        <v>L0</v>
      </c>
      <c r="F32" s="53" t="str">
        <f>CONCATENATE("TBC",(COUNTIF($M$8:N32,"TBC")))</f>
        <v>TBC20</v>
      </c>
      <c r="G32" s="22" t="str">
        <f>Lookup_Admin!A26</f>
        <v>B19</v>
      </c>
      <c r="H32" s="89" t="str">
        <f>Lookup_Admin!F26</f>
        <v>Does the ‘Radioactivity in Food and the environment’ report indicate the likely presence of radioactive substances?</v>
      </c>
      <c r="I32" s="2" t="s">
        <v>323</v>
      </c>
      <c r="J32" s="58" t="str">
        <f>IF(I32="N/A","N/A",IF(I32=VLOOKUP(G32,Lookup_Admin!A:C,3,FALSE),"H",""))</f>
        <v/>
      </c>
      <c r="K32" s="2"/>
      <c r="L32" s="158">
        <f>VLOOKUP(G32,Lookup_Admin!A:D,4,FALSE)</f>
        <v>4</v>
      </c>
      <c r="M32" s="25" t="str">
        <f t="shared" si="5"/>
        <v>TBC</v>
      </c>
      <c r="N32" s="10"/>
    </row>
    <row r="33" spans="1:14" ht="45" x14ac:dyDescent="0.25">
      <c r="A33" s="53" t="str">
        <f t="shared" si="4"/>
        <v>TBC21</v>
      </c>
      <c r="B33" s="53" t="str">
        <f>CONCATENATE("H",(COUNTIF($M$8:M33,"H")))</f>
        <v>H0</v>
      </c>
      <c r="C33" s="53" t="str">
        <f>CONCATENATE("VH",(COUNTIF($M$8:M33,"VH")))</f>
        <v>VH0</v>
      </c>
      <c r="D33" s="53" t="str">
        <f>CONCATENATE("M",(COUNTIF($M$8:N33,"M")))</f>
        <v>M0</v>
      </c>
      <c r="E33" s="53" t="str">
        <f>CONCATENATE("L",(COUNTIF($M$8:N33,"L")))</f>
        <v>L0</v>
      </c>
      <c r="F33" s="53" t="str">
        <f>CONCATENATE("TBC",(COUNTIF($M$8:N33,"TBC")))</f>
        <v>TBC21</v>
      </c>
      <c r="G33" s="22" t="str">
        <f>Lookup_Admin!A27</f>
        <v>B20</v>
      </c>
      <c r="H33" s="89" t="str">
        <f>Lookup_Admin!F27</f>
        <v>If gross alpha or gross beta exceed the limit, does the Indicative Dose (ID)calculation confirm the value is &lt;0.1mSv?</v>
      </c>
      <c r="I33" s="2" t="s">
        <v>323</v>
      </c>
      <c r="J33" s="58" t="str">
        <f>IF(I33="N/A","N/A",IF(I33=VLOOKUP(G33,Lookup_Admin!A:C,3,FALSE),"H",""))</f>
        <v/>
      </c>
      <c r="K33" s="2"/>
      <c r="L33" s="158">
        <f>VLOOKUP(G33,Lookup_Admin!A:D,4,FALSE)</f>
        <v>5</v>
      </c>
      <c r="M33" s="25" t="str">
        <f t="shared" si="5"/>
        <v>TBC</v>
      </c>
      <c r="N33" s="10"/>
    </row>
    <row r="34" spans="1:14" x14ac:dyDescent="0.25">
      <c r="A34" s="53" t="b">
        <f t="shared" si="4"/>
        <v>0</v>
      </c>
      <c r="B34" s="53" t="str">
        <f>CONCATENATE("H",(COUNTIF($M$8:M34,"H")))</f>
        <v>H0</v>
      </c>
      <c r="C34" s="53" t="str">
        <f>CONCATENATE("VH",(COUNTIF($M$8:M34,"VH")))</f>
        <v>VH0</v>
      </c>
      <c r="D34" s="53" t="str">
        <f>CONCATENATE("M",(COUNTIF($M$8:N34,"M")))</f>
        <v>M0</v>
      </c>
      <c r="E34" s="53" t="str">
        <f>CONCATENATE("L",(COUNTIF($M$8:N34,"L")))</f>
        <v>L0</v>
      </c>
      <c r="F34" s="53" t="str">
        <f>CONCATENATE("TBC",(COUNTIF($M$8:N34,"TBC")))</f>
        <v>TBC21</v>
      </c>
      <c r="G34" s="22" t="str">
        <f>Lookup_Admin!A28</f>
        <v>B21</v>
      </c>
      <c r="H34" s="90"/>
      <c r="I34" s="2" t="s">
        <v>324</v>
      </c>
      <c r="J34" s="58" t="str">
        <f>IF(I34="N/A","N/A",IF(I34=VLOOKUP(G34,Lookup_Admin!A:C,3,FALSE),"H",""))</f>
        <v>N/A</v>
      </c>
      <c r="K34" s="2"/>
      <c r="L34" s="2"/>
      <c r="M34" s="25" t="str">
        <f t="shared" si="5"/>
        <v/>
      </c>
      <c r="N34" s="10"/>
    </row>
    <row r="35" spans="1:14" x14ac:dyDescent="0.25">
      <c r="A35" s="53" t="b">
        <f t="shared" si="4"/>
        <v>0</v>
      </c>
      <c r="B35" s="53" t="str">
        <f>CONCATENATE("H",(COUNTIF($M$8:M35,"H")))</f>
        <v>H0</v>
      </c>
      <c r="C35" s="53" t="str">
        <f>CONCATENATE("VH",(COUNTIF($M$8:M35,"VH")))</f>
        <v>VH0</v>
      </c>
      <c r="D35" s="53" t="str">
        <f>CONCATENATE("M",(COUNTIF($M$8:N35,"M")))</f>
        <v>M0</v>
      </c>
      <c r="E35" s="53" t="str">
        <f>CONCATENATE("L",(COUNTIF($M$8:N35,"L")))</f>
        <v>L0</v>
      </c>
      <c r="F35" s="53" t="str">
        <f>CONCATENATE("TBC",(COUNTIF($M$8:N35,"TBC")))</f>
        <v>TBC21</v>
      </c>
      <c r="G35" s="22" t="str">
        <f>Lookup_Admin!A29</f>
        <v>B22</v>
      </c>
      <c r="H35" s="90"/>
      <c r="I35" s="2" t="s">
        <v>324</v>
      </c>
      <c r="J35" s="58" t="str">
        <f>IF(I35="N/A","N/A",IF(I35=VLOOKUP(G35,Lookup_Admin!A:C,3,FALSE),"H",""))</f>
        <v>N/A</v>
      </c>
      <c r="K35" s="2"/>
      <c r="L35" s="2"/>
      <c r="M35" s="25" t="str">
        <f t="shared" si="5"/>
        <v/>
      </c>
      <c r="N35" s="10"/>
    </row>
    <row r="36" spans="1:14" x14ac:dyDescent="0.25">
      <c r="A36" s="53" t="b">
        <f t="shared" si="4"/>
        <v>0</v>
      </c>
      <c r="B36" s="53" t="str">
        <f>CONCATENATE("H",(COUNTIF($M$8:M36,"H")))</f>
        <v>H0</v>
      </c>
      <c r="C36" s="53" t="str">
        <f>CONCATENATE("VH",(COUNTIF($M$8:M36,"VH")))</f>
        <v>VH0</v>
      </c>
      <c r="D36" s="53" t="str">
        <f>CONCATENATE("M",(COUNTIF($M$8:N36,"M")))</f>
        <v>M0</v>
      </c>
      <c r="E36" s="53" t="str">
        <f>CONCATENATE("L",(COUNTIF($M$8:N36,"L")))</f>
        <v>L0</v>
      </c>
      <c r="F36" s="53" t="str">
        <f>CONCATENATE("TBC",(COUNTIF($M$8:N36,"TBC")))</f>
        <v>TBC21</v>
      </c>
      <c r="G36" s="22" t="str">
        <f>Lookup_Admin!A30</f>
        <v>B23</v>
      </c>
      <c r="H36" s="90"/>
      <c r="I36" s="2" t="s">
        <v>324</v>
      </c>
      <c r="J36" s="58" t="str">
        <f>IF(I36="N/A","N/A",IF(I36=VLOOKUP(G36,Lookup_Admin!A:C,3,FALSE),"H",""))</f>
        <v>N/A</v>
      </c>
      <c r="K36" s="2"/>
      <c r="L36" s="2"/>
      <c r="M36" s="25" t="str">
        <f t="shared" si="5"/>
        <v/>
      </c>
      <c r="N36" s="10"/>
    </row>
    <row r="37" spans="1:14" ht="33" customHeight="1" x14ac:dyDescent="0.25">
      <c r="A37" s="26"/>
      <c r="B37" s="26"/>
      <c r="C37" s="26"/>
      <c r="D37" s="26"/>
      <c r="E37" s="26"/>
      <c r="F37" s="26"/>
      <c r="G37" s="218" t="str">
        <f>Lookup_Admin!A31</f>
        <v>C - SOURCE: Catchment of Surface Water Supply (including springs)</v>
      </c>
      <c r="H37" s="219"/>
      <c r="I37" s="91"/>
      <c r="J37" s="30"/>
      <c r="K37" s="30"/>
      <c r="L37" s="30"/>
      <c r="M37" s="25"/>
      <c r="N37" s="30"/>
    </row>
    <row r="38" spans="1:14" ht="45" x14ac:dyDescent="0.25">
      <c r="A38" s="53" t="str">
        <f t="shared" si="1"/>
        <v>TBC22</v>
      </c>
      <c r="B38" s="53" t="str">
        <f>CONCATENATE("H",(COUNTIF($M$8:M38,"H")))</f>
        <v>H0</v>
      </c>
      <c r="C38" s="53" t="str">
        <f>CONCATENATE("VH",(COUNTIF($M$8:M38,"VH")))</f>
        <v>VH0</v>
      </c>
      <c r="D38" s="53" t="str">
        <f>CONCATENATE("M",(COUNTIF($M$8:N38,"M")))</f>
        <v>M0</v>
      </c>
      <c r="E38" s="53" t="str">
        <f>CONCATENATE("L",(COUNTIF($M$8:N38,"L")))</f>
        <v>L0</v>
      </c>
      <c r="F38" s="53" t="str">
        <f>CONCATENATE("TBC",(COUNTIF($M$8:N38,"TBC")))</f>
        <v>TBC22</v>
      </c>
      <c r="G38" s="22" t="str">
        <f>Lookup_Admin!A32</f>
        <v>C1</v>
      </c>
      <c r="H38" s="89" t="str">
        <f>Lookup_Admin!F32</f>
        <v>Is there a noticeable change in the appearance of the water from time to time (colour, cloudiness/turbidity)?</v>
      </c>
      <c r="I38" s="2" t="str">
        <f>IF($I$37="N/A","N/A","TBC")</f>
        <v>TBC</v>
      </c>
      <c r="J38" s="23" t="str">
        <f>IF(I38="N/A","N/A",IF(I38=VLOOKUP(G38,Lookup_Admin!A:C,3,FALSE),"H",""))</f>
        <v/>
      </c>
      <c r="K38" s="2"/>
      <c r="L38" s="158">
        <f>VLOOKUP(G38,Lookup_Admin!A:D,4,FALSE)</f>
        <v>4</v>
      </c>
      <c r="M38" s="25" t="str">
        <f t="shared" si="0"/>
        <v>TBC</v>
      </c>
      <c r="N38" s="10"/>
    </row>
    <row r="39" spans="1:14" ht="60" x14ac:dyDescent="0.25">
      <c r="A39" s="53" t="str">
        <f t="shared" si="1"/>
        <v>TBC23</v>
      </c>
      <c r="B39" s="53" t="str">
        <f>CONCATENATE("H",(COUNTIF($M$8:M39,"H")))</f>
        <v>H0</v>
      </c>
      <c r="C39" s="53" t="str">
        <f>CONCATENATE("VH",(COUNTIF($M$8:M39,"VH")))</f>
        <v>VH0</v>
      </c>
      <c r="D39" s="53" t="str">
        <f>CONCATENATE("M",(COUNTIF($M$8:N39,"M")))</f>
        <v>M0</v>
      </c>
      <c r="E39" s="53" t="str">
        <f>CONCATENATE("L",(COUNTIF($M$8:N39,"L")))</f>
        <v>L0</v>
      </c>
      <c r="F39" s="53" t="str">
        <f>CONCATENATE("TBC",(COUNTIF($M$8:N39,"TBC")))</f>
        <v>TBC23</v>
      </c>
      <c r="G39" s="22" t="str">
        <f>Lookup_Admin!A33</f>
        <v>C2</v>
      </c>
      <c r="H39" s="89" t="str">
        <f>Lookup_Admin!F33</f>
        <v>Is the source exposed to risks of faecal contamination from wildlife (this will always be yes for all surface water sources, i.e. rivers, lakes and streams)?</v>
      </c>
      <c r="I39" s="2" t="str">
        <f>IF($I$37="N/A","N/A","TBC")</f>
        <v>TBC</v>
      </c>
      <c r="J39" s="23" t="str">
        <f>IF(I39="N/A","N/A",IF(I39=VLOOKUP(G39,Lookup_Admin!A:C,3,FALSE),"H",""))</f>
        <v/>
      </c>
      <c r="K39" s="2"/>
      <c r="L39" s="158">
        <f>VLOOKUP(G39,Lookup_Admin!A:D,4,FALSE)</f>
        <v>5</v>
      </c>
      <c r="M39" s="25" t="str">
        <f t="shared" si="0"/>
        <v>TBC</v>
      </c>
      <c r="N39" s="10"/>
    </row>
    <row r="40" spans="1:14" ht="30" x14ac:dyDescent="0.25">
      <c r="A40" s="53" t="str">
        <f t="shared" si="1"/>
        <v>TBC24</v>
      </c>
      <c r="B40" s="53" t="str">
        <f>CONCATENATE("H",(COUNTIF($M$8:M40,"H")))</f>
        <v>H0</v>
      </c>
      <c r="C40" s="53" t="str">
        <f>CONCATENATE("VH",(COUNTIF($M$8:M40,"VH")))</f>
        <v>VH0</v>
      </c>
      <c r="D40" s="53" t="str">
        <f>CONCATENATE("M",(COUNTIF($M$8:N40,"M")))</f>
        <v>M0</v>
      </c>
      <c r="E40" s="53" t="str">
        <f>CONCATENATE("L",(COUNTIF($M$8:N40,"L")))</f>
        <v>L0</v>
      </c>
      <c r="F40" s="53" t="str">
        <f>CONCATENATE("TBC",(COUNTIF($M$8:N40,"TBC")))</f>
        <v>TBC24</v>
      </c>
      <c r="G40" s="22" t="str">
        <f>Lookup_Admin!A34</f>
        <v>C5</v>
      </c>
      <c r="H40" s="89" t="str">
        <f>Lookup_Admin!F34</f>
        <v>Are there unbunded stores of farm waste or silage in the catchment?</v>
      </c>
      <c r="I40" s="2" t="str">
        <f t="shared" ref="I40:I46" si="6">IF($I$37="N/A","N/A","TBC")</f>
        <v>TBC</v>
      </c>
      <c r="J40" s="23" t="str">
        <f>IF(I40="N/A","N/A",IF(I40=VLOOKUP(G40,Lookup_Admin!A:C,3,FALSE),"H",""))</f>
        <v/>
      </c>
      <c r="K40" s="2"/>
      <c r="L40" s="158">
        <f>VLOOKUP(G40,Lookup_Admin!A:D,4,FALSE)</f>
        <v>5</v>
      </c>
      <c r="M40" s="25" t="str">
        <f t="shared" si="0"/>
        <v>TBC</v>
      </c>
      <c r="N40" s="10"/>
    </row>
    <row r="41" spans="1:14" ht="30" x14ac:dyDescent="0.25">
      <c r="A41" s="53" t="str">
        <f t="shared" si="1"/>
        <v>TBC25</v>
      </c>
      <c r="B41" s="53" t="str">
        <f>CONCATENATE("H",(COUNTIF($M$8:M41,"H")))</f>
        <v>H0</v>
      </c>
      <c r="C41" s="53" t="str">
        <f>CONCATENATE("VH",(COUNTIF($M$8:M41,"VH")))</f>
        <v>VH0</v>
      </c>
      <c r="D41" s="53" t="str">
        <f>CONCATENATE("M",(COUNTIF($M$8:N41,"M")))</f>
        <v>M0</v>
      </c>
      <c r="E41" s="53" t="str">
        <f>CONCATENATE("L",(COUNTIF($M$8:N41,"L")))</f>
        <v>L0</v>
      </c>
      <c r="F41" s="53" t="str">
        <f>CONCATENATE("TBC",(COUNTIF($M$8:N41,"TBC")))</f>
        <v>TBC25</v>
      </c>
      <c r="G41" s="22" t="str">
        <f>Lookup_Admin!A35</f>
        <v>C7</v>
      </c>
      <c r="H41" s="89" t="str">
        <f>Lookup_Admin!F35</f>
        <v>Is freshwater aquaculture practised upstream, causing contamination (feed, pesticides etc.)?</v>
      </c>
      <c r="I41" s="2" t="str">
        <f t="shared" si="6"/>
        <v>TBC</v>
      </c>
      <c r="J41" s="23" t="str">
        <f>IF(I41="N/A","N/A",IF(I41=VLOOKUP(G41,Lookup_Admin!A:C,3,FALSE),"H",""))</f>
        <v/>
      </c>
      <c r="K41" s="2"/>
      <c r="L41" s="158">
        <f>VLOOKUP(G41,Lookup_Admin!A:D,4,FALSE)</f>
        <v>4</v>
      </c>
      <c r="M41" s="25" t="str">
        <f t="shared" si="0"/>
        <v>TBC</v>
      </c>
      <c r="N41" s="10"/>
    </row>
    <row r="42" spans="1:14" ht="60" x14ac:dyDescent="0.25">
      <c r="A42" s="53" t="str">
        <f t="shared" si="1"/>
        <v>TBC26</v>
      </c>
      <c r="B42" s="53" t="str">
        <f>CONCATENATE("H",(COUNTIF($M$8:M42,"H")))</f>
        <v>H0</v>
      </c>
      <c r="C42" s="53" t="str">
        <f>CONCATENATE("VH",(COUNTIF($M$8:M42,"VH")))</f>
        <v>VH0</v>
      </c>
      <c r="D42" s="53" t="str">
        <f>CONCATENATE("M",(COUNTIF($M$8:N42,"M")))</f>
        <v>M0</v>
      </c>
      <c r="E42" s="53" t="str">
        <f>CONCATENATE("L",(COUNTIF($M$8:N42,"L")))</f>
        <v>L0</v>
      </c>
      <c r="F42" s="53" t="str">
        <f>CONCATENATE("TBC",(COUNTIF($M$8:N42,"TBC")))</f>
        <v>TBC26</v>
      </c>
      <c r="G42" s="22" t="str">
        <f>Lookup_Admin!A36</f>
        <v>C8</v>
      </c>
      <c r="H42" s="89" t="str">
        <f>Lookup_Admin!F36</f>
        <v>Is there run off from construction/development activities upstream of intake causing contamination (oil spills, silt, cement, bentonites, soakaways, open tanks, surface water inceptors)?</v>
      </c>
      <c r="I42" s="2" t="str">
        <f t="shared" si="6"/>
        <v>TBC</v>
      </c>
      <c r="J42" s="23" t="str">
        <f>IF(I42="N/A","N/A",IF(I42=VLOOKUP(G42,Lookup_Admin!A:C,3,FALSE),"H",""))</f>
        <v/>
      </c>
      <c r="K42" s="2"/>
      <c r="L42" s="158">
        <f>VLOOKUP(G42,Lookup_Admin!A:D,4,FALSE)</f>
        <v>4</v>
      </c>
      <c r="M42" s="25" t="str">
        <f t="shared" si="0"/>
        <v>TBC</v>
      </c>
      <c r="N42" s="10"/>
    </row>
    <row r="43" spans="1:14" x14ac:dyDescent="0.25">
      <c r="A43" s="53" t="str">
        <f t="shared" si="1"/>
        <v>TBC27</v>
      </c>
      <c r="B43" s="53" t="str">
        <f>CONCATENATE("H",(COUNTIF($M$8:M43,"H")))</f>
        <v>H0</v>
      </c>
      <c r="C43" s="53" t="str">
        <f>CONCATENATE("VH",(COUNTIF($M$8:M43,"VH")))</f>
        <v>VH0</v>
      </c>
      <c r="D43" s="53" t="str">
        <f>CONCATENATE("M",(COUNTIF($M$8:N43,"M")))</f>
        <v>M0</v>
      </c>
      <c r="E43" s="53" t="str">
        <f>CONCATENATE("L",(COUNTIF($M$8:N43,"L")))</f>
        <v>L0</v>
      </c>
      <c r="F43" s="53" t="str">
        <f>CONCATENATE("TBC",(COUNTIF($M$8:N43,"TBC")))</f>
        <v>TBC27</v>
      </c>
      <c r="G43" s="22" t="str">
        <f>Lookup_Admin!A37</f>
        <v>C10</v>
      </c>
      <c r="H43" s="89" t="str">
        <f>Lookup_Admin!F37</f>
        <v>Is the source water used for recreational purposes?</v>
      </c>
      <c r="I43" s="2" t="str">
        <f t="shared" si="6"/>
        <v>TBC</v>
      </c>
      <c r="J43" s="23" t="str">
        <f>IF(I43="N/A","N/A",IF(I43=VLOOKUP(G43,Lookup_Admin!A:C,3,FALSE),"H",""))</f>
        <v/>
      </c>
      <c r="K43" s="2"/>
      <c r="L43" s="158">
        <f>VLOOKUP(G43,Lookup_Admin!A:D,4,FALSE)</f>
        <v>4</v>
      </c>
      <c r="M43" s="25" t="str">
        <f t="shared" si="0"/>
        <v>TBC</v>
      </c>
      <c r="N43" s="10"/>
    </row>
    <row r="44" spans="1:14" ht="30.75" customHeight="1" x14ac:dyDescent="0.25">
      <c r="A44" s="53" t="str">
        <f t="shared" si="1"/>
        <v>TBC28</v>
      </c>
      <c r="B44" s="53" t="str">
        <f>CONCATENATE("H",(COUNTIF($M$8:M44,"H")))</f>
        <v>H0</v>
      </c>
      <c r="C44" s="53" t="str">
        <f>CONCATENATE("VH",(COUNTIF($M$8:M44,"VH")))</f>
        <v>VH0</v>
      </c>
      <c r="D44" s="53" t="str">
        <f>CONCATENATE("M",(COUNTIF($M$8:N44,"M")))</f>
        <v>M0</v>
      </c>
      <c r="E44" s="53" t="str">
        <f>CONCATENATE("L",(COUNTIF($M$8:N44,"L")))</f>
        <v>L0</v>
      </c>
      <c r="F44" s="53" t="str">
        <f>CONCATENATE("TBC",(COUNTIF($M$8:N44,"TBC")))</f>
        <v>TBC28</v>
      </c>
      <c r="G44" s="22" t="str">
        <f>Lookup_Admin!A38</f>
        <v>C11</v>
      </c>
      <c r="H44" s="89" t="str">
        <f>Lookup_Admin!F38</f>
        <v>Is the source water subject to seasonal algal blooms including toxin producing algae (cyanobacteria)?</v>
      </c>
      <c r="I44" s="2" t="str">
        <f t="shared" si="6"/>
        <v>TBC</v>
      </c>
      <c r="J44" s="23" t="str">
        <f>IF(I44="N/A","N/A",IF(I44=VLOOKUP(G44,Lookup_Admin!A:C,3,FALSE),"H",""))</f>
        <v/>
      </c>
      <c r="K44" s="2"/>
      <c r="L44" s="158">
        <f>VLOOKUP(G44,Lookup_Admin!A:D,4,FALSE)</f>
        <v>3</v>
      </c>
      <c r="M44" s="25" t="str">
        <f t="shared" si="0"/>
        <v>TBC</v>
      </c>
      <c r="N44" s="10"/>
    </row>
    <row r="45" spans="1:14" ht="75" x14ac:dyDescent="0.25">
      <c r="A45" s="53" t="str">
        <f t="shared" si="1"/>
        <v>TBC29</v>
      </c>
      <c r="B45" s="53" t="str">
        <f>CONCATENATE("H",(COUNTIF($M$8:M45,"H")))</f>
        <v>H0</v>
      </c>
      <c r="C45" s="53" t="str">
        <f>CONCATENATE("VH",(COUNTIF($M$8:M45,"VH")))</f>
        <v>VH0</v>
      </c>
      <c r="D45" s="53" t="str">
        <f>CONCATENATE("M",(COUNTIF($M$8:N45,"M")))</f>
        <v>M0</v>
      </c>
      <c r="E45" s="53" t="str">
        <f>CONCATENATE("L",(COUNTIF($M$8:N45,"L")))</f>
        <v>L0</v>
      </c>
      <c r="F45" s="53" t="str">
        <f>CONCATENATE("TBC",(COUNTIF($M$8:N45,"TBC")))</f>
        <v>TBC29</v>
      </c>
      <c r="G45" s="22" t="str">
        <f>Lookup_Admin!A39</f>
        <v>C12</v>
      </c>
      <c r="H45" s="89" t="str">
        <f>Lookup_Admin!F39</f>
        <v>Is the spring chamber designed and constructed to exclude surface water or spillages of contaminated material causing microbial or other contamination (through the cover or the lining) and is it in a satisfactory state of repair?</v>
      </c>
      <c r="I45" s="2" t="str">
        <f t="shared" si="6"/>
        <v>TBC</v>
      </c>
      <c r="J45" s="23" t="str">
        <f>IF(I45="N/A","N/A",IF(I45=VLOOKUP(G45,Lookup_Admin!A:C,3,FALSE),"H",""))</f>
        <v/>
      </c>
      <c r="K45" s="2"/>
      <c r="L45" s="158">
        <f>VLOOKUP(G45,Lookup_Admin!A:D,4,FALSE)</f>
        <v>5</v>
      </c>
      <c r="M45" s="25" t="str">
        <f t="shared" si="0"/>
        <v>TBC</v>
      </c>
      <c r="N45" s="10"/>
    </row>
    <row r="46" spans="1:14" ht="45" x14ac:dyDescent="0.25">
      <c r="A46" s="53" t="str">
        <f t="shared" si="1"/>
        <v>TBC30</v>
      </c>
      <c r="B46" s="53" t="str">
        <f>CONCATENATE("H",(COUNTIF($M$8:M46,"H")))</f>
        <v>H0</v>
      </c>
      <c r="C46" s="53" t="str">
        <f>CONCATENATE("VH",(COUNTIF($M$8:M46,"VH")))</f>
        <v>VH0</v>
      </c>
      <c r="D46" s="53" t="str">
        <f>CONCATENATE("M",(COUNTIF($M$8:N46,"M")))</f>
        <v>M0</v>
      </c>
      <c r="E46" s="53" t="str">
        <f>CONCATENATE("L",(COUNTIF($M$8:N46,"L")))</f>
        <v>L0</v>
      </c>
      <c r="F46" s="53" t="str">
        <f>CONCATENATE("TBC",(COUNTIF($M$8:N46,"TBC")))</f>
        <v>TBC30</v>
      </c>
      <c r="G46" s="22" t="str">
        <f>Lookup_Admin!A40</f>
        <v>C13</v>
      </c>
      <c r="H46" s="89" t="str">
        <f>Lookup_Admin!F40</f>
        <v>Does the spring chamber extend at least 150mm above the level of the floor with an apron sloping away from a secure cover?</v>
      </c>
      <c r="I46" s="2" t="str">
        <f t="shared" si="6"/>
        <v>TBC</v>
      </c>
      <c r="J46" s="23" t="str">
        <f>IF(I46="N/A","N/A",IF(I46=VLOOKUP(G46,Lookup_Admin!A:C,3,FALSE),"H",""))</f>
        <v/>
      </c>
      <c r="K46" s="2"/>
      <c r="L46" s="158">
        <f>VLOOKUP(G46,Lookup_Admin!A:D,4,FALSE)</f>
        <v>5</v>
      </c>
      <c r="M46" s="25" t="str">
        <f t="shared" si="0"/>
        <v>TBC</v>
      </c>
      <c r="N46" s="10"/>
    </row>
    <row r="47" spans="1:14" x14ac:dyDescent="0.25">
      <c r="A47" s="53" t="b">
        <f t="shared" si="1"/>
        <v>0</v>
      </c>
      <c r="B47" s="53" t="str">
        <f>CONCATENATE("H",(COUNTIF($M$8:M47,"H")))</f>
        <v>H0</v>
      </c>
      <c r="C47" s="53" t="str">
        <f>CONCATENATE("VH",(COUNTIF($M$8:M47,"VH")))</f>
        <v>VH0</v>
      </c>
      <c r="D47" s="53" t="str">
        <f>CONCATENATE("M",(COUNTIF($M$8:N47,"M")))</f>
        <v>M0</v>
      </c>
      <c r="E47" s="53" t="str">
        <f>CONCATENATE("L",(COUNTIF($M$8:N47,"L")))</f>
        <v>L0</v>
      </c>
      <c r="F47" s="53" t="str">
        <f>CONCATENATE("TBC",(COUNTIF($M$8:N47,"TBC")))</f>
        <v>TBC30</v>
      </c>
      <c r="G47" s="22" t="str">
        <f>Lookup_Admin!A41</f>
        <v>C14</v>
      </c>
      <c r="H47" s="90"/>
      <c r="I47" s="2" t="s">
        <v>324</v>
      </c>
      <c r="J47" s="23" t="str">
        <f>IF(I47="N/A","N/A",IF(I47=VLOOKUP(G47,Lookup_Admin!A:C,3,FALSE),"H",""))</f>
        <v>N/A</v>
      </c>
      <c r="K47" s="2"/>
      <c r="L47" s="2"/>
      <c r="M47" s="25" t="str">
        <f t="shared" si="0"/>
        <v/>
      </c>
      <c r="N47" s="10"/>
    </row>
    <row r="48" spans="1:14" x14ac:dyDescent="0.25">
      <c r="A48" s="53" t="b">
        <f t="shared" si="1"/>
        <v>0</v>
      </c>
      <c r="B48" s="53" t="str">
        <f>CONCATENATE("H",(COUNTIF($M$8:M48,"H")))</f>
        <v>H0</v>
      </c>
      <c r="C48" s="53" t="str">
        <f>CONCATENATE("VH",(COUNTIF($M$8:M48,"VH")))</f>
        <v>VH0</v>
      </c>
      <c r="D48" s="53" t="str">
        <f>CONCATENATE("M",(COUNTIF($M$8:N48,"M")))</f>
        <v>M0</v>
      </c>
      <c r="E48" s="53" t="str">
        <f>CONCATENATE("L",(COUNTIF($M$8:N48,"L")))</f>
        <v>L0</v>
      </c>
      <c r="F48" s="53" t="str">
        <f>CONCATENATE("TBC",(COUNTIF($M$8:N48,"TBC")))</f>
        <v>TBC30</v>
      </c>
      <c r="G48" s="22" t="str">
        <f>Lookup_Admin!A42</f>
        <v>C15</v>
      </c>
      <c r="H48" s="90"/>
      <c r="I48" s="2" t="s">
        <v>324</v>
      </c>
      <c r="J48" s="23" t="str">
        <f>IF(I48="N/A","N/A",IF(I48=VLOOKUP(G48,Lookup_Admin!A:C,3,FALSE),"H",""))</f>
        <v>N/A</v>
      </c>
      <c r="K48" s="2"/>
      <c r="L48" s="2"/>
      <c r="M48" s="25" t="str">
        <f t="shared" si="0"/>
        <v/>
      </c>
      <c r="N48" s="10"/>
    </row>
    <row r="49" spans="1:21" x14ac:dyDescent="0.25">
      <c r="A49" s="53" t="b">
        <f t="shared" si="1"/>
        <v>0</v>
      </c>
      <c r="B49" s="53" t="str">
        <f>CONCATENATE("H",(COUNTIF($M$8:M49,"H")))</f>
        <v>H0</v>
      </c>
      <c r="C49" s="53" t="str">
        <f>CONCATENATE("VH",(COUNTIF($M$8:M49,"VH")))</f>
        <v>VH0</v>
      </c>
      <c r="D49" s="53" t="str">
        <f>CONCATENATE("M",(COUNTIF($M$8:N49,"M")))</f>
        <v>M0</v>
      </c>
      <c r="E49" s="53" t="str">
        <f>CONCATENATE("L",(COUNTIF($M$8:N49,"L")))</f>
        <v>L0</v>
      </c>
      <c r="F49" s="53" t="str">
        <f>CONCATENATE("TBC",(COUNTIF($M$8:N49,"TBC")))</f>
        <v>TBC30</v>
      </c>
      <c r="G49" s="22" t="str">
        <f>Lookup_Admin!A43</f>
        <v>C16</v>
      </c>
      <c r="H49" s="90"/>
      <c r="I49" s="2" t="s">
        <v>324</v>
      </c>
      <c r="J49" s="23" t="str">
        <f>IF(I49="N/A","N/A",IF(I49=VLOOKUP(G49,Lookup_Admin!A:C,3,FALSE),"H",""))</f>
        <v>N/A</v>
      </c>
      <c r="K49" s="2"/>
      <c r="L49" s="2"/>
      <c r="M49" s="25" t="str">
        <f t="shared" si="0"/>
        <v/>
      </c>
      <c r="N49" s="10"/>
    </row>
    <row r="50" spans="1:21" ht="15.75" x14ac:dyDescent="0.25">
      <c r="A50" s="26"/>
      <c r="B50" s="26"/>
      <c r="C50" s="26"/>
      <c r="D50" s="26"/>
      <c r="E50" s="26"/>
      <c r="F50" s="26"/>
      <c r="G50" s="218" t="str">
        <f>Lookup_Admin!A44</f>
        <v>D - SOURCE: Catchment of Ground Water Supply</v>
      </c>
      <c r="H50" s="219"/>
      <c r="I50" s="91"/>
      <c r="J50" s="30"/>
      <c r="K50" s="30"/>
      <c r="L50" s="30"/>
      <c r="M50" s="25"/>
      <c r="N50" s="30"/>
    </row>
    <row r="51" spans="1:21" ht="45" x14ac:dyDescent="0.25">
      <c r="A51" s="53" t="str">
        <f t="shared" si="1"/>
        <v>TBC31</v>
      </c>
      <c r="B51" s="53" t="str">
        <f>CONCATENATE("H",(COUNTIF($M$8:M51,"H")))</f>
        <v>H0</v>
      </c>
      <c r="C51" s="53" t="str">
        <f>CONCATENATE("VH",(COUNTIF($M$8:M51,"VH")))</f>
        <v>VH0</v>
      </c>
      <c r="D51" s="53" t="str">
        <f>CONCATENATE("M",(COUNTIF($M$8:N51,"M")))</f>
        <v>M0</v>
      </c>
      <c r="E51" s="53" t="str">
        <f>CONCATENATE("L",(COUNTIF($M$8:N51,"L")))</f>
        <v>L0</v>
      </c>
      <c r="F51" s="53" t="str">
        <f>CONCATENATE("TBC",(COUNTIF($M$8:N51,"TBC")))</f>
        <v>TBC31</v>
      </c>
      <c r="G51" s="22" t="str">
        <f>Lookup_Admin!A45</f>
        <v>D1</v>
      </c>
      <c r="H51" s="89" t="str">
        <f>Lookup_Admin!F45</f>
        <v>Where there are abandoned wells or observation boreholes are they adequately capped, fenced and protected?</v>
      </c>
      <c r="I51" s="2" t="str">
        <f>IF($I$50="N/A","N/A","TBC")</f>
        <v>TBC</v>
      </c>
      <c r="J51" s="23" t="str">
        <f>IF(I51="N/A","N/A",IF(I51=VLOOKUP(G51,Lookup_Admin!A:C,3,FALSE),"H",""))</f>
        <v/>
      </c>
      <c r="K51" s="2"/>
      <c r="L51" s="158">
        <f>VLOOKUP(G51,Lookup_Admin!A:D,4,FALSE)</f>
        <v>4</v>
      </c>
      <c r="M51" s="25" t="str">
        <f t="shared" si="0"/>
        <v>TBC</v>
      </c>
      <c r="N51" s="10"/>
    </row>
    <row r="52" spans="1:21" ht="45" x14ac:dyDescent="0.25">
      <c r="A52" s="53" t="str">
        <f t="shared" si="1"/>
        <v>TBC32</v>
      </c>
      <c r="B52" s="53" t="str">
        <f>CONCATENATE("H",(COUNTIF($M$8:M52,"H")))</f>
        <v>H0</v>
      </c>
      <c r="C52" s="53" t="str">
        <f>CONCATENATE("VH",(COUNTIF($M$8:M52,"VH")))</f>
        <v>VH0</v>
      </c>
      <c r="D52" s="53" t="str">
        <f>CONCATENATE("M",(COUNTIF($M$8:N52,"M")))</f>
        <v>M0</v>
      </c>
      <c r="E52" s="53" t="str">
        <f>CONCATENATE("L",(COUNTIF($M$8:N52,"L")))</f>
        <v>L0</v>
      </c>
      <c r="F52" s="53" t="str">
        <f>CONCATENATE("TBC",(COUNTIF($M$8:N52,"TBC")))</f>
        <v>TBC32</v>
      </c>
      <c r="G52" s="22" t="str">
        <f>Lookup_Admin!A46</f>
        <v>D2</v>
      </c>
      <c r="H52" s="89" t="str">
        <f>Lookup_Admin!F46</f>
        <v>Are livestock excluded from the vicinity of the headworks (e.g. by fencing) to minimise the risk of microbial contamination?</v>
      </c>
      <c r="I52" s="2" t="str">
        <f t="shared" ref="I52:I57" si="7">IF($I$50="N/A","N/A","TBC")</f>
        <v>TBC</v>
      </c>
      <c r="J52" s="23" t="str">
        <f>IF(I52="N/A","N/A",IF(I52=VLOOKUP(G52,Lookup_Admin!A:C,3,FALSE),"H",""))</f>
        <v/>
      </c>
      <c r="K52" s="2"/>
      <c r="L52" s="158">
        <f>VLOOKUP(G52,Lookup_Admin!A:D,4,FALSE)</f>
        <v>5</v>
      </c>
      <c r="M52" s="25" t="str">
        <f t="shared" si="0"/>
        <v>TBC</v>
      </c>
      <c r="N52" s="10"/>
    </row>
    <row r="53" spans="1:21" ht="30" x14ac:dyDescent="0.25">
      <c r="A53" s="53" t="str">
        <f t="shared" si="1"/>
        <v>TBC33</v>
      </c>
      <c r="B53" s="53" t="str">
        <f>CONCATENATE("H",(COUNTIF($M$8:M53,"H")))</f>
        <v>H0</v>
      </c>
      <c r="C53" s="53" t="str">
        <f>CONCATENATE("VH",(COUNTIF($M$8:M53,"VH")))</f>
        <v>VH0</v>
      </c>
      <c r="D53" s="53" t="str">
        <f>CONCATENATE("M",(COUNTIF($M$8:N53,"M")))</f>
        <v>M0</v>
      </c>
      <c r="E53" s="53" t="str">
        <f>CONCATENATE("L",(COUNTIF($M$8:N53,"L")))</f>
        <v>L0</v>
      </c>
      <c r="F53" s="53" t="str">
        <f>CONCATENATE("TBC",(COUNTIF($M$8:N53,"TBC")))</f>
        <v>TBC33</v>
      </c>
      <c r="G53" s="22" t="str">
        <f>Lookup_Admin!A47</f>
        <v>D3</v>
      </c>
      <c r="H53" s="89" t="str">
        <f>Lookup_Admin!F47</f>
        <v>Is there evidence of standing water/ponding within 50m of the headworks?</v>
      </c>
      <c r="I53" s="2" t="str">
        <f t="shared" si="7"/>
        <v>TBC</v>
      </c>
      <c r="J53" s="23" t="str">
        <f>IF(I53="N/A","N/A",IF(I53=VLOOKUP(G53,Lookup_Admin!A:C,3,FALSE),"H",""))</f>
        <v/>
      </c>
      <c r="K53" s="2"/>
      <c r="L53" s="158">
        <f>VLOOKUP(G53,Lookup_Admin!A:D,4,FALSE)</f>
        <v>4</v>
      </c>
      <c r="M53" s="25" t="str">
        <f t="shared" si="0"/>
        <v>TBC</v>
      </c>
      <c r="N53" s="10"/>
    </row>
    <row r="54" spans="1:21" ht="45" x14ac:dyDescent="0.25">
      <c r="A54" s="53" t="str">
        <f t="shared" si="1"/>
        <v>TBC34</v>
      </c>
      <c r="B54" s="53" t="str">
        <f>CONCATENATE("H",(COUNTIF($M$8:M54,"H")))</f>
        <v>H0</v>
      </c>
      <c r="C54" s="53" t="str">
        <f>CONCATENATE("VH",(COUNTIF($M$8:M54,"VH")))</f>
        <v>VH0</v>
      </c>
      <c r="D54" s="53" t="str">
        <f>CONCATENATE("M",(COUNTIF($M$8:N54,"M")))</f>
        <v>M0</v>
      </c>
      <c r="E54" s="53" t="str">
        <f>CONCATENATE("L",(COUNTIF($M$8:N54,"L")))</f>
        <v>L0</v>
      </c>
      <c r="F54" s="53" t="str">
        <f>CONCATENATE("TBC",(COUNTIF($M$8:N54,"TBC")))</f>
        <v>TBC34</v>
      </c>
      <c r="G54" s="22" t="str">
        <f>Lookup_Admin!A48</f>
        <v>D4</v>
      </c>
      <c r="H54" s="89" t="str">
        <f>Lookup_Admin!F48</f>
        <v>Is the borehole or well appropriately lined with casing and grouted to prevent ingress of shallow subsurface and/or surface water?</v>
      </c>
      <c r="I54" s="2" t="str">
        <f t="shared" si="7"/>
        <v>TBC</v>
      </c>
      <c r="J54" s="23" t="str">
        <f>IF(I54="N/A","N/A",IF(I54=VLOOKUP(G54,Lookup_Admin!A:C,3,FALSE),"H",""))</f>
        <v/>
      </c>
      <c r="K54" s="2"/>
      <c r="L54" s="158">
        <f>VLOOKUP(G54,Lookup_Admin!A:D,4,FALSE)</f>
        <v>4</v>
      </c>
      <c r="M54" s="25" t="str">
        <f t="shared" si="0"/>
        <v>TBC</v>
      </c>
      <c r="N54" s="10"/>
    </row>
    <row r="55" spans="1:21" ht="45" x14ac:dyDescent="0.25">
      <c r="A55" s="53" t="str">
        <f t="shared" si="1"/>
        <v>TBC35</v>
      </c>
      <c r="B55" s="53" t="str">
        <f>CONCATENATE("H",(COUNTIF($M$8:M55,"H")))</f>
        <v>H0</v>
      </c>
      <c r="C55" s="53" t="str">
        <f>CONCATENATE("VH",(COUNTIF($M$8:M55,"VH")))</f>
        <v>VH0</v>
      </c>
      <c r="D55" s="53" t="str">
        <f>CONCATENATE("M",(COUNTIF($M$8:N55,"M")))</f>
        <v>M0</v>
      </c>
      <c r="E55" s="53" t="str">
        <f>CONCATENATE("L",(COUNTIF($M$8:N55,"L")))</f>
        <v>L0</v>
      </c>
      <c r="F55" s="53" t="str">
        <f>CONCATENATE("TBC",(COUNTIF($M$8:N55,"TBC")))</f>
        <v>TBC35</v>
      </c>
      <c r="G55" s="22" t="str">
        <f>Lookup_Admin!A49</f>
        <v>D5</v>
      </c>
      <c r="H55" s="89" t="str">
        <f>Lookup_Admin!F49</f>
        <v xml:space="preserve">If a chamber is present does it have barrier(s) to prevent ingress of surface water through the walls/floor (grouting/diversion ditch/walls etc.)? </v>
      </c>
      <c r="I55" s="2" t="str">
        <f t="shared" si="7"/>
        <v>TBC</v>
      </c>
      <c r="J55" s="23" t="str">
        <f>IF(I55="N/A","N/A",IF(I55=VLOOKUP(G55,Lookup_Admin!A:C,3,FALSE),"H",""))</f>
        <v/>
      </c>
      <c r="K55" s="2"/>
      <c r="L55" s="158">
        <f>VLOOKUP(G55,Lookup_Admin!A:D,4,FALSE)</f>
        <v>5</v>
      </c>
      <c r="M55" s="25" t="str">
        <f t="shared" si="0"/>
        <v>TBC</v>
      </c>
      <c r="N55" s="10"/>
    </row>
    <row r="56" spans="1:21" ht="60" x14ac:dyDescent="0.25">
      <c r="A56" s="53" t="str">
        <f t="shared" si="1"/>
        <v>TBC36</v>
      </c>
      <c r="B56" s="53" t="str">
        <f>CONCATENATE("H",(COUNTIF($M$8:M56,"H")))</f>
        <v>H0</v>
      </c>
      <c r="C56" s="53" t="str">
        <f>CONCATENATE("VH",(COUNTIF($M$8:M56,"VH")))</f>
        <v>VH0</v>
      </c>
      <c r="D56" s="53" t="str">
        <f>CONCATENATE("M",(COUNTIF($M$8:N56,"M")))</f>
        <v>M0</v>
      </c>
      <c r="E56" s="53" t="str">
        <f>CONCATENATE("L",(COUNTIF($M$8:N56,"L")))</f>
        <v>L0</v>
      </c>
      <c r="F56" s="53" t="str">
        <f>CONCATENATE("TBC",(COUNTIF($M$8:N56,"TBC")))</f>
        <v>TBC36</v>
      </c>
      <c r="G56" s="22" t="str">
        <f>Lookup_Admin!A50</f>
        <v>D6</v>
      </c>
      <c r="H56" s="89" t="str">
        <f>Lookup_Admin!F50</f>
        <v xml:space="preserve">If a chamber is present does it have a cover that is non-degradable material that would prevent ingress of rainwater, vermin and is lockable (if not inside a locked building)? </v>
      </c>
      <c r="I56" s="2" t="str">
        <f t="shared" si="7"/>
        <v>TBC</v>
      </c>
      <c r="J56" s="23" t="str">
        <f>IF(I56="N/A","N/A",IF(I56=VLOOKUP(G56,Lookup_Admin!A:C,3,FALSE),"H",""))</f>
        <v/>
      </c>
      <c r="K56" s="2"/>
      <c r="L56" s="158">
        <f>VLOOKUP(G56,Lookup_Admin!A:D,4,FALSE)</f>
        <v>5</v>
      </c>
      <c r="M56" s="25" t="str">
        <f t="shared" si="0"/>
        <v>TBC</v>
      </c>
      <c r="N56" s="10"/>
    </row>
    <row r="57" spans="1:21" ht="30" x14ac:dyDescent="0.25">
      <c r="A57" s="53" t="str">
        <f t="shared" si="1"/>
        <v>TBC37</v>
      </c>
      <c r="B57" s="53" t="str">
        <f>CONCATENATE("H",(COUNTIF($M$8:M57,"H")))</f>
        <v>H0</v>
      </c>
      <c r="C57" s="53" t="str">
        <f>CONCATENATE("VH",(COUNTIF($M$8:M57,"VH")))</f>
        <v>VH0</v>
      </c>
      <c r="D57" s="53" t="str">
        <f>CONCATENATE("M",(COUNTIF($M$8:N57,"M")))</f>
        <v>M0</v>
      </c>
      <c r="E57" s="53" t="str">
        <f>CONCATENATE("L",(COUNTIF($M$8:N57,"L")))</f>
        <v>L0</v>
      </c>
      <c r="F57" s="53" t="str">
        <f>CONCATENATE("TBC",(COUNTIF($M$8:N57,"TBC")))</f>
        <v>TBC37</v>
      </c>
      <c r="G57" s="22" t="str">
        <f>Lookup_Admin!A51</f>
        <v>D7</v>
      </c>
      <c r="H57" s="89" t="str">
        <f>Lookup_Admin!F51</f>
        <v>Are the headworks completely sealed so that no surface water, spillages or vermin/insects can enter?</v>
      </c>
      <c r="I57" s="2" t="str">
        <f t="shared" si="7"/>
        <v>TBC</v>
      </c>
      <c r="J57" s="23" t="str">
        <f>IF(I57="N/A","N/A",IF(I57=VLOOKUP(G57,Lookup_Admin!A:C,3,FALSE),"H",""))</f>
        <v/>
      </c>
      <c r="K57" s="2"/>
      <c r="L57" s="158">
        <f>VLOOKUP(G57,Lookup_Admin!A:D,4,FALSE)</f>
        <v>4</v>
      </c>
      <c r="M57" s="25" t="str">
        <f t="shared" si="0"/>
        <v>TBC</v>
      </c>
      <c r="N57" s="10"/>
    </row>
    <row r="58" spans="1:21" ht="30" x14ac:dyDescent="0.25">
      <c r="A58" s="53" t="str">
        <f t="shared" si="1"/>
        <v>TBC38</v>
      </c>
      <c r="B58" s="53" t="str">
        <f>CONCATENATE("H",(COUNTIF($M$8:M58,"H")))</f>
        <v>H0</v>
      </c>
      <c r="C58" s="53" t="str">
        <f>CONCATENATE("VH",(COUNTIF($M$8:M58,"VH")))</f>
        <v>VH0</v>
      </c>
      <c r="D58" s="53" t="str">
        <f>CONCATENATE("M",(COUNTIF($M$8:N58,"M")))</f>
        <v>M0</v>
      </c>
      <c r="E58" s="53" t="str">
        <f>CONCATENATE("L",(COUNTIF($M$8:N58,"L")))</f>
        <v>L0</v>
      </c>
      <c r="F58" s="53" t="str">
        <f>CONCATENATE("TBC",(COUNTIF($M$8:N58,"TBC")))</f>
        <v>TBC38</v>
      </c>
      <c r="G58" s="22" t="str">
        <f>Lookup_Admin!A52</f>
        <v>D8</v>
      </c>
      <c r="H58" s="89" t="str">
        <f>Lookup_Admin!F52</f>
        <v>Are there land drains which channel water into the source?</v>
      </c>
      <c r="I58" s="2" t="s">
        <v>323</v>
      </c>
      <c r="J58" s="23" t="str">
        <f>IF(I58="N/A","N/A",IF(I58=VLOOKUP(G58,Lookup_Admin!A:C,3,FALSE),"H",""))</f>
        <v/>
      </c>
      <c r="K58" s="2"/>
      <c r="L58" s="158">
        <f>VLOOKUP(G58,Lookup_Admin!A:D,4,FALSE)</f>
        <v>5</v>
      </c>
      <c r="M58" s="25" t="str">
        <f t="shared" si="0"/>
        <v>TBC</v>
      </c>
      <c r="N58" s="10"/>
    </row>
    <row r="59" spans="1:21" ht="30" x14ac:dyDescent="0.25">
      <c r="A59" s="53" t="str">
        <f t="shared" ref="A59:A61" si="8">IF(M59="VH",C59,IF(M59="H",B59,IF(M59="M",D59,IF(M59="L",E59,IF(M59="TBC",F59)))))</f>
        <v>TBC39</v>
      </c>
      <c r="B59" s="53" t="str">
        <f>CONCATENATE("H",(COUNTIF($M$8:M59,"H")))</f>
        <v>H0</v>
      </c>
      <c r="C59" s="53" t="str">
        <f>CONCATENATE("VH",(COUNTIF($M$8:M59,"VH")))</f>
        <v>VH0</v>
      </c>
      <c r="D59" s="53" t="str">
        <f>CONCATENATE("M",(COUNTIF($M$8:N59,"M")))</f>
        <v>M0</v>
      </c>
      <c r="E59" s="53" t="str">
        <f>CONCATENATE("L",(COUNTIF($M$8:N59,"L")))</f>
        <v>L0</v>
      </c>
      <c r="F59" s="53" t="str">
        <f>CONCATENATE("TBC",(COUNTIF($M$8:N59,"TBC")))</f>
        <v>TBC39</v>
      </c>
      <c r="G59" s="22" t="str">
        <f>Lookup_Admin!A53</f>
        <v>D9</v>
      </c>
      <c r="H59" s="89" t="str">
        <f>Lookup_Admin!F53</f>
        <v>Is the source exposed to risks of faecal contamination from wildlife?</v>
      </c>
      <c r="I59" s="2" t="s">
        <v>323</v>
      </c>
      <c r="J59" s="23" t="str">
        <f>IF(I59="N/A","N/A",IF(I59=VLOOKUP(G59,Lookup_Admin!A:C,3,FALSE),"H",""))</f>
        <v/>
      </c>
      <c r="K59" s="2"/>
      <c r="L59" s="158">
        <f>VLOOKUP(G59,Lookup_Admin!A:D,4,FALSE)</f>
        <v>5</v>
      </c>
      <c r="M59" s="25" t="str">
        <f t="shared" si="0"/>
        <v>TBC</v>
      </c>
      <c r="N59" s="10"/>
      <c r="P59" s="115"/>
      <c r="Q59" s="115"/>
      <c r="R59" s="115"/>
      <c r="S59" s="115"/>
      <c r="T59" s="115"/>
      <c r="U59" s="115"/>
    </row>
    <row r="60" spans="1:21" x14ac:dyDescent="0.25">
      <c r="A60" s="53" t="b">
        <f t="shared" si="8"/>
        <v>0</v>
      </c>
      <c r="B60" s="53" t="str">
        <f>CONCATENATE("H",(COUNTIF($M$8:M60,"H")))</f>
        <v>H0</v>
      </c>
      <c r="C60" s="53" t="str">
        <f>CONCATENATE("VH",(COUNTIF($M$8:M60,"VH")))</f>
        <v>VH0</v>
      </c>
      <c r="D60" s="53" t="str">
        <f>CONCATENATE("M",(COUNTIF($M$8:N60,"M")))</f>
        <v>M0</v>
      </c>
      <c r="E60" s="53" t="str">
        <f>CONCATENATE("L",(COUNTIF($M$8:N60,"L")))</f>
        <v>L0</v>
      </c>
      <c r="F60" s="53" t="str">
        <f>CONCATENATE("TBC",(COUNTIF($M$8:N60,"TBC")))</f>
        <v>TBC39</v>
      </c>
      <c r="G60" s="22" t="str">
        <f>Lookup_Admin!A54</f>
        <v>D10</v>
      </c>
      <c r="H60" s="90"/>
      <c r="I60" s="2" t="s">
        <v>324</v>
      </c>
      <c r="J60" s="58" t="str">
        <f>IF(I60="N/A","N/A",IF(I60=VLOOKUP(G60,Lookup_Admin!A:C,3,FALSE),"H",""))</f>
        <v>N/A</v>
      </c>
      <c r="K60" s="2"/>
      <c r="L60" s="2"/>
      <c r="M60" s="25" t="str">
        <f t="shared" si="0"/>
        <v/>
      </c>
      <c r="N60" s="10"/>
    </row>
    <row r="61" spans="1:21" x14ac:dyDescent="0.25">
      <c r="A61" s="53" t="b">
        <f t="shared" si="8"/>
        <v>0</v>
      </c>
      <c r="B61" s="53" t="str">
        <f>CONCATENATE("H",(COUNTIF($M$8:M61,"H")))</f>
        <v>H0</v>
      </c>
      <c r="C61" s="53" t="str">
        <f>CONCATENATE("VH",(COUNTIF($M$8:M61,"VH")))</f>
        <v>VH0</v>
      </c>
      <c r="D61" s="53" t="str">
        <f>CONCATENATE("M",(COUNTIF($M$8:N61,"M")))</f>
        <v>M0</v>
      </c>
      <c r="E61" s="53" t="str">
        <f>CONCATENATE("L",(COUNTIF($M$8:N61,"L")))</f>
        <v>L0</v>
      </c>
      <c r="F61" s="53" t="str">
        <f>CONCATENATE("TBC",(COUNTIF($M$8:N61,"TBC")))</f>
        <v>TBC39</v>
      </c>
      <c r="G61" s="22" t="str">
        <f>Lookup_Admin!A55</f>
        <v>D11</v>
      </c>
      <c r="H61" s="90"/>
      <c r="I61" s="2" t="s">
        <v>324</v>
      </c>
      <c r="J61" s="58" t="str">
        <f>IF(I61="N/A","N/A",IF(I61=VLOOKUP(G61,Lookup_Admin!A:C,3,FALSE),"H",""))</f>
        <v>N/A</v>
      </c>
      <c r="K61" s="2"/>
      <c r="L61" s="2"/>
      <c r="M61" s="25" t="str">
        <f t="shared" si="0"/>
        <v/>
      </c>
      <c r="N61" s="10"/>
      <c r="P61" s="102"/>
      <c r="Q61" s="102"/>
      <c r="R61" s="102"/>
      <c r="S61" s="102"/>
      <c r="T61" s="102"/>
      <c r="U61" s="102"/>
    </row>
    <row r="62" spans="1:21" x14ac:dyDescent="0.25">
      <c r="A62" s="53" t="b">
        <f t="shared" ref="A62" si="9">IF(M62="VH",C62,IF(M62="H",B62,IF(M62="M",D62,IF(M62="L",E62,IF(M62="TBC",F62)))))</f>
        <v>0</v>
      </c>
      <c r="B62" s="53" t="str">
        <f>CONCATENATE("H",(COUNTIF($M$8:M62,"H")))</f>
        <v>H0</v>
      </c>
      <c r="C62" s="53" t="str">
        <f>CONCATENATE("VH",(COUNTIF($M$8:M62,"VH")))</f>
        <v>VH0</v>
      </c>
      <c r="D62" s="53" t="str">
        <f>CONCATENATE("M",(COUNTIF($M$8:N62,"M")))</f>
        <v>M0</v>
      </c>
      <c r="E62" s="53" t="str">
        <f>CONCATENATE("L",(COUNTIF($M$8:N62,"L")))</f>
        <v>L0</v>
      </c>
      <c r="F62" s="53" t="str">
        <f>CONCATENATE("TBC",(COUNTIF($M$8:N62,"TBC")))</f>
        <v>TBC39</v>
      </c>
      <c r="G62" s="22" t="str">
        <f>Lookup_Admin!A56</f>
        <v>D12</v>
      </c>
      <c r="H62" s="90"/>
      <c r="I62" s="2" t="s">
        <v>324</v>
      </c>
      <c r="J62" s="58" t="str">
        <f>IF(I62="N/A","N/A",IF(I62=VLOOKUP(G62,Lookup_Admin!A:C,3,FALSE),"H",""))</f>
        <v>N/A</v>
      </c>
      <c r="K62" s="2"/>
      <c r="L62" s="2"/>
      <c r="M62" s="25" t="str">
        <f t="shared" si="0"/>
        <v/>
      </c>
      <c r="N62" s="10"/>
      <c r="P62" s="102"/>
      <c r="Q62" s="102"/>
      <c r="R62" s="102"/>
      <c r="S62" s="102"/>
      <c r="T62" s="102"/>
      <c r="U62" s="102"/>
    </row>
    <row r="63" spans="1:21" x14ac:dyDescent="0.25">
      <c r="A63" s="53" t="b">
        <f t="shared" ref="A63:A64" si="10">IF(M63="VH",C63,IF(M63="H",B63,IF(M63="M",D63,IF(M63="L",E63,IF(M63="TBC",F63)))))</f>
        <v>0</v>
      </c>
      <c r="B63" s="53" t="str">
        <f>CONCATENATE("H",(COUNTIF($M$8:M63,"H")))</f>
        <v>H0</v>
      </c>
      <c r="C63" s="53" t="str">
        <f>CONCATENATE("VH",(COUNTIF($M$8:M63,"VH")))</f>
        <v>VH0</v>
      </c>
      <c r="D63" s="53" t="str">
        <f>CONCATENATE("M",(COUNTIF($M$8:N63,"M")))</f>
        <v>M0</v>
      </c>
      <c r="E63" s="53" t="str">
        <f>CONCATENATE("L",(COUNTIF($M$8:N63,"L")))</f>
        <v>L0</v>
      </c>
      <c r="F63" s="53" t="str">
        <f>CONCATENATE("TBC",(COUNTIF($M$8:N63,"TBC")))</f>
        <v>TBC39</v>
      </c>
      <c r="G63" s="22" t="str">
        <f>Lookup_Admin!A57</f>
        <v>D13</v>
      </c>
      <c r="H63" s="90"/>
      <c r="I63" s="2" t="s">
        <v>324</v>
      </c>
      <c r="J63" s="58" t="str">
        <f>IF(I63="N/A","N/A",IF(I63=VLOOKUP(G63,Lookup_Admin!A:C,3,FALSE),"H",""))</f>
        <v>N/A</v>
      </c>
      <c r="K63" s="2"/>
      <c r="L63" s="2"/>
      <c r="M63" s="25" t="str">
        <f t="shared" si="0"/>
        <v/>
      </c>
      <c r="N63" s="10"/>
    </row>
    <row r="64" spans="1:21" x14ac:dyDescent="0.25">
      <c r="A64" s="53" t="b">
        <f t="shared" si="10"/>
        <v>0</v>
      </c>
      <c r="B64" s="53" t="str">
        <f>CONCATENATE("H",(COUNTIF($M$8:M64,"H")))</f>
        <v>H0</v>
      </c>
      <c r="C64" s="53" t="str">
        <f>CONCATENATE("VH",(COUNTIF($M$8:M64,"VH")))</f>
        <v>VH0</v>
      </c>
      <c r="D64" s="53" t="str">
        <f>CONCATENATE("M",(COUNTIF($M$8:N64,"M")))</f>
        <v>M0</v>
      </c>
      <c r="E64" s="53" t="str">
        <f>CONCATENATE("L",(COUNTIF($M$8:N64,"L")))</f>
        <v>L0</v>
      </c>
      <c r="F64" s="53" t="str">
        <f>CONCATENATE("TBC",(COUNTIF($M$8:N64,"TBC")))</f>
        <v>TBC39</v>
      </c>
      <c r="G64" s="22" t="str">
        <f>Lookup_Admin!A58</f>
        <v>D14</v>
      </c>
      <c r="H64" s="90"/>
      <c r="I64" s="2" t="s">
        <v>324</v>
      </c>
      <c r="J64" s="58" t="str">
        <f>IF(I64="N/A","N/A",IF(I64=VLOOKUP(G64,Lookup_Admin!A:C,3,FALSE),"H",""))</f>
        <v>N/A</v>
      </c>
      <c r="K64" s="2"/>
      <c r="L64" s="2"/>
      <c r="M64" s="25" t="str">
        <f t="shared" si="0"/>
        <v/>
      </c>
      <c r="N64" s="10"/>
    </row>
    <row r="65" spans="1:14" ht="15.75" x14ac:dyDescent="0.25">
      <c r="A65" s="26"/>
      <c r="B65" s="26"/>
      <c r="C65" s="26"/>
      <c r="D65" s="26"/>
      <c r="E65" s="26"/>
      <c r="F65" s="26"/>
      <c r="G65" s="218" t="str">
        <f>Lookup_Admin!A59</f>
        <v>J - SOURCE: Surface Water Intake (excluding springs)</v>
      </c>
      <c r="H65" s="219"/>
      <c r="I65" s="91"/>
      <c r="J65" s="30"/>
      <c r="K65" s="30"/>
      <c r="L65" s="30"/>
      <c r="M65" s="25"/>
      <c r="N65" s="30"/>
    </row>
    <row r="66" spans="1:14" ht="45" x14ac:dyDescent="0.25">
      <c r="A66" s="53" t="str">
        <f t="shared" si="1"/>
        <v>TBC40</v>
      </c>
      <c r="B66" s="53" t="str">
        <f>CONCATENATE("H",(COUNTIF($M$8:M66,"H")))</f>
        <v>H0</v>
      </c>
      <c r="C66" s="53" t="str">
        <f>CONCATENATE("VH",(COUNTIF($M$8:M66,"VH")))</f>
        <v>VH0</v>
      </c>
      <c r="D66" s="53" t="str">
        <f>CONCATENATE("M",(COUNTIF($M$8:N66,"M")))</f>
        <v>M0</v>
      </c>
      <c r="E66" s="53" t="str">
        <f>CONCATENATE("L",(COUNTIF($M$8:N66,"L")))</f>
        <v>L0</v>
      </c>
      <c r="F66" s="53" t="str">
        <f>CONCATENATE("TBC",(COUNTIF($M$8:N66,"TBC")))</f>
        <v>TBC40</v>
      </c>
      <c r="G66" s="22" t="str">
        <f>Lookup_Admin!A60</f>
        <v>J1</v>
      </c>
      <c r="H66" s="89" t="str">
        <f>Lookup_Admin!F60</f>
        <v xml:space="preserve">Does the water quality vary at the intake point due to streaming/stratification/algal blooms/increased turbidity?  </v>
      </c>
      <c r="I66" s="2" t="str">
        <f>IF($I$65="N/A","N/A","TBC")</f>
        <v>TBC</v>
      </c>
      <c r="J66" s="23" t="str">
        <f>IF(I66="N/A","N/A",IF(I66=VLOOKUP(G66,Lookup_Admin!A:C,3,FALSE),"H",""))</f>
        <v/>
      </c>
      <c r="K66" s="2"/>
      <c r="L66" s="158">
        <f>VLOOKUP(G66,Lookup_Admin!A:D,4,FALSE)</f>
        <v>3</v>
      </c>
      <c r="M66" s="25" t="str">
        <f t="shared" si="0"/>
        <v>TBC</v>
      </c>
      <c r="N66" s="10"/>
    </row>
    <row r="67" spans="1:14" x14ac:dyDescent="0.25">
      <c r="A67" s="53" t="str">
        <f t="shared" si="1"/>
        <v>TBC41</v>
      </c>
      <c r="B67" s="53" t="str">
        <f>CONCATENATE("H",(COUNTIF($M$8:M67,"H")))</f>
        <v>H0</v>
      </c>
      <c r="C67" s="53" t="str">
        <f>CONCATENATE("VH",(COUNTIF($M$8:M67,"VH")))</f>
        <v>VH0</v>
      </c>
      <c r="D67" s="53" t="str">
        <f>CONCATENATE("M",(COUNTIF($M$8:N67,"M")))</f>
        <v>M0</v>
      </c>
      <c r="E67" s="53" t="str">
        <f>CONCATENATE("L",(COUNTIF($M$8:N67,"L")))</f>
        <v>L0</v>
      </c>
      <c r="F67" s="53" t="str">
        <f>CONCATENATE("TBC",(COUNTIF($M$8:N67,"TBC")))</f>
        <v>TBC41</v>
      </c>
      <c r="G67" s="22" t="str">
        <f>Lookup_Admin!A61</f>
        <v>J2</v>
      </c>
      <c r="H67" s="89" t="str">
        <f>Lookup_Admin!F61</f>
        <v xml:space="preserve">Are there screens in place at the intake? </v>
      </c>
      <c r="I67" s="2" t="str">
        <f t="shared" ref="I67:I71" si="11">IF($I$65="N/A","N/A","TBC")</f>
        <v>TBC</v>
      </c>
      <c r="J67" s="23" t="str">
        <f>IF(I67="N/A","N/A",IF(I67=VLOOKUP(G67,Lookup_Admin!A:C,3,FALSE),"H",""))</f>
        <v/>
      </c>
      <c r="K67" s="2"/>
      <c r="L67" s="158">
        <f>VLOOKUP(G67,Lookup_Admin!A:D,4,FALSE)</f>
        <v>3</v>
      </c>
      <c r="M67" s="25" t="str">
        <f t="shared" si="0"/>
        <v>TBC</v>
      </c>
      <c r="N67" s="10"/>
    </row>
    <row r="68" spans="1:14" ht="30" x14ac:dyDescent="0.25">
      <c r="A68" s="53" t="str">
        <f t="shared" si="1"/>
        <v>TBC42</v>
      </c>
      <c r="B68" s="53" t="str">
        <f>CONCATENATE("H",(COUNTIF($M$8:M68,"H")))</f>
        <v>H0</v>
      </c>
      <c r="C68" s="53" t="str">
        <f>CONCATENATE("VH",(COUNTIF($M$8:M68,"VH")))</f>
        <v>VH0</v>
      </c>
      <c r="D68" s="53" t="str">
        <f>CONCATENATE("M",(COUNTIF($M$8:N68,"M")))</f>
        <v>M0</v>
      </c>
      <c r="E68" s="53" t="str">
        <f>CONCATENATE("L",(COUNTIF($M$8:N68,"L")))</f>
        <v>L0</v>
      </c>
      <c r="F68" s="53" t="str">
        <f>CONCATENATE("TBC",(COUNTIF($M$8:N68,"TBC")))</f>
        <v>TBC42</v>
      </c>
      <c r="G68" s="22" t="str">
        <f>Lookup_Admin!A62</f>
        <v>J3</v>
      </c>
      <c r="H68" s="89" t="str">
        <f>Lookup_Admin!F62</f>
        <v xml:space="preserve">Where screens are present, is there a mechanism to remove debris? </v>
      </c>
      <c r="I68" s="2" t="str">
        <f t="shared" si="11"/>
        <v>TBC</v>
      </c>
      <c r="J68" s="23" t="str">
        <f>IF(I68="N/A","N/A",IF(I68=VLOOKUP(G68,Lookup_Admin!A:C,3,FALSE),"H",""))</f>
        <v/>
      </c>
      <c r="K68" s="2"/>
      <c r="L68" s="158">
        <f>VLOOKUP(G68,Lookup_Admin!A:D,4,FALSE)</f>
        <v>3</v>
      </c>
      <c r="M68" s="25" t="str">
        <f t="shared" si="0"/>
        <v>TBC</v>
      </c>
      <c r="N68" s="10"/>
    </row>
    <row r="69" spans="1:14" ht="30" x14ac:dyDescent="0.25">
      <c r="A69" s="53" t="str">
        <f t="shared" si="1"/>
        <v>TBC43</v>
      </c>
      <c r="B69" s="53" t="str">
        <f>CONCATENATE("H",(COUNTIF($M$8:M69,"H")))</f>
        <v>H0</v>
      </c>
      <c r="C69" s="53" t="str">
        <f>CONCATENATE("VH",(COUNTIF($M$8:M69,"VH")))</f>
        <v>VH0</v>
      </c>
      <c r="D69" s="53" t="str">
        <f>CONCATENATE("M",(COUNTIF($M$8:N69,"M")))</f>
        <v>M0</v>
      </c>
      <c r="E69" s="53" t="str">
        <f>CONCATENATE("L",(COUNTIF($M$8:N69,"L")))</f>
        <v>L0</v>
      </c>
      <c r="F69" s="53" t="str">
        <f>CONCATENATE("TBC",(COUNTIF($M$8:N69,"TBC")))</f>
        <v>TBC43</v>
      </c>
      <c r="G69" s="22" t="str">
        <f>Lookup_Admin!A63</f>
        <v>J4</v>
      </c>
      <c r="H69" s="89" t="str">
        <f>Lookup_Admin!F63</f>
        <v xml:space="preserve">Does sediment build up inside the chamber and pipework after the intake point? </v>
      </c>
      <c r="I69" s="2" t="str">
        <f t="shared" si="11"/>
        <v>TBC</v>
      </c>
      <c r="J69" s="23" t="str">
        <f>IF(I69="N/A","N/A",IF(I69=VLOOKUP(G69,Lookup_Admin!A:C,3,FALSE),"H",""))</f>
        <v/>
      </c>
      <c r="K69" s="2"/>
      <c r="L69" s="158">
        <f>VLOOKUP(G69,Lookup_Admin!A:D,4,FALSE)</f>
        <v>3</v>
      </c>
      <c r="M69" s="25" t="str">
        <f t="shared" si="0"/>
        <v>TBC</v>
      </c>
      <c r="N69" s="10"/>
    </row>
    <row r="70" spans="1:14" ht="30" x14ac:dyDescent="0.25">
      <c r="A70" s="53" t="str">
        <f t="shared" si="1"/>
        <v>TBC44</v>
      </c>
      <c r="B70" s="53" t="str">
        <f>CONCATENATE("H",(COUNTIF($M$8:M70,"H")))</f>
        <v>H0</v>
      </c>
      <c r="C70" s="53" t="str">
        <f>CONCATENATE("VH",(COUNTIF($M$8:M70,"VH")))</f>
        <v>VH0</v>
      </c>
      <c r="D70" s="53" t="str">
        <f>CONCATENATE("M",(COUNTIF($M$8:N70,"M")))</f>
        <v>M0</v>
      </c>
      <c r="E70" s="53" t="str">
        <f>CONCATENATE("L",(COUNTIF($M$8:N70,"L")))</f>
        <v>L0</v>
      </c>
      <c r="F70" s="53" t="str">
        <f>CONCATENATE("TBC",(COUNTIF($M$8:N70,"TBC")))</f>
        <v>TBC44</v>
      </c>
      <c r="G70" s="22" t="str">
        <f>Lookup_Admin!A64</f>
        <v>J5</v>
      </c>
      <c r="H70" s="89" t="str">
        <f>Lookup_Admin!F64</f>
        <v>Is there adequate protection of the intake point from livestock and wildlife?</v>
      </c>
      <c r="I70" s="2" t="str">
        <f t="shared" si="11"/>
        <v>TBC</v>
      </c>
      <c r="J70" s="23" t="str">
        <f>IF(I70="N/A","N/A",IF(I70=VLOOKUP(G70,Lookup_Admin!A:C,3,FALSE),"H",""))</f>
        <v/>
      </c>
      <c r="K70" s="2"/>
      <c r="L70" s="158">
        <f>VLOOKUP(G70,Lookup_Admin!A:D,4,FALSE)</f>
        <v>5</v>
      </c>
      <c r="M70" s="25" t="str">
        <f t="shared" si="0"/>
        <v>TBC</v>
      </c>
      <c r="N70" s="10"/>
    </row>
    <row r="71" spans="1:14" x14ac:dyDescent="0.25">
      <c r="A71" s="53" t="str">
        <f t="shared" si="1"/>
        <v>TBC45</v>
      </c>
      <c r="B71" s="53" t="str">
        <f>CONCATENATE("H",(COUNTIF($M$8:M71,"H")))</f>
        <v>H0</v>
      </c>
      <c r="C71" s="53" t="str">
        <f>CONCATENATE("VH",(COUNTIF($M$8:M71,"VH")))</f>
        <v>VH0</v>
      </c>
      <c r="D71" s="53" t="str">
        <f>CONCATENATE("M",(COUNTIF($M$8:N71,"M")))</f>
        <v>M0</v>
      </c>
      <c r="E71" s="53" t="str">
        <f>CONCATENATE("L",(COUNTIF($M$8:N71,"L")))</f>
        <v>L0</v>
      </c>
      <c r="F71" s="53" t="str">
        <f>CONCATENATE("TBC",(COUNTIF($M$8:N71,"TBC")))</f>
        <v>TBC45</v>
      </c>
      <c r="G71" s="22" t="str">
        <f>Lookup_Admin!A65</f>
        <v>J6</v>
      </c>
      <c r="H71" s="89" t="str">
        <f>Lookup_Admin!F65</f>
        <v>Does the availability of the water at the intake vary?</v>
      </c>
      <c r="I71" s="2" t="str">
        <f t="shared" si="11"/>
        <v>TBC</v>
      </c>
      <c r="J71" s="23" t="str">
        <f>IF(I71="N/A","N/A",IF(I71=VLOOKUP(G71,Lookup_Admin!A:C,3,FALSE),"H",""))</f>
        <v/>
      </c>
      <c r="K71" s="2"/>
      <c r="L71" s="158">
        <f>VLOOKUP(G71,Lookup_Admin!A:D,4,FALSE)</f>
        <v>3</v>
      </c>
      <c r="M71" s="25" t="str">
        <f t="shared" si="0"/>
        <v>TBC</v>
      </c>
      <c r="N71" s="10"/>
    </row>
    <row r="72" spans="1:14" x14ac:dyDescent="0.25">
      <c r="A72" s="53" t="b">
        <f t="shared" si="1"/>
        <v>0</v>
      </c>
      <c r="B72" s="53" t="str">
        <f>CONCATENATE("H",(COUNTIF($M$8:M72,"H")))</f>
        <v>H0</v>
      </c>
      <c r="C72" s="53" t="str">
        <f>CONCATENATE("VH",(COUNTIF($M$8:M72,"VH")))</f>
        <v>VH0</v>
      </c>
      <c r="D72" s="53" t="str">
        <f>CONCATENATE("M",(COUNTIF($M$8:N72,"M")))</f>
        <v>M0</v>
      </c>
      <c r="E72" s="53" t="str">
        <f>CONCATENATE("L",(COUNTIF($M$8:N72,"L")))</f>
        <v>L0</v>
      </c>
      <c r="F72" s="53" t="str">
        <f>CONCATENATE("TBC",(COUNTIF($M$8:N72,"TBC")))</f>
        <v>TBC45</v>
      </c>
      <c r="G72" s="22" t="str">
        <f>Lookup_Admin!A66</f>
        <v>J7</v>
      </c>
      <c r="H72" s="90"/>
      <c r="I72" s="2" t="s">
        <v>324</v>
      </c>
      <c r="J72" s="58" t="str">
        <f>IF(I72="N/A","N/A",IF(I72=VLOOKUP(G72,Lookup_Admin!A:C,3,FALSE),"H",""))</f>
        <v>N/A</v>
      </c>
      <c r="K72" s="2"/>
      <c r="L72" s="2"/>
      <c r="M72" s="25" t="str">
        <f t="shared" si="0"/>
        <v/>
      </c>
      <c r="N72" s="10"/>
    </row>
    <row r="73" spans="1:14" x14ac:dyDescent="0.25">
      <c r="A73" s="53" t="b">
        <f t="shared" si="1"/>
        <v>0</v>
      </c>
      <c r="B73" s="53" t="str">
        <f>CONCATENATE("H",(COUNTIF($M$8:M73,"H")))</f>
        <v>H0</v>
      </c>
      <c r="C73" s="53" t="str">
        <f>CONCATENATE("VH",(COUNTIF($M$8:M73,"VH")))</f>
        <v>VH0</v>
      </c>
      <c r="D73" s="53" t="str">
        <f>CONCATENATE("M",(COUNTIF($M$8:N73,"M")))</f>
        <v>M0</v>
      </c>
      <c r="E73" s="53" t="str">
        <f>CONCATENATE("L",(COUNTIF($M$8:N73,"L")))</f>
        <v>L0</v>
      </c>
      <c r="F73" s="53" t="str">
        <f>CONCATENATE("TBC",(COUNTIF($M$8:N73,"TBC")))</f>
        <v>TBC45</v>
      </c>
      <c r="G73" s="22" t="str">
        <f>Lookup_Admin!A67</f>
        <v>J8</v>
      </c>
      <c r="H73" s="90"/>
      <c r="I73" s="2" t="s">
        <v>324</v>
      </c>
      <c r="J73" s="58" t="str">
        <f>IF(I73="N/A","N/A",IF(I73=VLOOKUP(G73,Lookup_Admin!A:C,3,FALSE),"H",""))</f>
        <v>N/A</v>
      </c>
      <c r="K73" s="2"/>
      <c r="L73" s="2"/>
      <c r="M73" s="25" t="str">
        <f t="shared" si="0"/>
        <v/>
      </c>
      <c r="N73" s="10"/>
    </row>
    <row r="74" spans="1:14" x14ac:dyDescent="0.25">
      <c r="A74" s="53" t="b">
        <f t="shared" si="1"/>
        <v>0</v>
      </c>
      <c r="B74" s="53" t="str">
        <f>CONCATENATE("H",(COUNTIF($M$8:M74,"H")))</f>
        <v>H0</v>
      </c>
      <c r="C74" s="53" t="str">
        <f>CONCATENATE("VH",(COUNTIF($M$8:M74,"VH")))</f>
        <v>VH0</v>
      </c>
      <c r="D74" s="53" t="str">
        <f>CONCATENATE("M",(COUNTIF($M$8:N74,"M")))</f>
        <v>M0</v>
      </c>
      <c r="E74" s="53" t="str">
        <f>CONCATENATE("L",(COUNTIF($M$8:N74,"L")))</f>
        <v>L0</v>
      </c>
      <c r="F74" s="53" t="str">
        <f>CONCATENATE("TBC",(COUNTIF($M$8:N74,"TBC")))</f>
        <v>TBC45</v>
      </c>
      <c r="G74" s="22" t="str">
        <f>Lookup_Admin!A68</f>
        <v>J9</v>
      </c>
      <c r="H74" s="90"/>
      <c r="I74" s="2" t="s">
        <v>324</v>
      </c>
      <c r="J74" s="58" t="str">
        <f>IF(I74="N/A","N/A",IF(I74=VLOOKUP(G74,Lookup_Admin!A:C,3,FALSE),"H",""))</f>
        <v>N/A</v>
      </c>
      <c r="K74" s="2"/>
      <c r="L74" s="2"/>
      <c r="M74" s="25" t="str">
        <f t="shared" si="0"/>
        <v/>
      </c>
      <c r="N74" s="10"/>
    </row>
    <row r="75" spans="1:14" ht="15.75" x14ac:dyDescent="0.25">
      <c r="A75" s="26"/>
      <c r="B75" s="26"/>
      <c r="C75" s="26"/>
      <c r="D75" s="26"/>
      <c r="E75" s="26"/>
      <c r="F75" s="26"/>
      <c r="G75" s="218" t="str">
        <f>Lookup_Admin!A69</f>
        <v>K - SOURCE: Water Storage (prior to treatment)</v>
      </c>
      <c r="H75" s="219"/>
      <c r="I75" s="91"/>
      <c r="J75" s="30"/>
      <c r="K75" s="30"/>
      <c r="L75" s="30"/>
      <c r="M75" s="25"/>
      <c r="N75" s="30"/>
    </row>
    <row r="76" spans="1:14" x14ac:dyDescent="0.25">
      <c r="A76" s="53" t="str">
        <f t="shared" si="1"/>
        <v>TBC46</v>
      </c>
      <c r="B76" s="53" t="str">
        <f>CONCATENATE("H",(COUNTIF($M$8:M76,"H")))</f>
        <v>H0</v>
      </c>
      <c r="C76" s="53" t="str">
        <f>CONCATENATE("VH",(COUNTIF($M$8:M76,"VH")))</f>
        <v>VH0</v>
      </c>
      <c r="D76" s="53" t="str">
        <f>CONCATENATE("M",(COUNTIF($M$8:N76,"M")))</f>
        <v>M0</v>
      </c>
      <c r="E76" s="53" t="str">
        <f>CONCATENATE("L",(COUNTIF($M$8:N76,"L")))</f>
        <v>L0</v>
      </c>
      <c r="F76" s="53" t="str">
        <f>CONCATENATE("TBC",(COUNTIF($M$8:N76,"TBC")))</f>
        <v>TBC46</v>
      </c>
      <c r="G76" s="22" t="str">
        <f>Lookup_Admin!A70</f>
        <v>K1</v>
      </c>
      <c r="H76" s="89" t="str">
        <f>Lookup_Admin!F70</f>
        <v>Is there a regular turn over of water?</v>
      </c>
      <c r="I76" s="2" t="str">
        <f>IF($I$75="N/A","N/A","TBC")</f>
        <v>TBC</v>
      </c>
      <c r="J76" s="23" t="str">
        <f>IF(I76="N/A","N/A",IF(I76=VLOOKUP(G76,Lookup_Admin!A:C,3,FALSE),"H",""))</f>
        <v/>
      </c>
      <c r="K76" s="2"/>
      <c r="L76" s="158">
        <f>VLOOKUP(G76,Lookup_Admin!A:D,4,FALSE)</f>
        <v>3</v>
      </c>
      <c r="M76" s="25" t="str">
        <f t="shared" si="0"/>
        <v>TBC</v>
      </c>
      <c r="N76" s="10"/>
    </row>
    <row r="77" spans="1:14" ht="45" x14ac:dyDescent="0.25">
      <c r="A77" s="53" t="str">
        <f t="shared" si="1"/>
        <v>TBC47</v>
      </c>
      <c r="B77" s="53" t="str">
        <f>CONCATENATE("H",(COUNTIF($M$8:M77,"H")))</f>
        <v>H0</v>
      </c>
      <c r="C77" s="53" t="str">
        <f>CONCATENATE("VH",(COUNTIF($M$8:M77,"VH")))</f>
        <v>VH0</v>
      </c>
      <c r="D77" s="53" t="str">
        <f>CONCATENATE("M",(COUNTIF($M$8:N77,"M")))</f>
        <v>M0</v>
      </c>
      <c r="E77" s="53" t="str">
        <f>CONCATENATE("L",(COUNTIF($M$8:N77,"L")))</f>
        <v>L0</v>
      </c>
      <c r="F77" s="53" t="str">
        <f>CONCATENATE("TBC",(COUNTIF($M$8:N77,"TBC")))</f>
        <v>TBC47</v>
      </c>
      <c r="G77" s="22" t="str">
        <f>Lookup_Admin!A71</f>
        <v>K2</v>
      </c>
      <c r="H77" s="89" t="str">
        <f>Lookup_Admin!F71</f>
        <v>Are the storage tanks vulnerable to ingress, flooding or other microbial contamination (e.g. wildlife access)?</v>
      </c>
      <c r="I77" s="2" t="str">
        <f t="shared" ref="I77:I81" si="12">IF($I$75="N/A","N/A","TBC")</f>
        <v>TBC</v>
      </c>
      <c r="J77" s="23" t="str">
        <f>IF(I77="N/A","N/A",IF(I77=VLOOKUP(G77,Lookup_Admin!A:C,3,FALSE),"H",""))</f>
        <v/>
      </c>
      <c r="K77" s="2"/>
      <c r="L77" s="158">
        <f>VLOOKUP(G77,Lookup_Admin!A:D,4,FALSE)</f>
        <v>4</v>
      </c>
      <c r="M77" s="25" t="str">
        <f t="shared" si="0"/>
        <v>TBC</v>
      </c>
      <c r="N77" s="10"/>
    </row>
    <row r="78" spans="1:14" ht="30" x14ac:dyDescent="0.25">
      <c r="A78" s="53" t="str">
        <f t="shared" si="1"/>
        <v>TBC48</v>
      </c>
      <c r="B78" s="53" t="str">
        <f>CONCATENATE("H",(COUNTIF($M$8:M78,"H")))</f>
        <v>H0</v>
      </c>
      <c r="C78" s="53" t="str">
        <f>CONCATENATE("VH",(COUNTIF($M$8:M78,"VH")))</f>
        <v>VH0</v>
      </c>
      <c r="D78" s="53" t="str">
        <f>CONCATENATE("M",(COUNTIF($M$8:N78,"M")))</f>
        <v>M0</v>
      </c>
      <c r="E78" s="53" t="str">
        <f>CONCATENATE("L",(COUNTIF($M$8:N78,"L")))</f>
        <v>L0</v>
      </c>
      <c r="F78" s="53" t="str">
        <f>CONCATENATE("TBC",(COUNTIF($M$8:N78,"TBC")))</f>
        <v>TBC48</v>
      </c>
      <c r="G78" s="22" t="str">
        <f>Lookup_Admin!A72</f>
        <v>K3</v>
      </c>
      <c r="H78" s="89" t="str">
        <f>Lookup_Admin!F72</f>
        <v>Is there a stock-proof fence around any inspection chambers?</v>
      </c>
      <c r="I78" s="2" t="str">
        <f t="shared" si="12"/>
        <v>TBC</v>
      </c>
      <c r="J78" s="23" t="str">
        <f>IF(I78="N/A","N/A",IF(I78=VLOOKUP(G78,Lookup_Admin!A:C,3,FALSE),"H",""))</f>
        <v/>
      </c>
      <c r="K78" s="2"/>
      <c r="L78" s="158">
        <f>VLOOKUP(G78,Lookup_Admin!A:D,4,FALSE)</f>
        <v>4</v>
      </c>
      <c r="M78" s="25" t="str">
        <f t="shared" si="0"/>
        <v>TBC</v>
      </c>
      <c r="N78" s="10"/>
    </row>
    <row r="79" spans="1:14" ht="30" x14ac:dyDescent="0.25">
      <c r="A79" s="53" t="str">
        <f t="shared" si="1"/>
        <v>TBC49</v>
      </c>
      <c r="B79" s="53" t="str">
        <f>CONCATENATE("H",(COUNTIF($M$8:M79,"H")))</f>
        <v>H0</v>
      </c>
      <c r="C79" s="53" t="str">
        <f>CONCATENATE("VH",(COUNTIF($M$8:M79,"VH")))</f>
        <v>VH0</v>
      </c>
      <c r="D79" s="53" t="str">
        <f>CONCATENATE("M",(COUNTIF($M$8:N79,"M")))</f>
        <v>M0</v>
      </c>
      <c r="E79" s="53" t="str">
        <f>CONCATENATE("L",(COUNTIF($M$8:N79,"L")))</f>
        <v>L0</v>
      </c>
      <c r="F79" s="53" t="str">
        <f>CONCATENATE("TBC",(COUNTIF($M$8:N79,"TBC")))</f>
        <v>TBC49</v>
      </c>
      <c r="G79" s="22" t="str">
        <f>Lookup_Admin!A73</f>
        <v>K4</v>
      </c>
      <c r="H79" s="89" t="str">
        <f>Lookup_Admin!F73</f>
        <v>Are tanks regularly maintained to preserve their structural integrity and cleaned?</v>
      </c>
      <c r="I79" s="2" t="str">
        <f t="shared" si="12"/>
        <v>TBC</v>
      </c>
      <c r="J79" s="23" t="str">
        <f>IF(I79="N/A","N/A",IF(I79=VLOOKUP(G79,Lookup_Admin!A:C,3,FALSE),"H",""))</f>
        <v/>
      </c>
      <c r="K79" s="2"/>
      <c r="L79" s="158">
        <f>VLOOKUP(G79,Lookup_Admin!A:D,4,FALSE)</f>
        <v>4</v>
      </c>
      <c r="M79" s="25" t="str">
        <f t="shared" si="0"/>
        <v>TBC</v>
      </c>
      <c r="N79" s="10"/>
    </row>
    <row r="80" spans="1:14" ht="30" x14ac:dyDescent="0.25">
      <c r="A80" s="53" t="str">
        <f t="shared" si="1"/>
        <v>TBC50</v>
      </c>
      <c r="B80" s="53" t="str">
        <f>CONCATENATE("H",(COUNTIF($M$8:M80,"H")))</f>
        <v>H0</v>
      </c>
      <c r="C80" s="53" t="str">
        <f>CONCATENATE("VH",(COUNTIF($M$8:M80,"VH")))</f>
        <v>VH0</v>
      </c>
      <c r="D80" s="53" t="str">
        <f>CONCATENATE("M",(COUNTIF($M$8:N80,"M")))</f>
        <v>M0</v>
      </c>
      <c r="E80" s="53" t="str">
        <f>CONCATENATE("L",(COUNTIF($M$8:N80,"L")))</f>
        <v>L0</v>
      </c>
      <c r="F80" s="53" t="str">
        <f>CONCATENATE("TBC",(COUNTIF($M$8:N80,"TBC")))</f>
        <v>TBC50</v>
      </c>
      <c r="G80" s="22" t="str">
        <f>Lookup_Admin!A74</f>
        <v>K5</v>
      </c>
      <c r="H80" s="89" t="str">
        <f>Lookup_Admin!F74</f>
        <v>Are the storage tanks adequately protected against vandalism?</v>
      </c>
      <c r="I80" s="2" t="str">
        <f t="shared" si="12"/>
        <v>TBC</v>
      </c>
      <c r="J80" s="23" t="str">
        <f>IF(I80="N/A","N/A",IF(I80=VLOOKUP(G80,Lookup_Admin!A:C,3,FALSE),"H",""))</f>
        <v/>
      </c>
      <c r="K80" s="2"/>
      <c r="L80" s="158">
        <f>VLOOKUP(G80,Lookup_Admin!A:D,4,FALSE)</f>
        <v>4</v>
      </c>
      <c r="M80" s="25" t="str">
        <f t="shared" si="0"/>
        <v>TBC</v>
      </c>
      <c r="N80" s="10"/>
    </row>
    <row r="81" spans="1:14" x14ac:dyDescent="0.25">
      <c r="A81" s="53" t="str">
        <f t="shared" si="1"/>
        <v>TBC51</v>
      </c>
      <c r="B81" s="53" t="str">
        <f>CONCATENATE("H",(COUNTIF($M$8:M81,"H")))</f>
        <v>H0</v>
      </c>
      <c r="C81" s="53" t="str">
        <f>CONCATENATE("VH",(COUNTIF($M$8:M81,"VH")))</f>
        <v>VH0</v>
      </c>
      <c r="D81" s="53" t="str">
        <f>CONCATENATE("M",(COUNTIF($M$8:N81,"M")))</f>
        <v>M0</v>
      </c>
      <c r="E81" s="53" t="str">
        <f>CONCATENATE("L",(COUNTIF($M$8:N81,"L")))</f>
        <v>L0</v>
      </c>
      <c r="F81" s="53" t="str">
        <f>CONCATENATE("TBC",(COUNTIF($M$8:N81,"TBC")))</f>
        <v>TBC51</v>
      </c>
      <c r="G81" s="22" t="str">
        <f>Lookup_Admin!A75</f>
        <v>K6</v>
      </c>
      <c r="H81" s="89" t="str">
        <f>Lookup_Admin!F75</f>
        <v xml:space="preserve">Is the cleaning regime for the tank appropriate? </v>
      </c>
      <c r="I81" s="2" t="str">
        <f t="shared" si="12"/>
        <v>TBC</v>
      </c>
      <c r="J81" s="23" t="str">
        <f>IF(I81="N/A","N/A",IF(I81=VLOOKUP(G81,Lookup_Admin!A:C,3,FALSE),"H",""))</f>
        <v/>
      </c>
      <c r="K81" s="2"/>
      <c r="L81" s="158">
        <f>VLOOKUP(G81,Lookup_Admin!A:D,4,FALSE)</f>
        <v>4</v>
      </c>
      <c r="M81" s="25" t="str">
        <f t="shared" si="0"/>
        <v>TBC</v>
      </c>
      <c r="N81" s="10"/>
    </row>
    <row r="82" spans="1:14" x14ac:dyDescent="0.25">
      <c r="A82" s="53" t="b">
        <f t="shared" si="1"/>
        <v>0</v>
      </c>
      <c r="B82" s="53" t="str">
        <f>CONCATENATE("H",(COUNTIF($M$8:M82,"H")))</f>
        <v>H0</v>
      </c>
      <c r="C82" s="53" t="str">
        <f>CONCATENATE("VH",(COUNTIF($M$8:M82,"VH")))</f>
        <v>VH0</v>
      </c>
      <c r="D82" s="53" t="str">
        <f>CONCATENATE("M",(COUNTIF($M$8:N82,"M")))</f>
        <v>M0</v>
      </c>
      <c r="E82" s="53" t="str">
        <f>CONCATENATE("L",(COUNTIF($M$8:N82,"L")))</f>
        <v>L0</v>
      </c>
      <c r="F82" s="53" t="str">
        <f>CONCATENATE("TBC",(COUNTIF($M$8:N82,"TBC")))</f>
        <v>TBC51</v>
      </c>
      <c r="G82" s="22" t="str">
        <f>Lookup_Admin!A76</f>
        <v>K7</v>
      </c>
      <c r="H82" s="90"/>
      <c r="I82" s="2" t="s">
        <v>324</v>
      </c>
      <c r="J82" s="23" t="str">
        <f>IF(I82="N/A","N/A",IF(I82=VLOOKUP(G82,Lookup_Admin!A:C,3,FALSE),"H",""))</f>
        <v>N/A</v>
      </c>
      <c r="K82" s="2"/>
      <c r="L82" s="2"/>
      <c r="M82" s="25" t="str">
        <f t="shared" si="0"/>
        <v/>
      </c>
      <c r="N82" s="10"/>
    </row>
    <row r="83" spans="1:14" x14ac:dyDescent="0.25">
      <c r="A83" s="53" t="b">
        <f t="shared" si="1"/>
        <v>0</v>
      </c>
      <c r="B83" s="53" t="str">
        <f>CONCATENATE("H",(COUNTIF($M$8:M83,"H")))</f>
        <v>H0</v>
      </c>
      <c r="C83" s="53" t="str">
        <f>CONCATENATE("VH",(COUNTIF($M$8:M83,"VH")))</f>
        <v>VH0</v>
      </c>
      <c r="D83" s="53" t="str">
        <f>CONCATENATE("M",(COUNTIF($M$8:N83,"M")))</f>
        <v>M0</v>
      </c>
      <c r="E83" s="53" t="str">
        <f>CONCATENATE("L",(COUNTIF($M$8:N83,"L")))</f>
        <v>L0</v>
      </c>
      <c r="F83" s="53" t="str">
        <f>CONCATENATE("TBC",(COUNTIF($M$8:N83,"TBC")))</f>
        <v>TBC51</v>
      </c>
      <c r="G83" s="22" t="str">
        <f>Lookup_Admin!A77</f>
        <v>K8</v>
      </c>
      <c r="H83" s="90"/>
      <c r="I83" s="2" t="s">
        <v>324</v>
      </c>
      <c r="J83" s="23" t="str">
        <f>IF(I83="N/A","N/A",IF(I83=VLOOKUP(G83,Lookup_Admin!A:C,3,FALSE),"H",""))</f>
        <v>N/A</v>
      </c>
      <c r="K83" s="2"/>
      <c r="L83" s="2"/>
      <c r="M83" s="25" t="str">
        <f t="shared" si="0"/>
        <v/>
      </c>
      <c r="N83" s="10"/>
    </row>
    <row r="84" spans="1:14" x14ac:dyDescent="0.25">
      <c r="A84" s="53" t="b">
        <f t="shared" si="1"/>
        <v>0</v>
      </c>
      <c r="B84" s="53" t="str">
        <f>CONCATENATE("H",(COUNTIF($M$8:M84,"H")))</f>
        <v>H0</v>
      </c>
      <c r="C84" s="53" t="str">
        <f>CONCATENATE("VH",(COUNTIF($M$8:M84,"VH")))</f>
        <v>VH0</v>
      </c>
      <c r="D84" s="53" t="str">
        <f>CONCATENATE("M",(COUNTIF($M$8:N84,"M")))</f>
        <v>M0</v>
      </c>
      <c r="E84" s="53" t="str">
        <f>CONCATENATE("L",(COUNTIF($M$8:N84,"L")))</f>
        <v>L0</v>
      </c>
      <c r="F84" s="53" t="str">
        <f>CONCATENATE("TBC",(COUNTIF($M$8:N84,"TBC")))</f>
        <v>TBC51</v>
      </c>
      <c r="G84" s="22" t="str">
        <f>Lookup_Admin!A78</f>
        <v>K9</v>
      </c>
      <c r="H84" s="90"/>
      <c r="I84" s="2" t="s">
        <v>324</v>
      </c>
      <c r="J84" s="23" t="str">
        <f>IF(I84="N/A","N/A",IF(I84=VLOOKUP(G84,Lookup_Admin!A:C,3,FALSE),"H",""))</f>
        <v>N/A</v>
      </c>
      <c r="K84" s="2"/>
      <c r="L84" s="2"/>
      <c r="M84" s="25" t="str">
        <f t="shared" si="0"/>
        <v/>
      </c>
      <c r="N84" s="10"/>
    </row>
    <row r="85" spans="1:14" ht="36" customHeight="1" x14ac:dyDescent="0.25">
      <c r="A85" s="26"/>
      <c r="B85" s="26"/>
      <c r="C85" s="26"/>
      <c r="D85" s="26"/>
      <c r="E85" s="26"/>
      <c r="F85" s="26"/>
      <c r="G85" s="218" t="str">
        <f>Lookup_Admin!A79</f>
        <v>L - TREATMENT PLANT: Plant Design (i.e. excluding point of use devices in dwellings or premises)</v>
      </c>
      <c r="H85" s="219"/>
      <c r="I85" s="91"/>
      <c r="J85" s="30"/>
      <c r="K85" s="30"/>
      <c r="L85" s="30"/>
      <c r="M85" s="25"/>
      <c r="N85" s="30"/>
    </row>
    <row r="86" spans="1:14" ht="30" x14ac:dyDescent="0.25">
      <c r="A86" s="53" t="str">
        <f t="shared" si="1"/>
        <v>TBC52</v>
      </c>
      <c r="B86" s="53" t="str">
        <f>CONCATENATE("H",(COUNTIF($M$8:M86,"H")))</f>
        <v>H0</v>
      </c>
      <c r="C86" s="53" t="str">
        <f>CONCATENATE("VH",(COUNTIF($M$8:M86,"VH")))</f>
        <v>VH0</v>
      </c>
      <c r="D86" s="53" t="str">
        <f>CONCATENATE("M",(COUNTIF($M$8:N86,"M")))</f>
        <v>M0</v>
      </c>
      <c r="E86" s="53" t="str">
        <f>CONCATENATE("L",(COUNTIF($M$8:N86,"L")))</f>
        <v>L0</v>
      </c>
      <c r="F86" s="53" t="str">
        <f>CONCATENATE("TBC",(COUNTIF($M$8:N86,"TBC")))</f>
        <v>TBC52</v>
      </c>
      <c r="G86" s="22" t="str">
        <f>Lookup_Admin!A80</f>
        <v>L2</v>
      </c>
      <c r="H86" s="89" t="str">
        <f>Lookup_Admin!F80</f>
        <v>Is the treatment plant operating within the design capacity?</v>
      </c>
      <c r="I86" s="2" t="str">
        <f>IF($I$85="N/A","N/A","TBC")</f>
        <v>TBC</v>
      </c>
      <c r="J86" s="23" t="str">
        <f>IF(I86="N/A","N/A",IF(I86=VLOOKUP(G86,Lookup_Admin!A:C,3,FALSE),"H",""))</f>
        <v/>
      </c>
      <c r="K86" s="2"/>
      <c r="L86" s="158">
        <f>VLOOKUP(G86,Lookup_Admin!A:D,4,FALSE)</f>
        <v>5</v>
      </c>
      <c r="M86" s="25" t="str">
        <f t="shared" ref="M86:M149" si="13">IF(I86="TBC",IF(I86="N/A","","TBC"),IF(J86="H",IF(K86="","Likelihood Required",IF(K86*L86&lt;$U$10,"L", IF(K86*L86&lt;$U$11,"M",IF(K86*L86&lt;=$U$12,"H","VH")))),""))</f>
        <v>TBC</v>
      </c>
      <c r="N86" s="11"/>
    </row>
    <row r="87" spans="1:14" x14ac:dyDescent="0.25">
      <c r="A87" s="53" t="str">
        <f t="shared" ref="A87:A150" si="14">IF(M87="VH",C87,IF(M87="H",B87,IF(M87="M",D87,IF(M87="L",E87,IF(M87="TBC",F87)))))</f>
        <v>TBC53</v>
      </c>
      <c r="B87" s="53" t="str">
        <f>CONCATENATE("H",(COUNTIF($M$8:M87,"H")))</f>
        <v>H0</v>
      </c>
      <c r="C87" s="53" t="str">
        <f>CONCATENATE("VH",(COUNTIF($M$8:M87,"VH")))</f>
        <v>VH0</v>
      </c>
      <c r="D87" s="53" t="str">
        <f>CONCATENATE("M",(COUNTIF($M$8:N87,"M")))</f>
        <v>M0</v>
      </c>
      <c r="E87" s="53" t="str">
        <f>CONCATENATE("L",(COUNTIF($M$8:N87,"L")))</f>
        <v>L0</v>
      </c>
      <c r="F87" s="53" t="str">
        <f>CONCATENATE("TBC",(COUNTIF($M$8:N87,"TBC")))</f>
        <v>TBC53</v>
      </c>
      <c r="G87" s="22" t="str">
        <f>Lookup_Admin!A81</f>
        <v>L3</v>
      </c>
      <c r="H87" s="89" t="str">
        <f>Lookup_Admin!F81</f>
        <v>Is it possible to by-pass any stage of treatment?</v>
      </c>
      <c r="I87" s="2" t="str">
        <f t="shared" ref="I87:I90" si="15">IF($I$85="N/A","N/A","TBC")</f>
        <v>TBC</v>
      </c>
      <c r="J87" s="23" t="str">
        <f>IF(I87="N/A","N/A",IF(I87=VLOOKUP(G87,Lookup_Admin!A:C,3,FALSE),"H",""))</f>
        <v/>
      </c>
      <c r="K87" s="2"/>
      <c r="L87" s="158">
        <f>VLOOKUP(G87,Lookup_Admin!A:D,4,FALSE)</f>
        <v>5</v>
      </c>
      <c r="M87" s="25" t="str">
        <f t="shared" si="13"/>
        <v>TBC</v>
      </c>
      <c r="N87" s="11"/>
    </row>
    <row r="88" spans="1:14" ht="30" x14ac:dyDescent="0.25">
      <c r="A88" s="53" t="str">
        <f t="shared" si="14"/>
        <v>TBC54</v>
      </c>
      <c r="B88" s="53" t="str">
        <f>CONCATENATE("H",(COUNTIF($M$8:M88,"H")))</f>
        <v>H0</v>
      </c>
      <c r="C88" s="53" t="str">
        <f>CONCATENATE("VH",(COUNTIF($M$8:M88,"VH")))</f>
        <v>VH0</v>
      </c>
      <c r="D88" s="53" t="str">
        <f>CONCATENATE("M",(COUNTIF($M$8:N88,"M")))</f>
        <v>M0</v>
      </c>
      <c r="E88" s="53" t="str">
        <f>CONCATENATE("L",(COUNTIF($M$8:N88,"L")))</f>
        <v>L0</v>
      </c>
      <c r="F88" s="53" t="str">
        <f>CONCATENATE("TBC",(COUNTIF($M$8:N88,"TBC")))</f>
        <v>TBC54</v>
      </c>
      <c r="G88" s="22" t="str">
        <f>Lookup_Admin!A82</f>
        <v>L4</v>
      </c>
      <c r="H88" s="89" t="str">
        <f>Lookup_Admin!F82</f>
        <v xml:space="preserve">Where there is a blending facility, is there an appropriate blending strategy? </v>
      </c>
      <c r="I88" s="2" t="str">
        <f t="shared" si="15"/>
        <v>TBC</v>
      </c>
      <c r="J88" s="23" t="str">
        <f>IF(I88="N/A","N/A",IF(I88=VLOOKUP(G88,Lookup_Admin!A:C,3,FALSE),"H",""))</f>
        <v/>
      </c>
      <c r="K88" s="2"/>
      <c r="L88" s="158">
        <f>VLOOKUP(G88,Lookup_Admin!A:D,4,FALSE)</f>
        <v>4</v>
      </c>
      <c r="M88" s="25" t="str">
        <f t="shared" si="13"/>
        <v>TBC</v>
      </c>
      <c r="N88" s="11"/>
    </row>
    <row r="89" spans="1:14" ht="45" x14ac:dyDescent="0.25">
      <c r="A89" s="53" t="str">
        <f t="shared" si="14"/>
        <v>TBC55</v>
      </c>
      <c r="B89" s="53" t="str">
        <f>CONCATENATE("H",(COUNTIF($M$8:M89,"H")))</f>
        <v>H0</v>
      </c>
      <c r="C89" s="53" t="str">
        <f>CONCATENATE("VH",(COUNTIF($M$8:M89,"VH")))</f>
        <v>VH0</v>
      </c>
      <c r="D89" s="53" t="str">
        <f>CONCATENATE("M",(COUNTIF($M$8:N89,"M")))</f>
        <v>M0</v>
      </c>
      <c r="E89" s="53" t="str">
        <f>CONCATENATE("L",(COUNTIF($M$8:N89,"L")))</f>
        <v>L0</v>
      </c>
      <c r="F89" s="53" t="str">
        <f>CONCATENATE("TBC",(COUNTIF($M$8:N89,"TBC")))</f>
        <v>TBC55</v>
      </c>
      <c r="G89" s="22" t="str">
        <f>Lookup_Admin!A83</f>
        <v>L5</v>
      </c>
      <c r="H89" s="89" t="str">
        <f>Lookup_Admin!F83</f>
        <v>Are there frequent flow variations through the treatment plant, which render the treatment process inadequate?</v>
      </c>
      <c r="I89" s="2" t="str">
        <f t="shared" si="15"/>
        <v>TBC</v>
      </c>
      <c r="J89" s="23" t="str">
        <f>IF(I89="N/A","N/A",IF(I89=VLOOKUP(G89,Lookup_Admin!A:C,3,FALSE),"H",""))</f>
        <v/>
      </c>
      <c r="K89" s="2"/>
      <c r="L89" s="158">
        <f>VLOOKUP(G89,Lookup_Admin!A:D,4,FALSE)</f>
        <v>4</v>
      </c>
      <c r="M89" s="25" t="str">
        <f t="shared" si="13"/>
        <v>TBC</v>
      </c>
      <c r="N89" s="11"/>
    </row>
    <row r="90" spans="1:14" ht="30" x14ac:dyDescent="0.25">
      <c r="A90" s="53" t="str">
        <f t="shared" si="14"/>
        <v>TBC56</v>
      </c>
      <c r="B90" s="53" t="str">
        <f>CONCATENATE("H",(COUNTIF($M$8:M90,"H")))</f>
        <v>H0</v>
      </c>
      <c r="C90" s="53" t="str">
        <f>CONCATENATE("VH",(COUNTIF($M$8:M90,"VH")))</f>
        <v>VH0</v>
      </c>
      <c r="D90" s="53" t="str">
        <f>CONCATENATE("M",(COUNTIF($M$8:N90,"M")))</f>
        <v>M0</v>
      </c>
      <c r="E90" s="53" t="str">
        <f>CONCATENATE("L",(COUNTIF($M$8:N90,"L")))</f>
        <v>L0</v>
      </c>
      <c r="F90" s="53" t="str">
        <f>CONCATENATE("TBC",(COUNTIF($M$8:N90,"TBC")))</f>
        <v>TBC56</v>
      </c>
      <c r="G90" s="22" t="str">
        <f>Lookup_Admin!A84</f>
        <v>L6</v>
      </c>
      <c r="H90" s="89" t="str">
        <f>Lookup_Admin!F84</f>
        <v>Are there frequent demand variations, which could cause insufficiency?</v>
      </c>
      <c r="I90" s="2" t="str">
        <f t="shared" si="15"/>
        <v>TBC</v>
      </c>
      <c r="J90" s="23" t="str">
        <f>IF(I90="N/A","N/A",IF(I90=VLOOKUP(G90,Lookup_Admin!A:C,3,FALSE),"H",""))</f>
        <v/>
      </c>
      <c r="K90" s="2"/>
      <c r="L90" s="158">
        <f>VLOOKUP(G90,Lookup_Admin!A:D,4,FALSE)</f>
        <v>3</v>
      </c>
      <c r="M90" s="25" t="str">
        <f t="shared" si="13"/>
        <v>TBC</v>
      </c>
      <c r="N90" s="11"/>
    </row>
    <row r="91" spans="1:14" x14ac:dyDescent="0.25">
      <c r="A91" s="53" t="b">
        <f t="shared" si="14"/>
        <v>0</v>
      </c>
      <c r="B91" s="53" t="str">
        <f>CONCATENATE("H",(COUNTIF($M$8:M91,"H")))</f>
        <v>H0</v>
      </c>
      <c r="C91" s="53" t="str">
        <f>CONCATENATE("VH",(COUNTIF($M$8:M91,"VH")))</f>
        <v>VH0</v>
      </c>
      <c r="D91" s="53" t="str">
        <f>CONCATENATE("M",(COUNTIF($M$8:N91,"M")))</f>
        <v>M0</v>
      </c>
      <c r="E91" s="53" t="str">
        <f>CONCATENATE("L",(COUNTIF($M$8:N91,"L")))</f>
        <v>L0</v>
      </c>
      <c r="F91" s="53" t="str">
        <f>CONCATENATE("TBC",(COUNTIF($M$8:N91,"TBC")))</f>
        <v>TBC56</v>
      </c>
      <c r="G91" s="22" t="str">
        <f>Lookup_Admin!A85</f>
        <v>L7</v>
      </c>
      <c r="H91" s="90"/>
      <c r="I91" s="2" t="s">
        <v>324</v>
      </c>
      <c r="J91" s="58" t="str">
        <f>IF(I91="N/A","N/A",IF(I91=VLOOKUP(G91,Lookup_Admin!A:C,3,FALSE),"H",""))</f>
        <v>N/A</v>
      </c>
      <c r="K91" s="2"/>
      <c r="L91" s="2"/>
      <c r="M91" s="25" t="str">
        <f t="shared" si="13"/>
        <v/>
      </c>
      <c r="N91" s="11"/>
    </row>
    <row r="92" spans="1:14" x14ac:dyDescent="0.25">
      <c r="A92" s="53" t="b">
        <f t="shared" si="14"/>
        <v>0</v>
      </c>
      <c r="B92" s="53" t="str">
        <f>CONCATENATE("H",(COUNTIF($M$8:M92,"H")))</f>
        <v>H0</v>
      </c>
      <c r="C92" s="53" t="str">
        <f>CONCATENATE("VH",(COUNTIF($M$8:M92,"VH")))</f>
        <v>VH0</v>
      </c>
      <c r="D92" s="53" t="str">
        <f>CONCATENATE("M",(COUNTIF($M$8:N92,"M")))</f>
        <v>M0</v>
      </c>
      <c r="E92" s="53" t="str">
        <f>CONCATENATE("L",(COUNTIF($M$8:N92,"L")))</f>
        <v>L0</v>
      </c>
      <c r="F92" s="53" t="str">
        <f>CONCATENATE("TBC",(COUNTIF($M$8:N92,"TBC")))</f>
        <v>TBC56</v>
      </c>
      <c r="G92" s="22" t="str">
        <f>Lookup_Admin!A86</f>
        <v>L8</v>
      </c>
      <c r="H92" s="90"/>
      <c r="I92" s="2" t="s">
        <v>324</v>
      </c>
      <c r="J92" s="58" t="str">
        <f>IF(I92="N/A","N/A",IF(I92=VLOOKUP(G92,Lookup_Admin!A:C,3,FALSE),"H",""))</f>
        <v>N/A</v>
      </c>
      <c r="K92" s="2"/>
      <c r="L92" s="2"/>
      <c r="M92" s="25" t="str">
        <f t="shared" si="13"/>
        <v/>
      </c>
      <c r="N92" s="11"/>
    </row>
    <row r="93" spans="1:14" x14ac:dyDescent="0.25">
      <c r="A93" s="53" t="b">
        <f t="shared" si="14"/>
        <v>0</v>
      </c>
      <c r="B93" s="53" t="str">
        <f>CONCATENATE("H",(COUNTIF($M$8:M93,"H")))</f>
        <v>H0</v>
      </c>
      <c r="C93" s="53" t="str">
        <f>CONCATENATE("VH",(COUNTIF($M$8:M93,"VH")))</f>
        <v>VH0</v>
      </c>
      <c r="D93" s="53" t="str">
        <f>CONCATENATE("M",(COUNTIF($M$8:N93,"M")))</f>
        <v>M0</v>
      </c>
      <c r="E93" s="53" t="str">
        <f>CONCATENATE("L",(COUNTIF($M$8:N93,"L")))</f>
        <v>L0</v>
      </c>
      <c r="F93" s="53" t="str">
        <f>CONCATENATE("TBC",(COUNTIF($M$8:N93,"TBC")))</f>
        <v>TBC56</v>
      </c>
      <c r="G93" s="22" t="str">
        <f>Lookup_Admin!A87</f>
        <v>L9</v>
      </c>
      <c r="H93" s="90"/>
      <c r="I93" s="2" t="s">
        <v>324</v>
      </c>
      <c r="J93" s="58" t="str">
        <f>IF(I93="N/A","N/A",IF(I93=VLOOKUP(G93,Lookup_Admin!A:C,3,FALSE),"H",""))</f>
        <v>N/A</v>
      </c>
      <c r="K93" s="2"/>
      <c r="L93" s="2"/>
      <c r="M93" s="25" t="str">
        <f t="shared" si="13"/>
        <v/>
      </c>
      <c r="N93" s="11"/>
    </row>
    <row r="94" spans="1:14" ht="15.75" x14ac:dyDescent="0.25">
      <c r="A94" s="26"/>
      <c r="B94" s="26"/>
      <c r="C94" s="26"/>
      <c r="D94" s="26"/>
      <c r="E94" s="26"/>
      <c r="F94" s="26"/>
      <c r="G94" s="218" t="str">
        <f>Lookup_Admin!A88</f>
        <v>P - TREATMENT PLANT: Other Filters</v>
      </c>
      <c r="H94" s="219"/>
      <c r="I94" s="91"/>
      <c r="J94" s="30"/>
      <c r="K94" s="30"/>
      <c r="L94" s="30"/>
      <c r="M94" s="25"/>
      <c r="N94" s="30"/>
    </row>
    <row r="95" spans="1:14" ht="30" x14ac:dyDescent="0.25">
      <c r="A95" s="53" t="str">
        <f t="shared" si="14"/>
        <v>TBC57</v>
      </c>
      <c r="B95" s="53" t="str">
        <f>CONCATENATE("H",(COUNTIF($M$8:M95,"H")))</f>
        <v>H0</v>
      </c>
      <c r="C95" s="53" t="str">
        <f>CONCATENATE("VH",(COUNTIF($M$8:M95,"VH")))</f>
        <v>VH0</v>
      </c>
      <c r="D95" s="53" t="str">
        <f>CONCATENATE("M",(COUNTIF($M$8:N95,"M")))</f>
        <v>M0</v>
      </c>
      <c r="E95" s="53" t="str">
        <f>CONCATENATE("L",(COUNTIF($M$8:N95,"L")))</f>
        <v>L0</v>
      </c>
      <c r="F95" s="53" t="str">
        <f>CONCATENATE("TBC",(COUNTIF($M$8:N95,"TBC")))</f>
        <v>TBC57</v>
      </c>
      <c r="G95" s="22" t="str">
        <f>Lookup_Admin!A89</f>
        <v>P1</v>
      </c>
      <c r="H95" s="89" t="str">
        <f>Lookup_Admin!F89</f>
        <v>Does the plant design take into account the raw water quality?</v>
      </c>
      <c r="I95" s="2" t="str">
        <f>IF($I$94="N/A","N/A","TBC")</f>
        <v>TBC</v>
      </c>
      <c r="J95" s="23" t="str">
        <f>IF(I95="N/A","N/A",IF(I95=VLOOKUP(G95,Lookup_Admin!A:C,3,FALSE),"H",""))</f>
        <v/>
      </c>
      <c r="K95" s="2"/>
      <c r="L95" s="158">
        <f>VLOOKUP(G95,Lookup_Admin!A:D,4,FALSE)</f>
        <v>5</v>
      </c>
      <c r="M95" s="25" t="str">
        <f t="shared" si="13"/>
        <v>TBC</v>
      </c>
      <c r="N95" s="11"/>
    </row>
    <row r="96" spans="1:14" ht="30" x14ac:dyDescent="0.25">
      <c r="A96" s="53" t="str">
        <f t="shared" si="14"/>
        <v>TBC58</v>
      </c>
      <c r="B96" s="53" t="str">
        <f>CONCATENATE("H",(COUNTIF($M$8:M96,"H")))</f>
        <v>H0</v>
      </c>
      <c r="C96" s="53" t="str">
        <f>CONCATENATE("VH",(COUNTIF($M$8:M96,"VH")))</f>
        <v>VH0</v>
      </c>
      <c r="D96" s="53" t="str">
        <f>CONCATENATE("M",(COUNTIF($M$8:N96,"M")))</f>
        <v>M0</v>
      </c>
      <c r="E96" s="53" t="str">
        <f>CONCATENATE("L",(COUNTIF($M$8:N96,"L")))</f>
        <v>L0</v>
      </c>
      <c r="F96" s="53" t="str">
        <f>CONCATENATE("TBC",(COUNTIF($M$8:N96,"TBC")))</f>
        <v>TBC58</v>
      </c>
      <c r="G96" s="22" t="str">
        <f>Lookup_Admin!A90</f>
        <v>P2</v>
      </c>
      <c r="H96" s="89" t="str">
        <f>Lookup_Admin!F90</f>
        <v>Is there adequate pre-treatment (e.g. cartridge filters) in place if required?</v>
      </c>
      <c r="I96" s="2" t="str">
        <f t="shared" ref="I96:I99" si="16">IF($I$94="N/A","N/A","TBC")</f>
        <v>TBC</v>
      </c>
      <c r="J96" s="23" t="str">
        <f>IF(I96="N/A","N/A",IF(I96=VLOOKUP(G96,Lookup_Admin!A:C,3,FALSE),"H",""))</f>
        <v/>
      </c>
      <c r="K96" s="2"/>
      <c r="L96" s="158">
        <f>VLOOKUP(G96,Lookup_Admin!A:D,4,FALSE)</f>
        <v>5</v>
      </c>
      <c r="M96" s="25" t="str">
        <f t="shared" si="13"/>
        <v>TBC</v>
      </c>
      <c r="N96" s="11"/>
    </row>
    <row r="97" spans="1:14" ht="45" x14ac:dyDescent="0.25">
      <c r="A97" s="53" t="str">
        <f t="shared" si="14"/>
        <v>TBC59</v>
      </c>
      <c r="B97" s="53" t="str">
        <f>CONCATENATE("H",(COUNTIF($M$8:M97,"H")))</f>
        <v>H0</v>
      </c>
      <c r="C97" s="53" t="str">
        <f>CONCATENATE("VH",(COUNTIF($M$8:M97,"VH")))</f>
        <v>VH0</v>
      </c>
      <c r="D97" s="53" t="str">
        <f>CONCATENATE("M",(COUNTIF($M$8:N97,"M")))</f>
        <v>M0</v>
      </c>
      <c r="E97" s="53" t="str">
        <f>CONCATENATE("L",(COUNTIF($M$8:N97,"L")))</f>
        <v>L0</v>
      </c>
      <c r="F97" s="53" t="str">
        <f>CONCATENATE("TBC",(COUNTIF($M$8:N97,"TBC")))</f>
        <v>TBC59</v>
      </c>
      <c r="G97" s="22" t="str">
        <f>Lookup_Admin!A91</f>
        <v>P6</v>
      </c>
      <c r="H97" s="89" t="str">
        <f>Lookup_Admin!F91</f>
        <v xml:space="preserve">Is there evidence that the filters are being maintained and/or replaced as per the manufacturer's specifications (or more frequently)? </v>
      </c>
      <c r="I97" s="2" t="str">
        <f t="shared" si="16"/>
        <v>TBC</v>
      </c>
      <c r="J97" s="23" t="str">
        <f>IF(I97="N/A","N/A",IF(I97=VLOOKUP(G97,Lookup_Admin!A:C,3,FALSE),"H",""))</f>
        <v/>
      </c>
      <c r="K97" s="2"/>
      <c r="L97" s="158">
        <f>VLOOKUP(G97,Lookup_Admin!A:D,4,FALSE)</f>
        <v>5</v>
      </c>
      <c r="M97" s="25" t="str">
        <f t="shared" si="13"/>
        <v>TBC</v>
      </c>
      <c r="N97" s="11"/>
    </row>
    <row r="98" spans="1:14" x14ac:dyDescent="0.25">
      <c r="A98" s="53" t="str">
        <f t="shared" si="14"/>
        <v>TBC60</v>
      </c>
      <c r="B98" s="53" t="str">
        <f>CONCATENATE("H",(COUNTIF($M$8:M98,"H")))</f>
        <v>H0</v>
      </c>
      <c r="C98" s="53" t="str">
        <f>CONCATENATE("VH",(COUNTIF($M$8:M98,"VH")))</f>
        <v>VH0</v>
      </c>
      <c r="D98" s="53" t="str">
        <f>CONCATENATE("M",(COUNTIF($M$8:N98,"M")))</f>
        <v>M0</v>
      </c>
      <c r="E98" s="53" t="str">
        <f>CONCATENATE("L",(COUNTIF($M$8:N98,"L")))</f>
        <v>L0</v>
      </c>
      <c r="F98" s="53" t="str">
        <f>CONCATENATE("TBC",(COUNTIF($M$8:N98,"TBC")))</f>
        <v>TBC60</v>
      </c>
      <c r="G98" s="22" t="str">
        <f>Lookup_Admin!A92</f>
        <v>P8</v>
      </c>
      <c r="H98" s="89" t="str">
        <f>Lookup_Admin!F92</f>
        <v>do filters appear well maintained?</v>
      </c>
      <c r="I98" s="2" t="str">
        <f t="shared" si="16"/>
        <v>TBC</v>
      </c>
      <c r="J98" s="23" t="str">
        <f>IF(I98="N/A","N/A",IF(I98=VLOOKUP(G98,Lookup_Admin!A:C,3,FALSE),"H",""))</f>
        <v/>
      </c>
      <c r="K98" s="2"/>
      <c r="L98" s="158">
        <f>VLOOKUP(G98,Lookup_Admin!A:D,4,FALSE)</f>
        <v>5</v>
      </c>
      <c r="M98" s="25" t="str">
        <f t="shared" si="13"/>
        <v>TBC</v>
      </c>
      <c r="N98" s="11"/>
    </row>
    <row r="99" spans="1:14" x14ac:dyDescent="0.25">
      <c r="A99" s="53" t="str">
        <f t="shared" si="14"/>
        <v>TBC61</v>
      </c>
      <c r="B99" s="53" t="str">
        <f>CONCATENATE("H",(COUNTIF($M$8:M99,"H")))</f>
        <v>H0</v>
      </c>
      <c r="C99" s="53" t="str">
        <f>CONCATENATE("VH",(COUNTIF($M$8:M99,"VH")))</f>
        <v>VH0</v>
      </c>
      <c r="D99" s="53" t="str">
        <f>CONCATENATE("M",(COUNTIF($M$8:N99,"M")))</f>
        <v>M0</v>
      </c>
      <c r="E99" s="53" t="str">
        <f>CONCATENATE("L",(COUNTIF($M$8:N99,"L")))</f>
        <v>L0</v>
      </c>
      <c r="F99" s="53" t="str">
        <f>CONCATENATE("TBC",(COUNTIF($M$8:N99,"TBC")))</f>
        <v>TBC61</v>
      </c>
      <c r="G99" s="22" t="str">
        <f>Lookup_Admin!A93</f>
        <v>P10</v>
      </c>
      <c r="H99" s="89" t="str">
        <f>Lookup_Admin!F93</f>
        <v>Is algal or bacterial growth apparent in/on filters?</v>
      </c>
      <c r="I99" s="2" t="str">
        <f t="shared" si="16"/>
        <v>TBC</v>
      </c>
      <c r="J99" s="23" t="str">
        <f>IF(I99="N/A","N/A",IF(I99=VLOOKUP(G99,Lookup_Admin!A:C,3,FALSE),"H",""))</f>
        <v/>
      </c>
      <c r="K99" s="2"/>
      <c r="L99" s="158">
        <f>VLOOKUP(G99,Lookup_Admin!A:D,4,FALSE)</f>
        <v>5</v>
      </c>
      <c r="M99" s="25" t="str">
        <f t="shared" si="13"/>
        <v>TBC</v>
      </c>
      <c r="N99" s="11"/>
    </row>
    <row r="100" spans="1:14" x14ac:dyDescent="0.25">
      <c r="A100" s="53" t="b">
        <f t="shared" si="14"/>
        <v>0</v>
      </c>
      <c r="B100" s="53" t="str">
        <f>CONCATENATE("H",(COUNTIF($M$8:M100,"H")))</f>
        <v>H0</v>
      </c>
      <c r="C100" s="53" t="str">
        <f>CONCATENATE("VH",(COUNTIF($M$8:M100,"VH")))</f>
        <v>VH0</v>
      </c>
      <c r="D100" s="53" t="str">
        <f>CONCATENATE("M",(COUNTIF($M$8:N100,"M")))</f>
        <v>M0</v>
      </c>
      <c r="E100" s="53" t="str">
        <f>CONCATENATE("L",(COUNTIF($M$8:N100,"L")))</f>
        <v>L0</v>
      </c>
      <c r="F100" s="53" t="str">
        <f>CONCATENATE("TBC",(COUNTIF($M$8:N100,"TBC")))</f>
        <v>TBC61</v>
      </c>
      <c r="G100" s="22" t="str">
        <f>Lookup_Admin!A94</f>
        <v>P11</v>
      </c>
      <c r="H100" s="90"/>
      <c r="I100" s="2" t="s">
        <v>324</v>
      </c>
      <c r="J100" s="58" t="str">
        <f>IF(I100="N/A","N/A",IF(I100=VLOOKUP(G100,Lookup_Admin!A:C,3,FALSE),"H",""))</f>
        <v>N/A</v>
      </c>
      <c r="K100" s="2"/>
      <c r="L100" s="2"/>
      <c r="M100" s="25" t="str">
        <f t="shared" si="13"/>
        <v/>
      </c>
      <c r="N100" s="11"/>
    </row>
    <row r="101" spans="1:14" x14ac:dyDescent="0.25">
      <c r="A101" s="53" t="b">
        <f t="shared" si="14"/>
        <v>0</v>
      </c>
      <c r="B101" s="53" t="str">
        <f>CONCATENATE("H",(COUNTIF($M$8:M101,"H")))</f>
        <v>H0</v>
      </c>
      <c r="C101" s="53" t="str">
        <f>CONCATENATE("VH",(COUNTIF($M$8:M101,"VH")))</f>
        <v>VH0</v>
      </c>
      <c r="D101" s="53" t="str">
        <f>CONCATENATE("M",(COUNTIF($M$8:N101,"M")))</f>
        <v>M0</v>
      </c>
      <c r="E101" s="53" t="str">
        <f>CONCATENATE("L",(COUNTIF($M$8:N101,"L")))</f>
        <v>L0</v>
      </c>
      <c r="F101" s="53" t="str">
        <f>CONCATENATE("TBC",(COUNTIF($M$8:N101,"TBC")))</f>
        <v>TBC61</v>
      </c>
      <c r="G101" s="22" t="str">
        <f>Lookup_Admin!A95</f>
        <v>P12</v>
      </c>
      <c r="H101" s="90"/>
      <c r="I101" s="2" t="s">
        <v>324</v>
      </c>
      <c r="J101" s="58" t="str">
        <f>IF(I101="N/A","N/A",IF(I101=VLOOKUP(G101,Lookup_Admin!A:C,3,FALSE),"H",""))</f>
        <v>N/A</v>
      </c>
      <c r="K101" s="2"/>
      <c r="L101" s="2"/>
      <c r="M101" s="25" t="str">
        <f t="shared" si="13"/>
        <v/>
      </c>
      <c r="N101" s="11"/>
    </row>
    <row r="102" spans="1:14" x14ac:dyDescent="0.25">
      <c r="A102" s="53" t="b">
        <f t="shared" si="14"/>
        <v>0</v>
      </c>
      <c r="B102" s="53" t="str">
        <f>CONCATENATE("H",(COUNTIF($M$8:M102,"H")))</f>
        <v>H0</v>
      </c>
      <c r="C102" s="53" t="str">
        <f>CONCATENATE("VH",(COUNTIF($M$8:M102,"VH")))</f>
        <v>VH0</v>
      </c>
      <c r="D102" s="53" t="str">
        <f>CONCATENATE("M",(COUNTIF($M$8:N102,"M")))</f>
        <v>M0</v>
      </c>
      <c r="E102" s="53" t="str">
        <f>CONCATENATE("L",(COUNTIF($M$8:N102,"L")))</f>
        <v>L0</v>
      </c>
      <c r="F102" s="53" t="str">
        <f>CONCATENATE("TBC",(COUNTIF($M$8:N102,"TBC")))</f>
        <v>TBC61</v>
      </c>
      <c r="G102" s="22" t="str">
        <f>Lookup_Admin!A96</f>
        <v>P13</v>
      </c>
      <c r="H102" s="90"/>
      <c r="I102" s="2" t="s">
        <v>324</v>
      </c>
      <c r="J102" s="58" t="str">
        <f>IF(I102="N/A","N/A",IF(I102=VLOOKUP(G102,Lookup_Admin!A:C,3,FALSE),"H",""))</f>
        <v>N/A</v>
      </c>
      <c r="K102" s="2"/>
      <c r="L102" s="2"/>
      <c r="M102" s="25" t="str">
        <f t="shared" si="13"/>
        <v/>
      </c>
      <c r="N102" s="11"/>
    </row>
    <row r="103" spans="1:14" ht="15.75" x14ac:dyDescent="0.25">
      <c r="A103" s="26"/>
      <c r="B103" s="26"/>
      <c r="C103" s="26"/>
      <c r="D103" s="26"/>
      <c r="E103" s="26"/>
      <c r="F103" s="26"/>
      <c r="G103" s="218" t="str">
        <f>Lookup_Admin!A97</f>
        <v>R - TREATMENT PLANT: Disinfection: UV</v>
      </c>
      <c r="H103" s="219"/>
      <c r="I103" s="91"/>
      <c r="J103" s="30"/>
      <c r="K103" s="30"/>
      <c r="L103" s="30"/>
      <c r="M103" s="25"/>
      <c r="N103" s="30"/>
    </row>
    <row r="104" spans="1:14" x14ac:dyDescent="0.25">
      <c r="A104" s="53" t="str">
        <f t="shared" si="14"/>
        <v>TBC62</v>
      </c>
      <c r="B104" s="53" t="str">
        <f>CONCATENATE("H",(COUNTIF($M$8:M104,"H")))</f>
        <v>H0</v>
      </c>
      <c r="C104" s="53" t="str">
        <f>CONCATENATE("VH",(COUNTIF($M$8:M104,"VH")))</f>
        <v>VH0</v>
      </c>
      <c r="D104" s="53" t="str">
        <f>CONCATENATE("M",(COUNTIF($M$8:N104,"M")))</f>
        <v>M0</v>
      </c>
      <c r="E104" s="53" t="str">
        <f>CONCATENATE("L",(COUNTIF($M$8:N104,"L")))</f>
        <v>L0</v>
      </c>
      <c r="F104" s="53" t="str">
        <f>CONCATENATE("TBC",(COUNTIF($M$8:N104,"TBC")))</f>
        <v>TBC62</v>
      </c>
      <c r="G104" s="22" t="str">
        <f>Lookup_Admin!A98</f>
        <v>R1</v>
      </c>
      <c r="H104" s="89" t="str">
        <f>Lookup_Admin!F98</f>
        <v>Is there adequate preliminary treatment in place?</v>
      </c>
      <c r="I104" s="2" t="str">
        <f>IF($I$103="N/A","N/A","TBC")</f>
        <v>TBC</v>
      </c>
      <c r="J104" s="23" t="str">
        <f>IF(I104="N/A","N/A",IF(I104=VLOOKUP(G104,Lookup_Admin!A:C,3,FALSE),"H",""))</f>
        <v/>
      </c>
      <c r="K104" s="2"/>
      <c r="L104" s="158">
        <f>VLOOKUP(G104,Lookup_Admin!A:D,4,FALSE)</f>
        <v>5</v>
      </c>
      <c r="M104" s="25" t="str">
        <f t="shared" si="13"/>
        <v>TBC</v>
      </c>
      <c r="N104" s="10"/>
    </row>
    <row r="105" spans="1:14" x14ac:dyDescent="0.25">
      <c r="A105" s="53" t="str">
        <f t="shared" si="14"/>
        <v>TBC63</v>
      </c>
      <c r="B105" s="53" t="str">
        <f>CONCATENATE("H",(COUNTIF($M$8:M105,"H")))</f>
        <v>H0</v>
      </c>
      <c r="C105" s="53" t="str">
        <f>CONCATENATE("VH",(COUNTIF($M$8:M105,"VH")))</f>
        <v>VH0</v>
      </c>
      <c r="D105" s="53" t="str">
        <f>CONCATENATE("M",(COUNTIF($M$8:N105,"M")))</f>
        <v>M0</v>
      </c>
      <c r="E105" s="53" t="str">
        <f>CONCATENATE("L",(COUNTIF($M$8:N105,"L")))</f>
        <v>L0</v>
      </c>
      <c r="F105" s="53" t="str">
        <f>CONCATENATE("TBC",(COUNTIF($M$8:N105,"TBC")))</f>
        <v>TBC63</v>
      </c>
      <c r="G105" s="22" t="str">
        <f>Lookup_Admin!A99</f>
        <v>R2</v>
      </c>
      <c r="H105" s="89" t="str">
        <f>Lookup_Admin!F99</f>
        <v>Is there a validation certificate for the UV system?</v>
      </c>
      <c r="I105" s="2" t="str">
        <f t="shared" ref="I105:I108" si="17">IF($I$103="N/A","N/A","TBC")</f>
        <v>TBC</v>
      </c>
      <c r="J105" s="23" t="str">
        <f>IF(I105="N/A","N/A",IF(I105=VLOOKUP(G105,Lookup_Admin!A:C,3,FALSE),"H",""))</f>
        <v/>
      </c>
      <c r="K105" s="2"/>
      <c r="L105" s="158">
        <f>VLOOKUP(G105,Lookup_Admin!A:D,4,FALSE)</f>
        <v>4</v>
      </c>
      <c r="M105" s="25" t="str">
        <f t="shared" si="13"/>
        <v>TBC</v>
      </c>
      <c r="N105" s="10"/>
    </row>
    <row r="106" spans="1:14" x14ac:dyDescent="0.25">
      <c r="A106" s="53" t="str">
        <f t="shared" si="14"/>
        <v>TBC64</v>
      </c>
      <c r="B106" s="53" t="str">
        <f>CONCATENATE("H",(COUNTIF($M$8:M106,"H")))</f>
        <v>H0</v>
      </c>
      <c r="C106" s="53" t="str">
        <f>CONCATENATE("VH",(COUNTIF($M$8:M106,"VH")))</f>
        <v>VH0</v>
      </c>
      <c r="D106" s="53" t="str">
        <f>CONCATENATE("M",(COUNTIF($M$8:N106,"M")))</f>
        <v>M0</v>
      </c>
      <c r="E106" s="53" t="str">
        <f>CONCATENATE("L",(COUNTIF($M$8:N106,"L")))</f>
        <v>L0</v>
      </c>
      <c r="F106" s="53" t="str">
        <f>CONCATENATE("TBC",(COUNTIF($M$8:N106,"TBC")))</f>
        <v>TBC64</v>
      </c>
      <c r="G106" s="22" t="str">
        <f>Lookup_Admin!A100</f>
        <v>R3</v>
      </c>
      <c r="H106" s="89" t="str">
        <f>Lookup_Admin!F100</f>
        <v>Can water be supplied if the U.V. is not operational?</v>
      </c>
      <c r="I106" s="2" t="str">
        <f t="shared" si="17"/>
        <v>TBC</v>
      </c>
      <c r="J106" s="23" t="str">
        <f>IF(I106="N/A","N/A",IF(I106=VLOOKUP(G106,Lookup_Admin!A:C,3,FALSE),"H",""))</f>
        <v/>
      </c>
      <c r="K106" s="2"/>
      <c r="L106" s="158">
        <f>VLOOKUP(G106,Lookup_Admin!A:D,4,FALSE)</f>
        <v>5</v>
      </c>
      <c r="M106" s="25" t="str">
        <f t="shared" si="13"/>
        <v>TBC</v>
      </c>
      <c r="N106" s="10"/>
    </row>
    <row r="107" spans="1:14" ht="30" x14ac:dyDescent="0.25">
      <c r="A107" s="53" t="str">
        <f t="shared" si="14"/>
        <v>TBC65</v>
      </c>
      <c r="B107" s="53" t="str">
        <f>CONCATENATE("H",(COUNTIF($M$8:M107,"H")))</f>
        <v>H0</v>
      </c>
      <c r="C107" s="53" t="str">
        <f>CONCATENATE("VH",(COUNTIF($M$8:M107,"VH")))</f>
        <v>VH0</v>
      </c>
      <c r="D107" s="53" t="str">
        <f>CONCATENATE("M",(COUNTIF($M$8:N107,"M")))</f>
        <v>M0</v>
      </c>
      <c r="E107" s="53" t="str">
        <f>CONCATENATE("L",(COUNTIF($M$8:N107,"L")))</f>
        <v>L0</v>
      </c>
      <c r="F107" s="53" t="str">
        <f>CONCATENATE("TBC",(COUNTIF($M$8:N107,"TBC")))</f>
        <v>TBC65</v>
      </c>
      <c r="G107" s="22" t="str">
        <f>Lookup_Admin!A101</f>
        <v>R4</v>
      </c>
      <c r="H107" s="89" t="str">
        <f>Lookup_Admin!F101</f>
        <v>Is the UV operating within its validated range for the product type or lamp?</v>
      </c>
      <c r="I107" s="2" t="str">
        <f t="shared" si="17"/>
        <v>TBC</v>
      </c>
      <c r="J107" s="23" t="str">
        <f>IF(I107="N/A","N/A",IF(I107=VLOOKUP(G107,Lookup_Admin!A:C,3,FALSE),"H",""))</f>
        <v/>
      </c>
      <c r="K107" s="2"/>
      <c r="L107" s="158">
        <f>VLOOKUP(G107,Lookup_Admin!A:D,4,FALSE)</f>
        <v>5</v>
      </c>
      <c r="M107" s="25" t="str">
        <f t="shared" si="13"/>
        <v>TBC</v>
      </c>
      <c r="N107" s="10"/>
    </row>
    <row r="108" spans="1:14" ht="30" x14ac:dyDescent="0.25">
      <c r="A108" s="53" t="str">
        <f t="shared" si="14"/>
        <v>TBC66</v>
      </c>
      <c r="B108" s="53" t="str">
        <f>CONCATENATE("H",(COUNTIF($M$8:M108,"H")))</f>
        <v>H0</v>
      </c>
      <c r="C108" s="53" t="str">
        <f>CONCATENATE("VH",(COUNTIF($M$8:M108,"VH")))</f>
        <v>VH0</v>
      </c>
      <c r="D108" s="53" t="str">
        <f>CONCATENATE("M",(COUNTIF($M$8:N108,"M")))</f>
        <v>M0</v>
      </c>
      <c r="E108" s="53" t="str">
        <f>CONCATENATE("L",(COUNTIF($M$8:N108,"L")))</f>
        <v>L0</v>
      </c>
      <c r="F108" s="53" t="str">
        <f>CONCATENATE("TBC",(COUNTIF($M$8:N108,"TBC")))</f>
        <v>TBC66</v>
      </c>
      <c r="G108" s="22" t="str">
        <f>Lookup_Admin!A102</f>
        <v>R5</v>
      </c>
      <c r="H108" s="89" t="str">
        <f>Lookup_Admin!F102</f>
        <v>Is the equipment regularly maintained e.g. bulb replacement, cleaning?</v>
      </c>
      <c r="I108" s="2" t="str">
        <f t="shared" si="17"/>
        <v>TBC</v>
      </c>
      <c r="J108" s="23" t="str">
        <f>IF(I108="N/A","N/A",IF(I108=VLOOKUP(G108,Lookup_Admin!A:C,3,FALSE),"H",""))</f>
        <v/>
      </c>
      <c r="K108" s="2"/>
      <c r="L108" s="158">
        <f>VLOOKUP(G108,Lookup_Admin!A:D,4,FALSE)</f>
        <v>5</v>
      </c>
      <c r="M108" s="25" t="str">
        <f t="shared" si="13"/>
        <v>TBC</v>
      </c>
      <c r="N108" s="10"/>
    </row>
    <row r="109" spans="1:14" x14ac:dyDescent="0.25">
      <c r="A109" s="53" t="b">
        <f t="shared" si="14"/>
        <v>0</v>
      </c>
      <c r="B109" s="53" t="str">
        <f>CONCATENATE("H",(COUNTIF($M$8:M109,"H")))</f>
        <v>H0</v>
      </c>
      <c r="C109" s="53" t="str">
        <f>CONCATENATE("VH",(COUNTIF($M$8:M109,"VH")))</f>
        <v>VH0</v>
      </c>
      <c r="D109" s="53" t="str">
        <f>CONCATENATE("M",(COUNTIF($M$8:N109,"M")))</f>
        <v>M0</v>
      </c>
      <c r="E109" s="53" t="str">
        <f>CONCATENATE("L",(COUNTIF($M$8:N109,"L")))</f>
        <v>L0</v>
      </c>
      <c r="F109" s="53" t="str">
        <f>CONCATENATE("TBC",(COUNTIF($M$8:N109,"TBC")))</f>
        <v>TBC66</v>
      </c>
      <c r="G109" s="22" t="str">
        <f>Lookup_Admin!A103</f>
        <v>R6</v>
      </c>
      <c r="H109" s="90"/>
      <c r="I109" s="2" t="s">
        <v>324</v>
      </c>
      <c r="J109" s="58" t="str">
        <f>IF(I109="N/A","N/A",IF(I109=VLOOKUP(G109,Lookup_Admin!A:C,3,FALSE),"H",""))</f>
        <v>N/A</v>
      </c>
      <c r="K109" s="2"/>
      <c r="L109" s="2"/>
      <c r="M109" s="25" t="str">
        <f t="shared" si="13"/>
        <v/>
      </c>
      <c r="N109" s="10"/>
    </row>
    <row r="110" spans="1:14" x14ac:dyDescent="0.25">
      <c r="A110" s="53" t="b">
        <f t="shared" si="14"/>
        <v>0</v>
      </c>
      <c r="B110" s="53" t="str">
        <f>CONCATENATE("H",(COUNTIF($M$8:M110,"H")))</f>
        <v>H0</v>
      </c>
      <c r="C110" s="53" t="str">
        <f>CONCATENATE("VH",(COUNTIF($M$8:M110,"VH")))</f>
        <v>VH0</v>
      </c>
      <c r="D110" s="53" t="str">
        <f>CONCATENATE("M",(COUNTIF($M$8:N110,"M")))</f>
        <v>M0</v>
      </c>
      <c r="E110" s="53" t="str">
        <f>CONCATENATE("L",(COUNTIF($M$8:N110,"L")))</f>
        <v>L0</v>
      </c>
      <c r="F110" s="53" t="str">
        <f>CONCATENATE("TBC",(COUNTIF($M$8:N110,"TBC")))</f>
        <v>TBC66</v>
      </c>
      <c r="G110" s="22" t="str">
        <f>Lookup_Admin!A104</f>
        <v>R7</v>
      </c>
      <c r="H110" s="90"/>
      <c r="I110" s="2" t="s">
        <v>324</v>
      </c>
      <c r="J110" s="58" t="str">
        <f>IF(I110="N/A","N/A",IF(I110=VLOOKUP(G110,Lookup_Admin!A:C,3,FALSE),"H",""))</f>
        <v>N/A</v>
      </c>
      <c r="K110" s="2"/>
      <c r="L110" s="2"/>
      <c r="M110" s="25" t="str">
        <f t="shared" si="13"/>
        <v/>
      </c>
      <c r="N110" s="10"/>
    </row>
    <row r="111" spans="1:14" x14ac:dyDescent="0.25">
      <c r="A111" s="53" t="b">
        <f t="shared" si="14"/>
        <v>0</v>
      </c>
      <c r="B111" s="53" t="str">
        <f>CONCATENATE("H",(COUNTIF($M$8:M111,"H")))</f>
        <v>H0</v>
      </c>
      <c r="C111" s="53" t="str">
        <f>CONCATENATE("VH",(COUNTIF($M$8:M111,"VH")))</f>
        <v>VH0</v>
      </c>
      <c r="D111" s="53" t="str">
        <f>CONCATENATE("M",(COUNTIF($M$8:N111,"M")))</f>
        <v>M0</v>
      </c>
      <c r="E111" s="53" t="str">
        <f>CONCATENATE("L",(COUNTIF($M$8:N111,"L")))</f>
        <v>L0</v>
      </c>
      <c r="F111" s="53" t="str">
        <f>CONCATENATE("TBC",(COUNTIF($M$8:N111,"TBC")))</f>
        <v>TBC66</v>
      </c>
      <c r="G111" s="22" t="str">
        <f>Lookup_Admin!A105</f>
        <v>R8</v>
      </c>
      <c r="H111" s="90"/>
      <c r="I111" s="2" t="s">
        <v>324</v>
      </c>
      <c r="J111" s="58" t="str">
        <f>IF(I111="N/A","N/A",IF(I111=VLOOKUP(G111,Lookup_Admin!A:C,3,FALSE),"H",""))</f>
        <v>N/A</v>
      </c>
      <c r="K111" s="2"/>
      <c r="L111" s="2"/>
      <c r="M111" s="25" t="str">
        <f t="shared" si="13"/>
        <v/>
      </c>
      <c r="N111" s="10"/>
    </row>
    <row r="112" spans="1:14" ht="15.75" x14ac:dyDescent="0.25">
      <c r="A112" s="26"/>
      <c r="B112" s="26"/>
      <c r="C112" s="26"/>
      <c r="D112" s="26"/>
      <c r="E112" s="26"/>
      <c r="F112" s="26"/>
      <c r="G112" s="218" t="str">
        <f>Lookup_Admin!A106</f>
        <v>S - TREATMENT PLANT: Disinfection: chlorination</v>
      </c>
      <c r="H112" s="219"/>
      <c r="I112" s="91"/>
      <c r="J112" s="30"/>
      <c r="K112" s="30"/>
      <c r="L112" s="30"/>
      <c r="M112" s="25"/>
      <c r="N112" s="30"/>
    </row>
    <row r="113" spans="1:14" ht="45" x14ac:dyDescent="0.25">
      <c r="A113" s="53" t="str">
        <f t="shared" si="14"/>
        <v>TBC67</v>
      </c>
      <c r="B113" s="53" t="str">
        <f>CONCATENATE("H",(COUNTIF($M$8:M113,"H")))</f>
        <v>H0</v>
      </c>
      <c r="C113" s="53" t="str">
        <f>CONCATENATE("VH",(COUNTIF($M$8:M113,"VH")))</f>
        <v>VH0</v>
      </c>
      <c r="D113" s="53" t="str">
        <f>CONCATENATE("M",(COUNTIF($M$8:N113,"M")))</f>
        <v>M0</v>
      </c>
      <c r="E113" s="53" t="str">
        <f>CONCATENATE("L",(COUNTIF($M$8:N113,"L")))</f>
        <v>L0</v>
      </c>
      <c r="F113" s="53" t="str">
        <f>CONCATENATE("TBC",(COUNTIF($M$8:N113,"TBC")))</f>
        <v>TBC67</v>
      </c>
      <c r="G113" s="22" t="str">
        <f>Lookup_Admin!A107</f>
        <v>S1</v>
      </c>
      <c r="H113" s="89" t="str">
        <f>Lookup_Admin!F107</f>
        <v>Is there a backup/standby system for automatic chlorine dosing or an automatic shutdown arrangement?</v>
      </c>
      <c r="I113" s="2" t="str">
        <f>IF($I$112="N/A","N/A","TBC")</f>
        <v>TBC</v>
      </c>
      <c r="J113" s="23" t="str">
        <f>IF(I113="N/A","N/A",IF(I113=VLOOKUP(G113,Lookup_Admin!A:C,3,FALSE),"H",""))</f>
        <v/>
      </c>
      <c r="K113" s="2"/>
      <c r="L113" s="158">
        <f>VLOOKUP(G113,Lookup_Admin!A:D,4,FALSE)</f>
        <v>5</v>
      </c>
      <c r="M113" s="25" t="str">
        <f t="shared" si="13"/>
        <v>TBC</v>
      </c>
      <c r="N113" s="10"/>
    </row>
    <row r="114" spans="1:14" ht="45" x14ac:dyDescent="0.25">
      <c r="A114" s="53" t="str">
        <f t="shared" si="14"/>
        <v>TBC68</v>
      </c>
      <c r="B114" s="53" t="str">
        <f>CONCATENATE("H",(COUNTIF($M$8:M114,"H")))</f>
        <v>H0</v>
      </c>
      <c r="C114" s="53" t="str">
        <f>CONCATENATE("VH",(COUNTIF($M$8:M114,"VH")))</f>
        <v>VH0</v>
      </c>
      <c r="D114" s="53" t="str">
        <f>CONCATENATE("M",(COUNTIF($M$8:N114,"M")))</f>
        <v>M0</v>
      </c>
      <c r="E114" s="53" t="str">
        <f>CONCATENATE("L",(COUNTIF($M$8:N114,"L")))</f>
        <v>L0</v>
      </c>
      <c r="F114" s="53" t="str">
        <f>CONCATENATE("TBC",(COUNTIF($M$8:N114,"TBC")))</f>
        <v>TBC68</v>
      </c>
      <c r="G114" s="22" t="str">
        <f>Lookup_Admin!A108</f>
        <v>S2</v>
      </c>
      <c r="H114" s="89" t="str">
        <f>Lookup_Admin!F108</f>
        <v>Is there evidence that maintenance has been carried out of the disinfection system within the last 12 months?</v>
      </c>
      <c r="I114" s="2" t="str">
        <f t="shared" ref="I114:I117" si="18">IF($I$112="N/A","N/A","TBC")</f>
        <v>TBC</v>
      </c>
      <c r="J114" s="23" t="str">
        <f>IF(I114="N/A","N/A",IF(I114=VLOOKUP(G114,Lookup_Admin!A:C,3,FALSE),"H",""))</f>
        <v/>
      </c>
      <c r="K114" s="2"/>
      <c r="L114" s="158">
        <f>VLOOKUP(G114,Lookup_Admin!A:D,4,FALSE)</f>
        <v>5</v>
      </c>
      <c r="M114" s="25" t="str">
        <f t="shared" si="13"/>
        <v>TBC</v>
      </c>
      <c r="N114" s="10"/>
    </row>
    <row r="115" spans="1:14" ht="30" x14ac:dyDescent="0.25">
      <c r="A115" s="53" t="str">
        <f t="shared" si="14"/>
        <v>TBC69</v>
      </c>
      <c r="B115" s="53" t="str">
        <f>CONCATENATE("H",(COUNTIF($M$8:M115,"H")))</f>
        <v>H0</v>
      </c>
      <c r="C115" s="53" t="str">
        <f>CONCATENATE("VH",(COUNTIF($M$8:M115,"VH")))</f>
        <v>VH0</v>
      </c>
      <c r="D115" s="53" t="str">
        <f>CONCATENATE("M",(COUNTIF($M$8:N115,"M")))</f>
        <v>M0</v>
      </c>
      <c r="E115" s="53" t="str">
        <f>CONCATENATE("L",(COUNTIF($M$8:N115,"L")))</f>
        <v>L0</v>
      </c>
      <c r="F115" s="53" t="str">
        <f>CONCATENATE("TBC",(COUNTIF($M$8:N115,"TBC")))</f>
        <v>TBC69</v>
      </c>
      <c r="G115" s="22" t="str">
        <f>Lookup_Admin!A109</f>
        <v>S3</v>
      </c>
      <c r="H115" s="89" t="str">
        <f>Lookup_Admin!F109</f>
        <v>Is there an appropriate alarm in the event of loss of chlorine dosing?</v>
      </c>
      <c r="I115" s="2" t="str">
        <f t="shared" si="18"/>
        <v>TBC</v>
      </c>
      <c r="J115" s="23" t="str">
        <f>IF(I115="N/A","N/A",IF(I115=VLOOKUP(G115,Lookup_Admin!A:C,3,FALSE),"H",""))</f>
        <v/>
      </c>
      <c r="K115" s="2"/>
      <c r="L115" s="158">
        <f>VLOOKUP(G115,Lookup_Admin!A:D,4,FALSE)</f>
        <v>5</v>
      </c>
      <c r="M115" s="25" t="str">
        <f t="shared" si="13"/>
        <v>TBC</v>
      </c>
      <c r="N115" s="10"/>
    </row>
    <row r="116" spans="1:14" ht="30" x14ac:dyDescent="0.25">
      <c r="A116" s="53" t="str">
        <f t="shared" si="14"/>
        <v>TBC70</v>
      </c>
      <c r="B116" s="53" t="str">
        <f>CONCATENATE("H",(COUNTIF($M$8:M116,"H")))</f>
        <v>H0</v>
      </c>
      <c r="C116" s="53" t="str">
        <f>CONCATENATE("VH",(COUNTIF($M$8:M116,"VH")))</f>
        <v>VH0</v>
      </c>
      <c r="D116" s="53" t="str">
        <f>CONCATENATE("M",(COUNTIF($M$8:N116,"M")))</f>
        <v>M0</v>
      </c>
      <c r="E116" s="53" t="str">
        <f>CONCATENATE("L",(COUNTIF($M$8:N116,"L")))</f>
        <v>L0</v>
      </c>
      <c r="F116" s="53" t="str">
        <f>CONCATENATE("TBC",(COUNTIF($M$8:N116,"TBC")))</f>
        <v>TBC70</v>
      </c>
      <c r="G116" s="22" t="str">
        <f>Lookup_Admin!A110</f>
        <v>S4</v>
      </c>
      <c r="H116" s="89" t="str">
        <f>Lookup_Admin!F110</f>
        <v xml:space="preserve">Are the chemicals of drinking water grade i.e. approved for use in drinking water supplies? </v>
      </c>
      <c r="I116" s="2" t="str">
        <f t="shared" si="18"/>
        <v>TBC</v>
      </c>
      <c r="J116" s="23" t="str">
        <f>IF(I116="N/A","N/A",IF(I116=VLOOKUP(G116,Lookup_Admin!A:C,3,FALSE),"H",""))</f>
        <v/>
      </c>
      <c r="K116" s="2"/>
      <c r="L116" s="158">
        <f>VLOOKUP(G116,Lookup_Admin!A:D,4,FALSE)</f>
        <v>3</v>
      </c>
      <c r="M116" s="25" t="str">
        <f t="shared" si="13"/>
        <v>TBC</v>
      </c>
      <c r="N116" s="10"/>
    </row>
    <row r="117" spans="1:14" x14ac:dyDescent="0.25">
      <c r="A117" s="53" t="str">
        <f t="shared" si="14"/>
        <v>TBC71</v>
      </c>
      <c r="B117" s="53" t="str">
        <f>CONCATENATE("H",(COUNTIF($M$8:M117,"H")))</f>
        <v>H0</v>
      </c>
      <c r="C117" s="53" t="str">
        <f>CONCATENATE("VH",(COUNTIF($M$8:M117,"VH")))</f>
        <v>VH0</v>
      </c>
      <c r="D117" s="53" t="str">
        <f>CONCATENATE("M",(COUNTIF($M$8:N117,"M")))</f>
        <v>M0</v>
      </c>
      <c r="E117" s="53" t="str">
        <f>CONCATENATE("L",(COUNTIF($M$8:N117,"L")))</f>
        <v>L0</v>
      </c>
      <c r="F117" s="53" t="str">
        <f>CONCATENATE("TBC",(COUNTIF($M$8:N117,"TBC")))</f>
        <v>TBC71</v>
      </c>
      <c r="G117" s="22" t="str">
        <f>Lookup_Admin!A111</f>
        <v>S5</v>
      </c>
      <c r="H117" s="89" t="str">
        <f>Lookup_Admin!F111</f>
        <v>Is the existing dosing effective?</v>
      </c>
      <c r="I117" s="2" t="str">
        <f t="shared" si="18"/>
        <v>TBC</v>
      </c>
      <c r="J117" s="23" t="str">
        <f>IF(I117="N/A","N/A",IF(I117=VLOOKUP(G117,Lookup_Admin!A:C,3,FALSE),"H",""))</f>
        <v/>
      </c>
      <c r="K117" s="2"/>
      <c r="L117" s="158">
        <f>VLOOKUP(G117,Lookup_Admin!A:D,4,FALSE)</f>
        <v>5</v>
      </c>
      <c r="M117" s="25" t="str">
        <f t="shared" si="13"/>
        <v>TBC</v>
      </c>
      <c r="N117" s="10"/>
    </row>
    <row r="118" spans="1:14" x14ac:dyDescent="0.25">
      <c r="A118" s="53" t="b">
        <f t="shared" si="14"/>
        <v>0</v>
      </c>
      <c r="B118" s="53" t="str">
        <f>CONCATENATE("H",(COUNTIF($M$8:M118,"H")))</f>
        <v>H0</v>
      </c>
      <c r="C118" s="53" t="str">
        <f>CONCATENATE("VH",(COUNTIF($M$8:M118,"VH")))</f>
        <v>VH0</v>
      </c>
      <c r="D118" s="53" t="str">
        <f>CONCATENATE("M",(COUNTIF($M$8:N118,"M")))</f>
        <v>M0</v>
      </c>
      <c r="E118" s="53" t="str">
        <f>CONCATENATE("L",(COUNTIF($M$8:N118,"L")))</f>
        <v>L0</v>
      </c>
      <c r="F118" s="53" t="str">
        <f>CONCATENATE("TBC",(COUNTIF($M$8:N118,"TBC")))</f>
        <v>TBC71</v>
      </c>
      <c r="G118" s="22" t="str">
        <f>Lookup_Admin!A112</f>
        <v>S6</v>
      </c>
      <c r="H118" s="90"/>
      <c r="I118" s="2" t="s">
        <v>324</v>
      </c>
      <c r="J118" s="58" t="str">
        <f>IF(I118="N/A","N/A",IF(I118=VLOOKUP(G118,Lookup_Admin!A:C,3,FALSE),"H",""))</f>
        <v>N/A</v>
      </c>
      <c r="K118" s="2"/>
      <c r="L118" s="2"/>
      <c r="M118" s="25" t="str">
        <f t="shared" si="13"/>
        <v/>
      </c>
      <c r="N118" s="10"/>
    </row>
    <row r="119" spans="1:14" x14ac:dyDescent="0.25">
      <c r="A119" s="53" t="b">
        <f t="shared" si="14"/>
        <v>0</v>
      </c>
      <c r="B119" s="53" t="str">
        <f>CONCATENATE("H",(COUNTIF($M$8:M119,"H")))</f>
        <v>H0</v>
      </c>
      <c r="C119" s="53" t="str">
        <f>CONCATENATE("VH",(COUNTIF($M$8:M119,"VH")))</f>
        <v>VH0</v>
      </c>
      <c r="D119" s="53" t="str">
        <f>CONCATENATE("M",(COUNTIF($M$8:N119,"M")))</f>
        <v>M0</v>
      </c>
      <c r="E119" s="53" t="str">
        <f>CONCATENATE("L",(COUNTIF($M$8:N119,"L")))</f>
        <v>L0</v>
      </c>
      <c r="F119" s="53" t="str">
        <f>CONCATENATE("TBC",(COUNTIF($M$8:N119,"TBC")))</f>
        <v>TBC71</v>
      </c>
      <c r="G119" s="22" t="str">
        <f>Lookup_Admin!A113</f>
        <v>S7</v>
      </c>
      <c r="H119" s="90"/>
      <c r="I119" s="2" t="s">
        <v>324</v>
      </c>
      <c r="J119" s="58" t="str">
        <f>IF(I119="N/A","N/A",IF(I119=VLOOKUP(G119,Lookup_Admin!A:C,3,FALSE),"H",""))</f>
        <v>N/A</v>
      </c>
      <c r="K119" s="2"/>
      <c r="L119" s="2"/>
      <c r="M119" s="25" t="str">
        <f t="shared" si="13"/>
        <v/>
      </c>
      <c r="N119" s="10"/>
    </row>
    <row r="120" spans="1:14" x14ac:dyDescent="0.25">
      <c r="A120" s="53" t="b">
        <f t="shared" si="14"/>
        <v>0</v>
      </c>
      <c r="B120" s="53" t="str">
        <f>CONCATENATE("H",(COUNTIF($M$8:M120,"H")))</f>
        <v>H0</v>
      </c>
      <c r="C120" s="53" t="str">
        <f>CONCATENATE("VH",(COUNTIF($M$8:M120,"VH")))</f>
        <v>VH0</v>
      </c>
      <c r="D120" s="53" t="str">
        <f>CONCATENATE("M",(COUNTIF($M$8:N120,"M")))</f>
        <v>M0</v>
      </c>
      <c r="E120" s="53" t="str">
        <f>CONCATENATE("L",(COUNTIF($M$8:N120,"L")))</f>
        <v>L0</v>
      </c>
      <c r="F120" s="53" t="str">
        <f>CONCATENATE("TBC",(COUNTIF($M$8:N120,"TBC")))</f>
        <v>TBC71</v>
      </c>
      <c r="G120" s="22" t="str">
        <f>Lookup_Admin!A114</f>
        <v>S8</v>
      </c>
      <c r="H120" s="90"/>
      <c r="I120" s="2" t="s">
        <v>324</v>
      </c>
      <c r="J120" s="58" t="str">
        <f>IF(I120="N/A","N/A",IF(I120=VLOOKUP(G120,Lookup_Admin!A:C,3,FALSE),"H",""))</f>
        <v>N/A</v>
      </c>
      <c r="K120" s="2"/>
      <c r="L120" s="2"/>
      <c r="M120" s="25" t="str">
        <f t="shared" si="13"/>
        <v/>
      </c>
      <c r="N120" s="10"/>
    </row>
    <row r="121" spans="1:14" ht="15.75" x14ac:dyDescent="0.25">
      <c r="A121" s="26"/>
      <c r="B121" s="26"/>
      <c r="C121" s="26"/>
      <c r="D121" s="26"/>
      <c r="E121" s="26"/>
      <c r="F121" s="26"/>
      <c r="G121" s="218" t="str">
        <f>Lookup_Admin!A115</f>
        <v>T - TREATMENT PLANT: Other (answer for any treatment process)</v>
      </c>
      <c r="H121" s="219"/>
      <c r="I121" s="91"/>
      <c r="J121" s="30"/>
      <c r="K121" s="30"/>
      <c r="L121" s="30"/>
      <c r="M121" s="25" t="str">
        <f t="shared" si="13"/>
        <v/>
      </c>
      <c r="N121" s="30"/>
    </row>
    <row r="122" spans="1:14" ht="30" x14ac:dyDescent="0.25">
      <c r="A122" s="53" t="str">
        <f t="shared" si="14"/>
        <v>TBC72</v>
      </c>
      <c r="B122" s="53" t="str">
        <f>CONCATENATE("H",(COUNTIF($M$8:M122,"H")))</f>
        <v>H0</v>
      </c>
      <c r="C122" s="53" t="str">
        <f>CONCATENATE("VH",(COUNTIF($M$8:M122,"VH")))</f>
        <v>VH0</v>
      </c>
      <c r="D122" s="53" t="str">
        <f>CONCATENATE("M",(COUNTIF($M$8:N122,"M")))</f>
        <v>M0</v>
      </c>
      <c r="E122" s="53" t="str">
        <f>CONCATENATE("L",(COUNTIF($M$8:N122,"L")))</f>
        <v>L0</v>
      </c>
      <c r="F122" s="53" t="str">
        <f>CONCATENATE("TBC",(COUNTIF($M$8:N122,"TBC")))</f>
        <v>TBC72</v>
      </c>
      <c r="G122" s="22" t="str">
        <f>Lookup_Admin!A116</f>
        <v>T1</v>
      </c>
      <c r="H122" s="89" t="str">
        <f>Lookup_Admin!F116</f>
        <v>Are all chemicals used for water treatment approved and in date?</v>
      </c>
      <c r="I122" s="2" t="str">
        <f>IF($I$121="N/A","N/A","TBC")</f>
        <v>TBC</v>
      </c>
      <c r="J122" s="23" t="str">
        <f>IF(I122="N/A","N/A",IF(I122=VLOOKUP(G122,Lookup_Admin!A:C,3,FALSE),"H",""))</f>
        <v/>
      </c>
      <c r="K122" s="2"/>
      <c r="L122" s="158">
        <f>VLOOKUP(G122,Lookup_Admin!A:D,4,FALSE)</f>
        <v>5</v>
      </c>
      <c r="M122" s="25" t="str">
        <f t="shared" si="13"/>
        <v>TBC</v>
      </c>
      <c r="N122" s="10"/>
    </row>
    <row r="123" spans="1:14" ht="45" x14ac:dyDescent="0.25">
      <c r="A123" s="53" t="str">
        <f t="shared" si="14"/>
        <v>TBC73</v>
      </c>
      <c r="B123" s="53" t="str">
        <f>CONCATENATE("H",(COUNTIF($M$8:M123,"H")))</f>
        <v>H0</v>
      </c>
      <c r="C123" s="53" t="str">
        <f>CONCATENATE("VH",(COUNTIF($M$8:M123,"VH")))</f>
        <v>VH0</v>
      </c>
      <c r="D123" s="53" t="str">
        <f>CONCATENATE("M",(COUNTIF($M$8:N123,"M")))</f>
        <v>M0</v>
      </c>
      <c r="E123" s="53" t="str">
        <f>CONCATENATE("L",(COUNTIF($M$8:N123,"L")))</f>
        <v>L0</v>
      </c>
      <c r="F123" s="53" t="str">
        <f>CONCATENATE("TBC",(COUNTIF($M$8:N123,"TBC")))</f>
        <v>TBC73</v>
      </c>
      <c r="G123" s="22" t="str">
        <f>Lookup_Admin!A117</f>
        <v>T2</v>
      </c>
      <c r="H123" s="89" t="str">
        <f>Lookup_Admin!F117</f>
        <v>Are there controls in place for chemical deliveries to avoid chemicals being added to the wrong storage vessel?</v>
      </c>
      <c r="I123" s="2" t="s">
        <v>323</v>
      </c>
      <c r="J123" s="23" t="str">
        <f>IF(I123="N/A","N/A",IF(I123=VLOOKUP(G123,Lookup_Admin!A:C,3,FALSE),"H",""))</f>
        <v/>
      </c>
      <c r="K123" s="2"/>
      <c r="L123" s="158">
        <f>VLOOKUP(G123,Lookup_Admin!A:D,4,FALSE)</f>
        <v>4</v>
      </c>
      <c r="M123" s="25" t="str">
        <f t="shared" si="13"/>
        <v>TBC</v>
      </c>
      <c r="N123" s="10"/>
    </row>
    <row r="124" spans="1:14" ht="30" x14ac:dyDescent="0.25">
      <c r="A124" s="53" t="str">
        <f t="shared" si="14"/>
        <v>TBC74</v>
      </c>
      <c r="B124" s="53" t="str">
        <f>CONCATENATE("H",(COUNTIF($M$8:M124,"H")))</f>
        <v>H0</v>
      </c>
      <c r="C124" s="53" t="str">
        <f>CONCATENATE("VH",(COUNTIF($M$8:M124,"VH")))</f>
        <v>VH0</v>
      </c>
      <c r="D124" s="53" t="str">
        <f>CONCATENATE("M",(COUNTIF($M$8:N124,"M")))</f>
        <v>M0</v>
      </c>
      <c r="E124" s="53" t="str">
        <f>CONCATENATE("L",(COUNTIF($M$8:N124,"L")))</f>
        <v>L0</v>
      </c>
      <c r="F124" s="53" t="str">
        <f>CONCATENATE("TBC",(COUNTIF($M$8:N124,"TBC")))</f>
        <v>TBC74</v>
      </c>
      <c r="G124" s="22" t="str">
        <f>Lookup_Admin!A118</f>
        <v>T3</v>
      </c>
      <c r="H124" s="89" t="str">
        <f>Lookup_Admin!F118</f>
        <v>Are chemical injection point(s) protected against potential damage e.g. covered, frost proofing, etc.?</v>
      </c>
      <c r="I124" s="2" t="str">
        <f t="shared" ref="I124:I131" si="19">IF($I$121="N/A","N/A","TBC")</f>
        <v>TBC</v>
      </c>
      <c r="J124" s="23" t="str">
        <f>IF(I124="N/A","N/A",IF(I124=VLOOKUP(G124,Lookup_Admin!A:C,3,FALSE),"H",""))</f>
        <v/>
      </c>
      <c r="K124" s="2"/>
      <c r="L124" s="158">
        <f>VLOOKUP(G124,Lookup_Admin!A:D,4,FALSE)</f>
        <v>5</v>
      </c>
      <c r="M124" s="25" t="str">
        <f t="shared" si="13"/>
        <v>TBC</v>
      </c>
      <c r="N124" s="10"/>
    </row>
    <row r="125" spans="1:14" ht="30" x14ac:dyDescent="0.25">
      <c r="A125" s="53" t="str">
        <f t="shared" si="14"/>
        <v>TBC75</v>
      </c>
      <c r="B125" s="53" t="str">
        <f>CONCATENATE("H",(COUNTIF($M$8:M125,"H")))</f>
        <v>H0</v>
      </c>
      <c r="C125" s="53" t="str">
        <f>CONCATENATE("VH",(COUNTIF($M$8:M125,"VH")))</f>
        <v>VH0</v>
      </c>
      <c r="D125" s="53" t="str">
        <f>CONCATENATE("M",(COUNTIF($M$8:N125,"M")))</f>
        <v>M0</v>
      </c>
      <c r="E125" s="53" t="str">
        <f>CONCATENATE("L",(COUNTIF($M$8:N125,"L")))</f>
        <v>L0</v>
      </c>
      <c r="F125" s="53" t="str">
        <f>CONCATENATE("TBC",(COUNTIF($M$8:N125,"TBC")))</f>
        <v>TBC75</v>
      </c>
      <c r="G125" s="22" t="str">
        <f>Lookup_Admin!A119</f>
        <v>T4</v>
      </c>
      <c r="H125" s="89" t="str">
        <f>Lookup_Admin!F119</f>
        <v>Are there procedures in place to ensure treatment is re-established after any loss of power supply?</v>
      </c>
      <c r="I125" s="2" t="str">
        <f t="shared" si="19"/>
        <v>TBC</v>
      </c>
      <c r="J125" s="23" t="str">
        <f>IF(I125="N/A","N/A",IF(I125=VLOOKUP(G125,Lookup_Admin!A:C,3,FALSE),"H",""))</f>
        <v/>
      </c>
      <c r="K125" s="2"/>
      <c r="L125" s="158">
        <f>VLOOKUP(G125,Lookup_Admin!A:D,4,FALSE)</f>
        <v>5</v>
      </c>
      <c r="M125" s="25" t="str">
        <f t="shared" si="13"/>
        <v>TBC</v>
      </c>
      <c r="N125" s="10"/>
    </row>
    <row r="126" spans="1:14" ht="30" x14ac:dyDescent="0.25">
      <c r="A126" s="53" t="str">
        <f t="shared" si="14"/>
        <v>TBC76</v>
      </c>
      <c r="B126" s="53" t="str">
        <f>CONCATENATE("H",(COUNTIF($M$8:M126,"H")))</f>
        <v>H0</v>
      </c>
      <c r="C126" s="53" t="str">
        <f>CONCATENATE("VH",(COUNTIF($M$8:M126,"VH")))</f>
        <v>VH0</v>
      </c>
      <c r="D126" s="53" t="str">
        <f>CONCATENATE("M",(COUNTIF($M$8:N126,"M")))</f>
        <v>M0</v>
      </c>
      <c r="E126" s="53" t="str">
        <f>CONCATENATE("L",(COUNTIF($M$8:N126,"L")))</f>
        <v>L0</v>
      </c>
      <c r="F126" s="53" t="str">
        <f>CONCATENATE("TBC",(COUNTIF($M$8:N126,"TBC")))</f>
        <v>TBC76</v>
      </c>
      <c r="G126" s="22" t="str">
        <f>Lookup_Admin!A120</f>
        <v>T5</v>
      </c>
      <c r="H126" s="89" t="str">
        <f>Lookup_Admin!F120</f>
        <v>Is there a power back-up or alternative power supply?</v>
      </c>
      <c r="I126" s="2" t="str">
        <f t="shared" si="19"/>
        <v>TBC</v>
      </c>
      <c r="J126" s="23" t="str">
        <f>IF(I126="N/A","N/A",IF(I126=VLOOKUP(G126,Lookup_Admin!A:C,3,FALSE),"H",""))</f>
        <v/>
      </c>
      <c r="K126" s="2"/>
      <c r="L126" s="158">
        <f>VLOOKUP(G126,Lookup_Admin!A:D,4,FALSE)</f>
        <v>5</v>
      </c>
      <c r="M126" s="25" t="str">
        <f t="shared" si="13"/>
        <v>TBC</v>
      </c>
      <c r="N126" s="10"/>
    </row>
    <row r="127" spans="1:14" ht="30" x14ac:dyDescent="0.25">
      <c r="A127" s="53" t="str">
        <f t="shared" si="14"/>
        <v>TBC77</v>
      </c>
      <c r="B127" s="53" t="str">
        <f>CONCATENATE("H",(COUNTIF($M$8:M127,"H")))</f>
        <v>H0</v>
      </c>
      <c r="C127" s="53" t="str">
        <f>CONCATENATE("VH",(COUNTIF($M$8:M127,"VH")))</f>
        <v>VH0</v>
      </c>
      <c r="D127" s="53" t="str">
        <f>CONCATENATE("M",(COUNTIF($M$8:N127,"M")))</f>
        <v>M0</v>
      </c>
      <c r="E127" s="53" t="str">
        <f>CONCATENATE("L",(COUNTIF($M$8:N127,"L")))</f>
        <v>L0</v>
      </c>
      <c r="F127" s="53" t="str">
        <f>CONCATENATE("TBC",(COUNTIF($M$8:N127,"TBC")))</f>
        <v>TBC77</v>
      </c>
      <c r="G127" s="22" t="str">
        <f>Lookup_Admin!A121</f>
        <v>T6</v>
      </c>
      <c r="H127" s="89" t="str">
        <f>Lookup_Admin!F121</f>
        <v>Is the treatment plant adequately protected against vandalism?</v>
      </c>
      <c r="I127" s="2" t="str">
        <f t="shared" si="19"/>
        <v>TBC</v>
      </c>
      <c r="J127" s="23" t="str">
        <f>IF(I127="N/A","N/A",IF(I127=VLOOKUP(G127,Lookup_Admin!A:C,3,FALSE),"H",""))</f>
        <v/>
      </c>
      <c r="K127" s="2"/>
      <c r="L127" s="158">
        <f>VLOOKUP(G127,Lookup_Admin!A:D,4,FALSE)</f>
        <v>5</v>
      </c>
      <c r="M127" s="25" t="str">
        <f t="shared" si="13"/>
        <v>TBC</v>
      </c>
      <c r="N127" s="10"/>
    </row>
    <row r="128" spans="1:14" ht="30" x14ac:dyDescent="0.25">
      <c r="A128" s="53" t="str">
        <f t="shared" si="14"/>
        <v>TBC78</v>
      </c>
      <c r="B128" s="53" t="str">
        <f>CONCATENATE("H",(COUNTIF($M$8:M128,"H")))</f>
        <v>H0</v>
      </c>
      <c r="C128" s="53" t="str">
        <f>CONCATENATE("VH",(COUNTIF($M$8:M128,"VH")))</f>
        <v>VH0</v>
      </c>
      <c r="D128" s="53" t="str">
        <f>CONCATENATE("M",(COUNTIF($M$8:N128,"M")))</f>
        <v>M0</v>
      </c>
      <c r="E128" s="53" t="str">
        <f>CONCATENATE("L",(COUNTIF($M$8:N128,"L")))</f>
        <v>L0</v>
      </c>
      <c r="F128" s="53" t="str">
        <f>CONCATENATE("TBC",(COUNTIF($M$8:N128,"TBC")))</f>
        <v>TBC78</v>
      </c>
      <c r="G128" s="22" t="str">
        <f>Lookup_Admin!A122</f>
        <v>T7</v>
      </c>
      <c r="H128" s="89" t="str">
        <f>Lookup_Admin!F122</f>
        <v>Is the site liable to flooding which would result in loss or restriction of treatment process?</v>
      </c>
      <c r="I128" s="2" t="str">
        <f t="shared" si="19"/>
        <v>TBC</v>
      </c>
      <c r="J128" s="23" t="str">
        <f>IF(I128="N/A","N/A",IF(I128=VLOOKUP(G128,Lookup_Admin!A:C,3,FALSE),"H",""))</f>
        <v/>
      </c>
      <c r="K128" s="2"/>
      <c r="L128" s="158">
        <f>VLOOKUP(G128,Lookup_Admin!A:D,4,FALSE)</f>
        <v>5</v>
      </c>
      <c r="M128" s="25" t="str">
        <f t="shared" si="13"/>
        <v>TBC</v>
      </c>
      <c r="N128" s="10"/>
    </row>
    <row r="129" spans="1:14" ht="30" x14ac:dyDescent="0.25">
      <c r="A129" s="53" t="str">
        <f t="shared" si="14"/>
        <v>TBC79</v>
      </c>
      <c r="B129" s="53" t="str">
        <f>CONCATENATE("H",(COUNTIF($M$8:M129,"H")))</f>
        <v>H0</v>
      </c>
      <c r="C129" s="53" t="str">
        <f>CONCATENATE("VH",(COUNTIF($M$8:M129,"VH")))</f>
        <v>VH0</v>
      </c>
      <c r="D129" s="53" t="str">
        <f>CONCATENATE("M",(COUNTIF($M$8:N129,"M")))</f>
        <v>M0</v>
      </c>
      <c r="E129" s="53" t="str">
        <f>CONCATENATE("L",(COUNTIF($M$8:N129,"L")))</f>
        <v>L0</v>
      </c>
      <c r="F129" s="53" t="str">
        <f>CONCATENATE("TBC",(COUNTIF($M$8:N129,"TBC")))</f>
        <v>TBC79</v>
      </c>
      <c r="G129" s="22" t="str">
        <f>Lookup_Admin!A123</f>
        <v>T8</v>
      </c>
      <c r="H129" s="89" t="str">
        <f>Lookup_Admin!F123</f>
        <v>Could access to the plant be lost or restricted due to weather extremes or other events?</v>
      </c>
      <c r="I129" s="2" t="str">
        <f t="shared" si="19"/>
        <v>TBC</v>
      </c>
      <c r="J129" s="23" t="str">
        <f>IF(I129="N/A","N/A",IF(I129=VLOOKUP(G129,Lookup_Admin!A:C,3,FALSE),"H",""))</f>
        <v/>
      </c>
      <c r="K129" s="2"/>
      <c r="L129" s="158">
        <f>VLOOKUP(G129,Lookup_Admin!A:D,4,FALSE)</f>
        <v>4</v>
      </c>
      <c r="M129" s="25" t="str">
        <f t="shared" si="13"/>
        <v>TBC</v>
      </c>
      <c r="N129" s="10"/>
    </row>
    <row r="130" spans="1:14" ht="30" x14ac:dyDescent="0.25">
      <c r="A130" s="53" t="str">
        <f t="shared" si="14"/>
        <v>TBC80</v>
      </c>
      <c r="B130" s="53" t="str">
        <f>CONCATENATE("H",(COUNTIF($M$8:M130,"H")))</f>
        <v>H0</v>
      </c>
      <c r="C130" s="53" t="str">
        <f>CONCATENATE("VH",(COUNTIF($M$8:M130,"VH")))</f>
        <v>VH0</v>
      </c>
      <c r="D130" s="53" t="str">
        <f>CONCATENATE("M",(COUNTIF($M$8:N130,"M")))</f>
        <v>M0</v>
      </c>
      <c r="E130" s="53" t="str">
        <f>CONCATENATE("L",(COUNTIF($M$8:N130,"L")))</f>
        <v>L0</v>
      </c>
      <c r="F130" s="53" t="str">
        <f>CONCATENATE("TBC",(COUNTIF($M$8:N130,"TBC")))</f>
        <v>TBC80</v>
      </c>
      <c r="G130" s="22" t="str">
        <f>Lookup_Admin!A124</f>
        <v>T9</v>
      </c>
      <c r="H130" s="89" t="str">
        <f>Lookup_Admin!F124</f>
        <v xml:space="preserve">Could adverse weather conditions render the treatment process and/or chemicals ineffective? </v>
      </c>
      <c r="I130" s="2" t="str">
        <f t="shared" si="19"/>
        <v>TBC</v>
      </c>
      <c r="J130" s="23" t="str">
        <f>IF(I130="N/A","N/A",IF(I130=VLOOKUP(G130,Lookup_Admin!A:C,3,FALSE),"H",""))</f>
        <v/>
      </c>
      <c r="K130" s="2"/>
      <c r="L130" s="158">
        <f>VLOOKUP(G130,Lookup_Admin!A:D,4,FALSE)</f>
        <v>5</v>
      </c>
      <c r="M130" s="25" t="str">
        <f t="shared" si="13"/>
        <v>TBC</v>
      </c>
      <c r="N130" s="10"/>
    </row>
    <row r="131" spans="1:14" ht="30" x14ac:dyDescent="0.25">
      <c r="A131" s="53" t="str">
        <f t="shared" si="14"/>
        <v>TBC81</v>
      </c>
      <c r="B131" s="53" t="str">
        <f>CONCATENATE("H",(COUNTIF($M$8:M131,"H")))</f>
        <v>H0</v>
      </c>
      <c r="C131" s="53" t="str">
        <f>CONCATENATE("VH",(COUNTIF($M$8:M131,"VH")))</f>
        <v>VH0</v>
      </c>
      <c r="D131" s="53" t="str">
        <f>CONCATENATE("M",(COUNTIF($M$8:N131,"M")))</f>
        <v>M0</v>
      </c>
      <c r="E131" s="53" t="str">
        <f>CONCATENATE("L",(COUNTIF($M$8:N131,"L")))</f>
        <v>L0</v>
      </c>
      <c r="F131" s="53" t="str">
        <f>CONCATENATE("TBC",(COUNTIF($M$8:N131,"TBC")))</f>
        <v>TBC81</v>
      </c>
      <c r="G131" s="22" t="str">
        <f>Lookup_Admin!A125</f>
        <v>T10</v>
      </c>
      <c r="H131" s="89" t="str">
        <f>Lookup_Admin!F125</f>
        <v>Are stored chemicals or oil adequately bunded, maintained and inspected?</v>
      </c>
      <c r="I131" s="2" t="str">
        <f t="shared" si="19"/>
        <v>TBC</v>
      </c>
      <c r="J131" s="23" t="str">
        <f>IF(I131="N/A","N/A",IF(I131=VLOOKUP(G131,Lookup_Admin!A:C,3,FALSE),"H",""))</f>
        <v/>
      </c>
      <c r="K131" s="2"/>
      <c r="L131" s="158">
        <f>VLOOKUP(G131,Lookup_Admin!A:D,4,FALSE)</f>
        <v>4</v>
      </c>
      <c r="M131" s="25" t="str">
        <f t="shared" si="13"/>
        <v>TBC</v>
      </c>
      <c r="N131" s="10"/>
    </row>
    <row r="132" spans="1:14" x14ac:dyDescent="0.25">
      <c r="A132" s="53" t="b">
        <f t="shared" si="14"/>
        <v>0</v>
      </c>
      <c r="B132" s="53" t="str">
        <f>CONCATENATE("H",(COUNTIF($M$8:M132,"H")))</f>
        <v>H0</v>
      </c>
      <c r="C132" s="53" t="str">
        <f>CONCATENATE("VH",(COUNTIF($M$8:M132,"VH")))</f>
        <v>VH0</v>
      </c>
      <c r="D132" s="53" t="str">
        <f>CONCATENATE("M",(COUNTIF($M$8:N132,"M")))</f>
        <v>M0</v>
      </c>
      <c r="E132" s="53" t="str">
        <f>CONCATENATE("L",(COUNTIF($M$8:N132,"L")))</f>
        <v>L0</v>
      </c>
      <c r="F132" s="53" t="str">
        <f>CONCATENATE("TBC",(COUNTIF($M$8:N132,"TBC")))</f>
        <v>TBC81</v>
      </c>
      <c r="G132" s="22" t="str">
        <f>Lookup_Admin!A126</f>
        <v>T11</v>
      </c>
      <c r="H132" s="90"/>
      <c r="I132" s="2" t="s">
        <v>324</v>
      </c>
      <c r="J132" s="58" t="str">
        <f>IF(I132="N/A","N/A",IF(I132=VLOOKUP(G132,Lookup_Admin!A:C,3,FALSE),"H",""))</f>
        <v>N/A</v>
      </c>
      <c r="K132" s="2"/>
      <c r="L132" s="2"/>
      <c r="M132" s="25" t="str">
        <f t="shared" si="13"/>
        <v/>
      </c>
      <c r="N132" s="10"/>
    </row>
    <row r="133" spans="1:14" x14ac:dyDescent="0.25">
      <c r="A133" s="53" t="b">
        <f t="shared" si="14"/>
        <v>0</v>
      </c>
      <c r="B133" s="53" t="str">
        <f>CONCATENATE("H",(COUNTIF($M$8:M133,"H")))</f>
        <v>H0</v>
      </c>
      <c r="C133" s="53" t="str">
        <f>CONCATENATE("VH",(COUNTIF($M$8:M133,"VH")))</f>
        <v>VH0</v>
      </c>
      <c r="D133" s="53" t="str">
        <f>CONCATENATE("M",(COUNTIF($M$8:N133,"M")))</f>
        <v>M0</v>
      </c>
      <c r="E133" s="53" t="str">
        <f>CONCATENATE("L",(COUNTIF($M$8:N133,"L")))</f>
        <v>L0</v>
      </c>
      <c r="F133" s="53" t="str">
        <f>CONCATENATE("TBC",(COUNTIF($M$8:N133,"TBC")))</f>
        <v>TBC81</v>
      </c>
      <c r="G133" s="22" t="str">
        <f>Lookup_Admin!A127</f>
        <v>T12</v>
      </c>
      <c r="H133" s="90"/>
      <c r="I133" s="2" t="s">
        <v>324</v>
      </c>
      <c r="J133" s="58" t="str">
        <f>IF(I133="N/A","N/A",IF(I133=VLOOKUP(G133,Lookup_Admin!A:C,3,FALSE),"H",""))</f>
        <v>N/A</v>
      </c>
      <c r="K133" s="2"/>
      <c r="L133" s="2"/>
      <c r="M133" s="25" t="str">
        <f t="shared" si="13"/>
        <v/>
      </c>
      <c r="N133" s="10"/>
    </row>
    <row r="134" spans="1:14" x14ac:dyDescent="0.25">
      <c r="A134" s="53" t="b">
        <f t="shared" si="14"/>
        <v>0</v>
      </c>
      <c r="B134" s="53" t="str">
        <f>CONCATENATE("H",(COUNTIF($M$8:M134,"H")))</f>
        <v>H0</v>
      </c>
      <c r="C134" s="53" t="str">
        <f>CONCATENATE("VH",(COUNTIF($M$8:M134,"VH")))</f>
        <v>VH0</v>
      </c>
      <c r="D134" s="53" t="str">
        <f>CONCATENATE("M",(COUNTIF($M$8:N134,"M")))</f>
        <v>M0</v>
      </c>
      <c r="E134" s="53" t="str">
        <f>CONCATENATE("L",(COUNTIF($M$8:N134,"L")))</f>
        <v>L0</v>
      </c>
      <c r="F134" s="53" t="str">
        <f>CONCATENATE("TBC",(COUNTIF($M$8:N134,"TBC")))</f>
        <v>TBC81</v>
      </c>
      <c r="G134" s="22" t="str">
        <f>Lookup_Admin!A128</f>
        <v>T13</v>
      </c>
      <c r="H134" s="90"/>
      <c r="I134" s="2" t="s">
        <v>324</v>
      </c>
      <c r="J134" s="58" t="str">
        <f>IF(I134="N/A","N/A",IF(I134=VLOOKUP(G134,Lookup_Admin!A:C,3,FALSE),"H",""))</f>
        <v>N/A</v>
      </c>
      <c r="K134" s="2"/>
      <c r="L134" s="2"/>
      <c r="M134" s="25" t="str">
        <f t="shared" si="13"/>
        <v/>
      </c>
      <c r="N134" s="10"/>
    </row>
    <row r="135" spans="1:14" ht="32.25" customHeight="1" x14ac:dyDescent="0.25">
      <c r="A135" s="26"/>
      <c r="B135" s="26"/>
      <c r="C135" s="26"/>
      <c r="D135" s="26"/>
      <c r="E135" s="26"/>
      <c r="F135" s="26"/>
      <c r="G135" s="218" t="str">
        <f>Lookup_Admin!A129</f>
        <v xml:space="preserve">U - TREATMENT: Monitoring. Use this section for all treatment systems </v>
      </c>
      <c r="H135" s="219"/>
      <c r="I135" s="91"/>
      <c r="J135" s="30"/>
      <c r="K135" s="30"/>
      <c r="L135" s="30"/>
      <c r="M135" s="25" t="str">
        <f t="shared" si="13"/>
        <v/>
      </c>
      <c r="N135" s="30"/>
    </row>
    <row r="136" spans="1:14" x14ac:dyDescent="0.25">
      <c r="A136" s="53" t="str">
        <f t="shared" si="14"/>
        <v>TBC82</v>
      </c>
      <c r="B136" s="53" t="str">
        <f>CONCATENATE("H",(COUNTIF($M$8:M136,"H")))</f>
        <v>H0</v>
      </c>
      <c r="C136" s="53" t="str">
        <f>CONCATENATE("VH",(COUNTIF($M$8:M136,"VH")))</f>
        <v>VH0</v>
      </c>
      <c r="D136" s="53" t="str">
        <f>CONCATENATE("M",(COUNTIF($M$8:N136,"M")))</f>
        <v>M0</v>
      </c>
      <c r="E136" s="53" t="str">
        <f>CONCATENATE("L",(COUNTIF($M$8:N136,"L")))</f>
        <v>L0</v>
      </c>
      <c r="F136" s="53" t="str">
        <f>CONCATENATE("TBC",(COUNTIF($M$8:N136,"TBC")))</f>
        <v>TBC82</v>
      </c>
      <c r="G136" s="22" t="str">
        <f>Lookup_Admin!A130</f>
        <v>U1</v>
      </c>
      <c r="H136" s="89" t="str">
        <f>Lookup_Admin!F130</f>
        <v>Are there appropriate online monitors?</v>
      </c>
      <c r="I136" s="2" t="str">
        <f>IF($I$135="N/A","N/A","TBC")</f>
        <v>TBC</v>
      </c>
      <c r="J136" s="23" t="str">
        <f>IF(I136="N/A","N/A",IF(I136=VLOOKUP(G136,Lookup_Admin!A:C,3,FALSE),"H",""))</f>
        <v/>
      </c>
      <c r="K136" s="2"/>
      <c r="L136" s="158">
        <f>VLOOKUP(G136,Lookup_Admin!A:D,4,FALSE)</f>
        <v>5</v>
      </c>
      <c r="M136" s="25" t="str">
        <f t="shared" si="13"/>
        <v>TBC</v>
      </c>
      <c r="N136" s="10"/>
    </row>
    <row r="137" spans="1:14" x14ac:dyDescent="0.25">
      <c r="A137" s="53" t="str">
        <f t="shared" si="14"/>
        <v>TBC83</v>
      </c>
      <c r="B137" s="53" t="str">
        <f>CONCATENATE("H",(COUNTIF($M$8:M137,"H")))</f>
        <v>H0</v>
      </c>
      <c r="C137" s="53" t="str">
        <f>CONCATENATE("VH",(COUNTIF($M$8:M137,"VH")))</f>
        <v>VH0</v>
      </c>
      <c r="D137" s="53" t="str">
        <f>CONCATENATE("M",(COUNTIF($M$8:N137,"M")))</f>
        <v>M0</v>
      </c>
      <c r="E137" s="53" t="str">
        <f>CONCATENATE("L",(COUNTIF($M$8:N137,"L")))</f>
        <v>L0</v>
      </c>
      <c r="F137" s="53" t="str">
        <f>CONCATENATE("TBC",(COUNTIF($M$8:N137,"TBC")))</f>
        <v>TBC83</v>
      </c>
      <c r="G137" s="22" t="str">
        <f>Lookup_Admin!A131</f>
        <v>U2</v>
      </c>
      <c r="H137" s="89" t="str">
        <f>Lookup_Admin!F131</f>
        <v>Are they calibrated and maintained?</v>
      </c>
      <c r="I137" s="2" t="s">
        <v>323</v>
      </c>
      <c r="J137" s="23" t="str">
        <f>IF(I137="N/A","N/A",IF(I137=VLOOKUP(G137,Lookup_Admin!A:C,3,FALSE),"H",""))</f>
        <v/>
      </c>
      <c r="K137" s="2"/>
      <c r="L137" s="158">
        <f>VLOOKUP(G137,Lookup_Admin!A:D,4,FALSE)</f>
        <v>5</v>
      </c>
      <c r="M137" s="25" t="str">
        <f t="shared" si="13"/>
        <v>TBC</v>
      </c>
      <c r="N137" s="10"/>
    </row>
    <row r="138" spans="1:14" x14ac:dyDescent="0.25">
      <c r="A138" s="53" t="str">
        <f t="shared" si="14"/>
        <v>TBC84</v>
      </c>
      <c r="B138" s="53" t="str">
        <f>CONCATENATE("H",(COUNTIF($M$8:M138,"H")))</f>
        <v>H0</v>
      </c>
      <c r="C138" s="53" t="str">
        <f>CONCATENATE("VH",(COUNTIF($M$8:M138,"VH")))</f>
        <v>VH0</v>
      </c>
      <c r="D138" s="53" t="str">
        <f>CONCATENATE("M",(COUNTIF($M$8:N138,"M")))</f>
        <v>M0</v>
      </c>
      <c r="E138" s="53" t="str">
        <f>CONCATENATE("L",(COUNTIF($M$8:N138,"L")))</f>
        <v>L0</v>
      </c>
      <c r="F138" s="53" t="str">
        <f>CONCATENATE("TBC",(COUNTIF($M$8:N138,"TBC")))</f>
        <v>TBC84</v>
      </c>
      <c r="G138" s="22" t="str">
        <f>Lookup_Admin!A132</f>
        <v>U3</v>
      </c>
      <c r="H138" s="89" t="str">
        <f>Lookup_Admin!F132</f>
        <v>Do the on-line monitors have alarms?</v>
      </c>
      <c r="I138" s="2" t="str">
        <f t="shared" ref="I138:I140" si="20">IF($I$135="N/A","N/A","TBC")</f>
        <v>TBC</v>
      </c>
      <c r="J138" s="23" t="str">
        <f>IF(I138="N/A","N/A",IF(I138=VLOOKUP(G138,Lookup_Admin!A:C,3,FALSE),"H",""))</f>
        <v/>
      </c>
      <c r="K138" s="2"/>
      <c r="L138" s="158">
        <f>VLOOKUP(G138,Lookup_Admin!A:D,4,FALSE)</f>
        <v>3</v>
      </c>
      <c r="M138" s="25" t="str">
        <f t="shared" si="13"/>
        <v>TBC</v>
      </c>
      <c r="N138" s="10"/>
    </row>
    <row r="139" spans="1:14" ht="30" x14ac:dyDescent="0.25">
      <c r="A139" s="53" t="str">
        <f t="shared" si="14"/>
        <v>TBC85</v>
      </c>
      <c r="B139" s="53" t="str">
        <f>CONCATENATE("H",(COUNTIF($M$8:M139,"H")))</f>
        <v>H0</v>
      </c>
      <c r="C139" s="53" t="str">
        <f>CONCATENATE("VH",(COUNTIF($M$8:M139,"VH")))</f>
        <v>VH0</v>
      </c>
      <c r="D139" s="53" t="str">
        <f>CONCATENATE("M",(COUNTIF($M$8:N139,"M")))</f>
        <v>M0</v>
      </c>
      <c r="E139" s="53" t="str">
        <f>CONCATENATE("L",(COUNTIF($M$8:N139,"L")))</f>
        <v>L0</v>
      </c>
      <c r="F139" s="53" t="str">
        <f>CONCATENATE("TBC",(COUNTIF($M$8:N139,"TBC")))</f>
        <v>TBC85</v>
      </c>
      <c r="G139" s="22" t="str">
        <f>Lookup_Admin!A133</f>
        <v>U4</v>
      </c>
      <c r="H139" s="89" t="str">
        <f>Lookup_Admin!F133</f>
        <v>If monitors are not present on the supply, is any on-site testing being carried out?</v>
      </c>
      <c r="I139" s="2" t="str">
        <f t="shared" si="20"/>
        <v>TBC</v>
      </c>
      <c r="J139" s="23" t="str">
        <f>IF(I139="N/A","N/A",IF(I139=VLOOKUP(G139,Lookup_Admin!A:C,3,FALSE),"H",""))</f>
        <v/>
      </c>
      <c r="K139" s="2"/>
      <c r="L139" s="158">
        <f>VLOOKUP(G139,Lookup_Admin!A:D,4,FALSE)</f>
        <v>3</v>
      </c>
      <c r="M139" s="25" t="str">
        <f t="shared" si="13"/>
        <v>TBC</v>
      </c>
      <c r="N139" s="10"/>
    </row>
    <row r="140" spans="1:14" ht="30" x14ac:dyDescent="0.25">
      <c r="A140" s="53" t="str">
        <f t="shared" si="14"/>
        <v>TBC86</v>
      </c>
      <c r="B140" s="53" t="str">
        <f>CONCATENATE("H",(COUNTIF($M$8:M140,"H")))</f>
        <v>H0</v>
      </c>
      <c r="C140" s="53" t="str">
        <f>CONCATENATE("VH",(COUNTIF($M$8:M140,"VH")))</f>
        <v>VH0</v>
      </c>
      <c r="D140" s="53" t="str">
        <f>CONCATENATE("M",(COUNTIF($M$8:N140,"M")))</f>
        <v>M0</v>
      </c>
      <c r="E140" s="53" t="str">
        <f>CONCATENATE("L",(COUNTIF($M$8:N140,"L")))</f>
        <v>L0</v>
      </c>
      <c r="F140" s="53" t="str">
        <f>CONCATENATE("TBC",(COUNTIF($M$8:N140,"TBC")))</f>
        <v>TBC86</v>
      </c>
      <c r="G140" s="22" t="str">
        <f>Lookup_Admin!A134</f>
        <v>U5</v>
      </c>
      <c r="H140" s="89" t="str">
        <f>Lookup_Admin!F134</f>
        <v>Is there a basic schematic for the treatment and monitoring equipment?</v>
      </c>
      <c r="I140" s="2" t="str">
        <f t="shared" si="20"/>
        <v>TBC</v>
      </c>
      <c r="J140" s="23" t="str">
        <f>IF(I140="N/A","N/A",IF(I140=VLOOKUP(G140,Lookup_Admin!A:C,3,FALSE),"H",""))</f>
        <v/>
      </c>
      <c r="K140" s="2"/>
      <c r="L140" s="158">
        <f>VLOOKUP(G140,Lookup_Admin!A:D,4,FALSE)</f>
        <v>3</v>
      </c>
      <c r="M140" s="25" t="str">
        <f t="shared" si="13"/>
        <v>TBC</v>
      </c>
      <c r="N140" s="10"/>
    </row>
    <row r="141" spans="1:14" x14ac:dyDescent="0.25">
      <c r="A141" s="53" t="b">
        <f t="shared" si="14"/>
        <v>0</v>
      </c>
      <c r="B141" s="53" t="str">
        <f>CONCATENATE("H",(COUNTIF($M$8:M141,"H")))</f>
        <v>H0</v>
      </c>
      <c r="C141" s="53" t="str">
        <f>CONCATENATE("VH",(COUNTIF($M$8:M141,"VH")))</f>
        <v>VH0</v>
      </c>
      <c r="D141" s="53" t="str">
        <f>CONCATENATE("M",(COUNTIF($M$8:N141,"M")))</f>
        <v>M0</v>
      </c>
      <c r="E141" s="53" t="str">
        <f>CONCATENATE("L",(COUNTIF($M$8:N141,"L")))</f>
        <v>L0</v>
      </c>
      <c r="F141" s="53" t="str">
        <f>CONCATENATE("TBC",(COUNTIF($M$8:N141,"TBC")))</f>
        <v>TBC86</v>
      </c>
      <c r="G141" s="22" t="str">
        <f>Lookup_Admin!A135</f>
        <v>U6</v>
      </c>
      <c r="H141" s="90"/>
      <c r="I141" s="2" t="s">
        <v>324</v>
      </c>
      <c r="J141" s="58" t="str">
        <f>IF(I141="N/A","N/A",IF(I141=VLOOKUP(G141,Lookup_Admin!A:C,3,FALSE),"H",""))</f>
        <v>N/A</v>
      </c>
      <c r="K141" s="2"/>
      <c r="L141" s="2"/>
      <c r="M141" s="25" t="str">
        <f t="shared" si="13"/>
        <v/>
      </c>
      <c r="N141" s="10"/>
    </row>
    <row r="142" spans="1:14" x14ac:dyDescent="0.25">
      <c r="A142" s="53" t="b">
        <f t="shared" si="14"/>
        <v>0</v>
      </c>
      <c r="B142" s="53" t="str">
        <f>CONCATENATE("H",(COUNTIF($M$8:M142,"H")))</f>
        <v>H0</v>
      </c>
      <c r="C142" s="53" t="str">
        <f>CONCATENATE("VH",(COUNTIF($M$8:M142,"VH")))</f>
        <v>VH0</v>
      </c>
      <c r="D142" s="53" t="str">
        <f>CONCATENATE("M",(COUNTIF($M$8:N142,"M")))</f>
        <v>M0</v>
      </c>
      <c r="E142" s="53" t="str">
        <f>CONCATENATE("L",(COUNTIF($M$8:N142,"L")))</f>
        <v>L0</v>
      </c>
      <c r="F142" s="53" t="str">
        <f>CONCATENATE("TBC",(COUNTIF($M$8:N142,"TBC")))</f>
        <v>TBC86</v>
      </c>
      <c r="G142" s="22" t="str">
        <f>Lookup_Admin!A136</f>
        <v>U7</v>
      </c>
      <c r="H142" s="90"/>
      <c r="I142" s="2" t="s">
        <v>324</v>
      </c>
      <c r="J142" s="58" t="str">
        <f>IF(I142="N/A","N/A",IF(I142=VLOOKUP(G142,Lookup_Admin!A:C,3,FALSE),"H",""))</f>
        <v>N/A</v>
      </c>
      <c r="K142" s="2"/>
      <c r="L142" s="2"/>
      <c r="M142" s="25" t="str">
        <f t="shared" si="13"/>
        <v/>
      </c>
      <c r="N142" s="10"/>
    </row>
    <row r="143" spans="1:14" x14ac:dyDescent="0.25">
      <c r="A143" s="53" t="b">
        <f t="shared" si="14"/>
        <v>0</v>
      </c>
      <c r="B143" s="53" t="str">
        <f>CONCATENATE("H",(COUNTIF($M$8:M143,"H")))</f>
        <v>H0</v>
      </c>
      <c r="C143" s="53" t="str">
        <f>CONCATENATE("VH",(COUNTIF($M$8:M143,"VH")))</f>
        <v>VH0</v>
      </c>
      <c r="D143" s="53" t="str">
        <f>CONCATENATE("M",(COUNTIF($M$8:N143,"M")))</f>
        <v>M0</v>
      </c>
      <c r="E143" s="53" t="str">
        <f>CONCATENATE("L",(COUNTIF($M$8:N143,"L")))</f>
        <v>L0</v>
      </c>
      <c r="F143" s="53" t="str">
        <f>CONCATENATE("TBC",(COUNTIF($M$8:N143,"TBC")))</f>
        <v>TBC86</v>
      </c>
      <c r="G143" s="22" t="str">
        <f>Lookup_Admin!A137</f>
        <v>U8</v>
      </c>
      <c r="H143" s="90"/>
      <c r="I143" s="2" t="s">
        <v>324</v>
      </c>
      <c r="J143" s="58" t="str">
        <f>IF(I143="N/A","N/A",IF(I143=VLOOKUP(G143,Lookup_Admin!A:C,3,FALSE),"H",""))</f>
        <v>N/A</v>
      </c>
      <c r="K143" s="2"/>
      <c r="L143" s="2"/>
      <c r="M143" s="25" t="str">
        <f t="shared" si="13"/>
        <v/>
      </c>
      <c r="N143" s="10"/>
    </row>
    <row r="144" spans="1:14" ht="15.75" x14ac:dyDescent="0.25">
      <c r="A144" s="26"/>
      <c r="B144" s="26"/>
      <c r="C144" s="26"/>
      <c r="D144" s="26"/>
      <c r="E144" s="26"/>
      <c r="F144" s="26"/>
      <c r="G144" s="218" t="str">
        <f>Lookup_Admin!A138</f>
        <v>V - DISTRIBUTION: Distribution Network</v>
      </c>
      <c r="H144" s="219"/>
      <c r="I144" s="91"/>
      <c r="J144" s="30"/>
      <c r="K144" s="30"/>
      <c r="L144" s="30"/>
      <c r="M144" s="25" t="str">
        <f t="shared" si="13"/>
        <v/>
      </c>
      <c r="N144" s="30"/>
    </row>
    <row r="145" spans="1:14" ht="30" x14ac:dyDescent="0.25">
      <c r="A145" s="53" t="str">
        <f t="shared" si="14"/>
        <v>TBC87</v>
      </c>
      <c r="B145" s="53" t="str">
        <f>CONCATENATE("H",(COUNTIF($M$8:M145,"H")))</f>
        <v>H0</v>
      </c>
      <c r="C145" s="53" t="str">
        <f>CONCATENATE("VH",(COUNTIF($M$8:M145,"VH")))</f>
        <v>VH0</v>
      </c>
      <c r="D145" s="53" t="str">
        <f>CONCATENATE("M",(COUNTIF($M$8:N145,"M")))</f>
        <v>M0</v>
      </c>
      <c r="E145" s="53" t="str">
        <f>CONCATENATE("L",(COUNTIF($M$8:N145,"L")))</f>
        <v>L0</v>
      </c>
      <c r="F145" s="53" t="str">
        <f>CONCATENATE("TBC",(COUNTIF($M$8:N145,"TBC")))</f>
        <v>TBC87</v>
      </c>
      <c r="G145" s="22" t="str">
        <f>Lookup_Admin!A139</f>
        <v>V1</v>
      </c>
      <c r="H145" s="89" t="str">
        <f>Lookup_Admin!F139</f>
        <v>After treatment is the water fully compliant with quality standards?</v>
      </c>
      <c r="I145" s="2" t="str">
        <f>IF($I$144="N/A","N/A","TBC")</f>
        <v>TBC</v>
      </c>
      <c r="J145" s="23" t="str">
        <f>IF(I145="N/A","N/A",IF(I145=VLOOKUP(G145,Lookup_Admin!A:C,3,FALSE),"H",""))</f>
        <v/>
      </c>
      <c r="K145" s="2"/>
      <c r="L145" s="158">
        <f>VLOOKUP(G145,Lookup_Admin!A:D,4,FALSE)</f>
        <v>5</v>
      </c>
      <c r="M145" s="25" t="str">
        <f t="shared" si="13"/>
        <v>TBC</v>
      </c>
      <c r="N145" s="10"/>
    </row>
    <row r="146" spans="1:14" ht="30" x14ac:dyDescent="0.25">
      <c r="A146" s="53" t="str">
        <f t="shared" si="14"/>
        <v>TBC88</v>
      </c>
      <c r="B146" s="53" t="str">
        <f>CONCATENATE("H",(COUNTIF($M$8:M146,"H")))</f>
        <v>H0</v>
      </c>
      <c r="C146" s="53" t="str">
        <f>CONCATENATE("VH",(COUNTIF($M$8:M146,"VH")))</f>
        <v>VH0</v>
      </c>
      <c r="D146" s="53" t="str">
        <f>CONCATENATE("M",(COUNTIF($M$8:N146,"M")))</f>
        <v>M0</v>
      </c>
      <c r="E146" s="53" t="str">
        <f>CONCATENATE("L",(COUNTIF($M$8:N146,"L")))</f>
        <v>L0</v>
      </c>
      <c r="F146" s="53" t="str">
        <f>CONCATENATE("TBC",(COUNTIF($M$8:N146,"TBC")))</f>
        <v>TBC88</v>
      </c>
      <c r="G146" s="22" t="str">
        <f>Lookup_Admin!A140</f>
        <v>V3</v>
      </c>
      <c r="H146" s="89" t="str">
        <f>Lookup_Admin!F140</f>
        <v>Is there evidence of disinfection by-products in the network (e.g. taste problems due to THM's)?</v>
      </c>
      <c r="I146" s="2" t="str">
        <f t="shared" ref="I146:I158" si="21">IF($I$144="N/A","N/A","TBC")</f>
        <v>TBC</v>
      </c>
      <c r="J146" s="23" t="str">
        <f>IF(I146="N/A","N/A",IF(I146=VLOOKUP(G146,Lookup_Admin!A:C,3,FALSE),"H",""))</f>
        <v/>
      </c>
      <c r="K146" s="2"/>
      <c r="L146" s="158">
        <f>VLOOKUP(G146,Lookup_Admin!A:D,4,FALSE)</f>
        <v>4</v>
      </c>
      <c r="M146" s="25" t="str">
        <f t="shared" si="13"/>
        <v>TBC</v>
      </c>
      <c r="N146" s="10"/>
    </row>
    <row r="147" spans="1:14" ht="45" x14ac:dyDescent="0.25">
      <c r="A147" s="53" t="str">
        <f t="shared" si="14"/>
        <v>TBC89</v>
      </c>
      <c r="B147" s="53" t="str">
        <f>CONCATENATE("H",(COUNTIF($M$8:M147,"H")))</f>
        <v>H0</v>
      </c>
      <c r="C147" s="53" t="str">
        <f>CONCATENATE("VH",(COUNTIF($M$8:M147,"VH")))</f>
        <v>VH0</v>
      </c>
      <c r="D147" s="53" t="str">
        <f>CONCATENATE("M",(COUNTIF($M$8:N147,"M")))</f>
        <v>M0</v>
      </c>
      <c r="E147" s="53" t="str">
        <f>CONCATENATE("L",(COUNTIF($M$8:N147,"L")))</f>
        <v>L0</v>
      </c>
      <c r="F147" s="53" t="str">
        <f>CONCATENATE("TBC",(COUNTIF($M$8:N147,"TBC")))</f>
        <v>TBC89</v>
      </c>
      <c r="G147" s="22" t="str">
        <f>Lookup_Admin!A141</f>
        <v>V4</v>
      </c>
      <c r="H147" s="89" t="str">
        <f>Lookup_Admin!F141</f>
        <v>If chlorine disinfection is practiced is there a record kept of chlorine residuals in the distribution network?</v>
      </c>
      <c r="I147" s="2" t="str">
        <f t="shared" si="21"/>
        <v>TBC</v>
      </c>
      <c r="J147" s="23" t="str">
        <f>IF(I147="N/A","N/A",IF(I147=VLOOKUP(G147,Lookup_Admin!A:C,3,FALSE),"H",""))</f>
        <v/>
      </c>
      <c r="K147" s="2"/>
      <c r="L147" s="158">
        <f>VLOOKUP(G147,Lookup_Admin!A:D,4,FALSE)</f>
        <v>3</v>
      </c>
      <c r="M147" s="25" t="str">
        <f t="shared" si="13"/>
        <v>TBC</v>
      </c>
      <c r="N147" s="10"/>
    </row>
    <row r="148" spans="1:14" ht="30" x14ac:dyDescent="0.25">
      <c r="A148" s="53" t="str">
        <f t="shared" si="14"/>
        <v>TBC90</v>
      </c>
      <c r="B148" s="53" t="str">
        <f>CONCATENATE("H",(COUNTIF($M$8:M148,"H")))</f>
        <v>H0</v>
      </c>
      <c r="C148" s="53" t="str">
        <f>CONCATENATE("VH",(COUNTIF($M$8:M148,"VH")))</f>
        <v>VH0</v>
      </c>
      <c r="D148" s="53" t="str">
        <f>CONCATENATE("M",(COUNTIF($M$8:N148,"M")))</f>
        <v>M0</v>
      </c>
      <c r="E148" s="53" t="str">
        <f>CONCATENATE("L",(COUNTIF($M$8:N148,"L")))</f>
        <v>L0</v>
      </c>
      <c r="F148" s="53" t="str">
        <f>CONCATENATE("TBC",(COUNTIF($M$8:N148,"TBC")))</f>
        <v>TBC90</v>
      </c>
      <c r="G148" s="22" t="str">
        <f>Lookup_Admin!A142</f>
        <v>V5</v>
      </c>
      <c r="H148" s="89" t="str">
        <f>Lookup_Admin!F142</f>
        <v>Is there a suitable written procedure for mains repair and maintenance?</v>
      </c>
      <c r="I148" s="2" t="str">
        <f t="shared" si="21"/>
        <v>TBC</v>
      </c>
      <c r="J148" s="23" t="str">
        <f>IF(I148="N/A","N/A",IF(I148=VLOOKUP(G148,Lookup_Admin!A:C,3,FALSE),"H",""))</f>
        <v/>
      </c>
      <c r="K148" s="2"/>
      <c r="L148" s="158">
        <f>VLOOKUP(G148,Lookup_Admin!A:D,4,FALSE)</f>
        <v>5</v>
      </c>
      <c r="M148" s="25" t="str">
        <f t="shared" si="13"/>
        <v>TBC</v>
      </c>
      <c r="N148" s="10"/>
    </row>
    <row r="149" spans="1:14" ht="45" x14ac:dyDescent="0.25">
      <c r="A149" s="53" t="str">
        <f t="shared" si="14"/>
        <v>TBC91</v>
      </c>
      <c r="B149" s="53" t="str">
        <f>CONCATENATE("H",(COUNTIF($M$8:M149,"H")))</f>
        <v>H0</v>
      </c>
      <c r="C149" s="53" t="str">
        <f>CONCATENATE("VH",(COUNTIF($M$8:M149,"VH")))</f>
        <v>VH0</v>
      </c>
      <c r="D149" s="53" t="str">
        <f>CONCATENATE("M",(COUNTIF($M$8:N149,"M")))</f>
        <v>M0</v>
      </c>
      <c r="E149" s="53" t="str">
        <f>CONCATENATE("L",(COUNTIF($M$8:N149,"L")))</f>
        <v>L0</v>
      </c>
      <c r="F149" s="53" t="str">
        <f>CONCATENATE("TBC",(COUNTIF($M$8:N149,"TBC")))</f>
        <v>TBC91</v>
      </c>
      <c r="G149" s="22" t="str">
        <f>Lookup_Admin!A143</f>
        <v>V6</v>
      </c>
      <c r="H149" s="89" t="str">
        <f>Lookup_Admin!F143</f>
        <v>Is there history of any fractures or faults in the distribution system which could allow ingress of contamination?</v>
      </c>
      <c r="I149" s="2" t="str">
        <f t="shared" si="21"/>
        <v>TBC</v>
      </c>
      <c r="J149" s="23" t="str">
        <f>IF(I149="N/A","N/A",IF(I149=VLOOKUP(G149,Lookup_Admin!A:C,3,FALSE),"H",""))</f>
        <v/>
      </c>
      <c r="K149" s="2"/>
      <c r="L149" s="158">
        <f>VLOOKUP(G149,Lookup_Admin!A:D,4,FALSE)</f>
        <v>4</v>
      </c>
      <c r="M149" s="25" t="str">
        <f t="shared" si="13"/>
        <v>TBC</v>
      </c>
      <c r="N149" s="10"/>
    </row>
    <row r="150" spans="1:14" ht="30" x14ac:dyDescent="0.25">
      <c r="A150" s="53" t="str">
        <f t="shared" si="14"/>
        <v>TBC92</v>
      </c>
      <c r="B150" s="53" t="str">
        <f>CONCATENATE("H",(COUNTIF($M$8:M150,"H")))</f>
        <v>H0</v>
      </c>
      <c r="C150" s="53" t="str">
        <f>CONCATENATE("VH",(COUNTIF($M$8:M150,"VH")))</f>
        <v>VH0</v>
      </c>
      <c r="D150" s="53" t="str">
        <f>CONCATENATE("M",(COUNTIF($M$8:N150,"M")))</f>
        <v>M0</v>
      </c>
      <c r="E150" s="53" t="str">
        <f>CONCATENATE("L",(COUNTIF($M$8:N150,"L")))</f>
        <v>L0</v>
      </c>
      <c r="F150" s="53" t="str">
        <f>CONCATENATE("TBC",(COUNTIF($M$8:N150,"TBC")))</f>
        <v>TBC92</v>
      </c>
      <c r="G150" s="22" t="str">
        <f>Lookup_Admin!A144</f>
        <v>V9</v>
      </c>
      <c r="H150" s="89" t="str">
        <f>Lookup_Admin!F144</f>
        <v>Do any third parties have access to hydrants or other points in the distribution system?</v>
      </c>
      <c r="I150" s="2" t="str">
        <f t="shared" si="21"/>
        <v>TBC</v>
      </c>
      <c r="J150" s="23" t="str">
        <f>IF(I150="N/A","N/A",IF(I150=VLOOKUP(G150,Lookup_Admin!A:C,3,FALSE),"H",""))</f>
        <v/>
      </c>
      <c r="K150" s="2"/>
      <c r="L150" s="158">
        <f>VLOOKUP(G150,Lookup_Admin!A:D,4,FALSE)</f>
        <v>5</v>
      </c>
      <c r="M150" s="25" t="str">
        <f t="shared" ref="M150:M213" si="22">IF(I150="TBC",IF(I150="N/A","","TBC"),IF(J150="H",IF(K150="","Likelihood Required",IF(K150*L150&lt;$U$10,"L", IF(K150*L150&lt;$U$11,"M",IF(K150*L150&lt;=$U$12,"H","VH")))),""))</f>
        <v>TBC</v>
      </c>
      <c r="N150" s="10"/>
    </row>
    <row r="151" spans="1:14" ht="60" x14ac:dyDescent="0.25">
      <c r="A151" s="53" t="str">
        <f t="shared" ref="A151:A211" si="23">IF(M151="VH",C151,IF(M151="H",B151,IF(M151="M",D151,IF(M151="L",E151,IF(M151="TBC",F151)))))</f>
        <v>TBC93</v>
      </c>
      <c r="B151" s="53" t="str">
        <f>CONCATENATE("H",(COUNTIF($M$8:M151,"H")))</f>
        <v>H0</v>
      </c>
      <c r="C151" s="53" t="str">
        <f>CONCATENATE("VH",(COUNTIF($M$8:M151,"VH")))</f>
        <v>VH0</v>
      </c>
      <c r="D151" s="53" t="str">
        <f>CONCATENATE("M",(COUNTIF($M$8:N151,"M")))</f>
        <v>M0</v>
      </c>
      <c r="E151" s="53" t="str">
        <f>CONCATENATE("L",(COUNTIF($M$8:N151,"L")))</f>
        <v>L0</v>
      </c>
      <c r="F151" s="53" t="str">
        <f>CONCATENATE("TBC",(COUNTIF($M$8:N151,"TBC")))</f>
        <v>TBC93</v>
      </c>
      <c r="G151" s="22" t="str">
        <f>Lookup_Admin!A145</f>
        <v>V10</v>
      </c>
      <c r="H151" s="89" t="str">
        <f>Lookup_Admin!F145</f>
        <v>Is there potential contamination of plastic pipes through designated contaminated land, oil from generators/household fuel tanks/fuel stores or solvent spillage?</v>
      </c>
      <c r="I151" s="2" t="str">
        <f t="shared" si="21"/>
        <v>TBC</v>
      </c>
      <c r="J151" s="23" t="str">
        <f>IF(I151="N/A","N/A",IF(I151=VLOOKUP(G151,Lookup_Admin!A:C,3,FALSE),"H",""))</f>
        <v/>
      </c>
      <c r="K151" s="2"/>
      <c r="L151" s="158">
        <f>VLOOKUP(G151,Lookup_Admin!A:D,4,FALSE)</f>
        <v>4</v>
      </c>
      <c r="M151" s="25" t="str">
        <f t="shared" si="22"/>
        <v>TBC</v>
      </c>
      <c r="N151" s="10"/>
    </row>
    <row r="152" spans="1:14" ht="45" x14ac:dyDescent="0.25">
      <c r="A152" s="53" t="str">
        <f t="shared" si="23"/>
        <v>TBC94</v>
      </c>
      <c r="B152" s="53" t="str">
        <f>CONCATENATE("H",(COUNTIF($M$8:M152,"H")))</f>
        <v>H0</v>
      </c>
      <c r="C152" s="53" t="str">
        <f>CONCATENATE("VH",(COUNTIF($M$8:M152,"VH")))</f>
        <v>VH0</v>
      </c>
      <c r="D152" s="53" t="str">
        <f>CONCATENATE("M",(COUNTIF($M$8:N152,"M")))</f>
        <v>M0</v>
      </c>
      <c r="E152" s="53" t="str">
        <f>CONCATENATE("L",(COUNTIF($M$8:N152,"L")))</f>
        <v>L0</v>
      </c>
      <c r="F152" s="53" t="str">
        <f>CONCATENATE("TBC",(COUNTIF($M$8:N152,"TBC")))</f>
        <v>TBC94</v>
      </c>
      <c r="G152" s="22" t="str">
        <f>Lookup_Admin!A146</f>
        <v>V11</v>
      </c>
      <c r="H152" s="89" t="str">
        <f>Lookup_Admin!F146</f>
        <v xml:space="preserve">Are there any pipes exposed and at risk of damage by any means e.g. vermin, vehicle, UV/sunlight damage, overheating or freezing? </v>
      </c>
      <c r="I152" s="2" t="str">
        <f t="shared" si="21"/>
        <v>TBC</v>
      </c>
      <c r="J152" s="23" t="str">
        <f>IF(I152="N/A","N/A",IF(I152=VLOOKUP(G152,Lookup_Admin!A:C,3,FALSE),"H",""))</f>
        <v/>
      </c>
      <c r="K152" s="2"/>
      <c r="L152" s="158">
        <f>VLOOKUP(G152,Lookup_Admin!A:D,4,FALSE)</f>
        <v>4</v>
      </c>
      <c r="M152" s="25" t="str">
        <f t="shared" si="22"/>
        <v>TBC</v>
      </c>
      <c r="N152" s="10"/>
    </row>
    <row r="153" spans="1:14" ht="45" x14ac:dyDescent="0.25">
      <c r="A153" s="53" t="str">
        <f t="shared" si="23"/>
        <v>TBC95</v>
      </c>
      <c r="B153" s="53" t="str">
        <f>CONCATENATE("H",(COUNTIF($M$8:M153,"H")))</f>
        <v>H0</v>
      </c>
      <c r="C153" s="53" t="str">
        <f>CONCATENATE("VH",(COUNTIF($M$8:M153,"VH")))</f>
        <v>VH0</v>
      </c>
      <c r="D153" s="53" t="str">
        <f>CONCATENATE("M",(COUNTIF($M$8:N153,"M")))</f>
        <v>M0</v>
      </c>
      <c r="E153" s="53" t="str">
        <f>CONCATENATE("L",(COUNTIF($M$8:N153,"L")))</f>
        <v>L0</v>
      </c>
      <c r="F153" s="53" t="str">
        <f>CONCATENATE("TBC",(COUNTIF($M$8:N153,"TBC")))</f>
        <v>TBC95</v>
      </c>
      <c r="G153" s="22" t="str">
        <f>Lookup_Admin!A147</f>
        <v>V12</v>
      </c>
      <c r="H153" s="89" t="str">
        <f>Lookup_Admin!F147</f>
        <v>If there are valves in the network which are normally closed, are there measures in place to control when and how they are operated?</v>
      </c>
      <c r="I153" s="2" t="str">
        <f t="shared" si="21"/>
        <v>TBC</v>
      </c>
      <c r="J153" s="23" t="str">
        <f>IF(I153="N/A","N/A",IF(I153=VLOOKUP(G153,Lookup_Admin!A:C,3,FALSE),"H",""))</f>
        <v/>
      </c>
      <c r="K153" s="2"/>
      <c r="L153" s="158">
        <f>VLOOKUP(G153,Lookup_Admin!A:D,4,FALSE)</f>
        <v>2</v>
      </c>
      <c r="M153" s="25" t="str">
        <f t="shared" si="22"/>
        <v>TBC</v>
      </c>
      <c r="N153" s="10"/>
    </row>
    <row r="154" spans="1:14" ht="30" x14ac:dyDescent="0.25">
      <c r="A154" s="53" t="str">
        <f t="shared" si="23"/>
        <v>TBC96</v>
      </c>
      <c r="B154" s="53" t="str">
        <f>CONCATENATE("H",(COUNTIF($M$8:M154,"H")))</f>
        <v>H0</v>
      </c>
      <c r="C154" s="53" t="str">
        <f>CONCATENATE("VH",(COUNTIF($M$8:M154,"VH")))</f>
        <v>VH0</v>
      </c>
      <c r="D154" s="53" t="str">
        <f>CONCATENATE("M",(COUNTIF($M$8:N154,"M")))</f>
        <v>M0</v>
      </c>
      <c r="E154" s="53" t="str">
        <f>CONCATENATE("L",(COUNTIF($M$8:N154,"L")))</f>
        <v>L0</v>
      </c>
      <c r="F154" s="53" t="str">
        <f>CONCATENATE("TBC",(COUNTIF($M$8:N154,"TBC")))</f>
        <v>TBC96</v>
      </c>
      <c r="G154" s="22" t="str">
        <f>Lookup_Admin!A148</f>
        <v>V13</v>
      </c>
      <c r="H154" s="89" t="str">
        <f>Lookup_Admin!F148</f>
        <v>Are there sections of pipework containing stagnant water?</v>
      </c>
      <c r="I154" s="2" t="str">
        <f t="shared" si="21"/>
        <v>TBC</v>
      </c>
      <c r="J154" s="23" t="str">
        <f>IF(I154="N/A","N/A",IF(I154=VLOOKUP(G154,Lookup_Admin!A:C,3,FALSE),"H",""))</f>
        <v/>
      </c>
      <c r="K154" s="2"/>
      <c r="L154" s="158">
        <f>VLOOKUP(G154,Lookup_Admin!A:D,4,FALSE)</f>
        <v>2</v>
      </c>
      <c r="M154" s="25" t="str">
        <f t="shared" si="22"/>
        <v>TBC</v>
      </c>
      <c r="N154" s="10"/>
    </row>
    <row r="155" spans="1:14" x14ac:dyDescent="0.25">
      <c r="A155" s="53" t="str">
        <f t="shared" si="23"/>
        <v>TBC97</v>
      </c>
      <c r="B155" s="53" t="str">
        <f>CONCATENATE("H",(COUNTIF($M$8:M155,"H")))</f>
        <v>H0</v>
      </c>
      <c r="C155" s="53" t="str">
        <f>CONCATENATE("VH",(COUNTIF($M$8:M155,"VH")))</f>
        <v>VH0</v>
      </c>
      <c r="D155" s="53" t="str">
        <f>CONCATENATE("M",(COUNTIF($M$8:N155,"M")))</f>
        <v>M0</v>
      </c>
      <c r="E155" s="53" t="str">
        <f>CONCATENATE("L",(COUNTIF($M$8:N155,"L")))</f>
        <v>L0</v>
      </c>
      <c r="F155" s="53" t="str">
        <f>CONCATENATE("TBC",(COUNTIF($M$8:N155,"TBC")))</f>
        <v>TBC97</v>
      </c>
      <c r="G155" s="22" t="str">
        <f>Lookup_Admin!A149</f>
        <v>V16</v>
      </c>
      <c r="H155" s="89" t="str">
        <f>Lookup_Admin!F149</f>
        <v>Are lead pipes present in the supply?</v>
      </c>
      <c r="I155" s="2" t="str">
        <f t="shared" si="21"/>
        <v>TBC</v>
      </c>
      <c r="J155" s="23" t="str">
        <f>IF(I155="N/A","N/A",IF(I155=VLOOKUP(G155,Lookup_Admin!A:C,3,FALSE),"H",""))</f>
        <v/>
      </c>
      <c r="K155" s="2"/>
      <c r="L155" s="158">
        <f>VLOOKUP(G155,Lookup_Admin!A:D,4,FALSE)</f>
        <v>4</v>
      </c>
      <c r="M155" s="25" t="str">
        <f t="shared" si="22"/>
        <v>TBC</v>
      </c>
      <c r="N155" s="10"/>
    </row>
    <row r="156" spans="1:14" ht="45" x14ac:dyDescent="0.25">
      <c r="A156" s="53" t="str">
        <f t="shared" si="23"/>
        <v>TBC98</v>
      </c>
      <c r="B156" s="53" t="str">
        <f>CONCATENATE("H",(COUNTIF($M$8:M156,"H")))</f>
        <v>H0</v>
      </c>
      <c r="C156" s="53" t="str">
        <f>CONCATENATE("VH",(COUNTIF($M$8:M156,"VH")))</f>
        <v>VH0</v>
      </c>
      <c r="D156" s="53" t="str">
        <f>CONCATENATE("M",(COUNTIF($M$8:N156,"M")))</f>
        <v>M0</v>
      </c>
      <c r="E156" s="53" t="str">
        <f>CONCATENATE("L",(COUNTIF($M$8:N156,"L")))</f>
        <v>L0</v>
      </c>
      <c r="F156" s="53" t="str">
        <f>CONCATENATE("TBC",(COUNTIF($M$8:N156,"TBC")))</f>
        <v>TBC98</v>
      </c>
      <c r="G156" s="22" t="str">
        <f>Lookup_Admin!A150</f>
        <v>V17</v>
      </c>
      <c r="H156" s="89" t="str">
        <f>Lookup_Admin!F150</f>
        <v>Do all junctions in the supply network, particularly animal watering systems and standpipes, have backflow protection?</v>
      </c>
      <c r="I156" s="2" t="str">
        <f t="shared" si="21"/>
        <v>TBC</v>
      </c>
      <c r="J156" s="23" t="str">
        <f>IF(I156="N/A","N/A",IF(I156=VLOOKUP(G156,Lookup_Admin!A:C,3,FALSE),"H",""))</f>
        <v/>
      </c>
      <c r="K156" s="2"/>
      <c r="L156" s="158">
        <f>VLOOKUP(G156,Lookup_Admin!A:D,4,FALSE)</f>
        <v>5</v>
      </c>
      <c r="M156" s="25" t="str">
        <f t="shared" si="22"/>
        <v>TBC</v>
      </c>
      <c r="N156" s="10"/>
    </row>
    <row r="157" spans="1:14" ht="45" x14ac:dyDescent="0.25">
      <c r="A157" s="53" t="str">
        <f t="shared" si="23"/>
        <v>TBC99</v>
      </c>
      <c r="B157" s="53" t="str">
        <f>CONCATENATE("H",(COUNTIF($M$8:M157,"H")))</f>
        <v>H0</v>
      </c>
      <c r="C157" s="53" t="str">
        <f>CONCATENATE("VH",(COUNTIF($M$8:M157,"VH")))</f>
        <v>VH0</v>
      </c>
      <c r="D157" s="53" t="str">
        <f>CONCATENATE("M",(COUNTIF($M$8:N157,"M")))</f>
        <v>M0</v>
      </c>
      <c r="E157" s="53" t="str">
        <f>CONCATENATE("L",(COUNTIF($M$8:N157,"L")))</f>
        <v>L0</v>
      </c>
      <c r="F157" s="53" t="str">
        <f>CONCATENATE("TBC",(COUNTIF($M$8:N157,"TBC")))</f>
        <v>TBC99</v>
      </c>
      <c r="G157" s="22" t="str">
        <f>Lookup_Admin!A151</f>
        <v>V18</v>
      </c>
      <c r="H157" s="89" t="str">
        <f>Lookup_Admin!F151</f>
        <v>Are there any known or potential cross-connections (between different sources, greywater systems, sewage pipes or other waste pipes)?</v>
      </c>
      <c r="I157" s="2" t="str">
        <f t="shared" si="21"/>
        <v>TBC</v>
      </c>
      <c r="J157" s="23" t="str">
        <f>IF(I157="N/A","N/A",IF(I157=VLOOKUP(G157,Lookup_Admin!A:C,3,FALSE),"H",""))</f>
        <v/>
      </c>
      <c r="K157" s="2"/>
      <c r="L157" s="158">
        <f>VLOOKUP(G157,Lookup_Admin!A:D,4,FALSE)</f>
        <v>5</v>
      </c>
      <c r="M157" s="25" t="str">
        <f t="shared" si="22"/>
        <v>TBC</v>
      </c>
      <c r="N157" s="10"/>
    </row>
    <row r="158" spans="1:14" ht="30" x14ac:dyDescent="0.25">
      <c r="A158" s="53" t="str">
        <f t="shared" si="23"/>
        <v>TBC100</v>
      </c>
      <c r="B158" s="53" t="str">
        <f>CONCATENATE("H",(COUNTIF($M$8:M158,"H")))</f>
        <v>H0</v>
      </c>
      <c r="C158" s="53" t="str">
        <f>CONCATENATE("VH",(COUNTIF($M$8:M158,"VH")))</f>
        <v>VH0</v>
      </c>
      <c r="D158" s="53" t="str">
        <f>CONCATENATE("M",(COUNTIF($M$8:N158,"M")))</f>
        <v>M0</v>
      </c>
      <c r="E158" s="53" t="str">
        <f>CONCATENATE("L",(COUNTIF($M$8:N158,"L")))</f>
        <v>L0</v>
      </c>
      <c r="F158" s="53" t="str">
        <f>CONCATENATE("TBC",(COUNTIF($M$8:N158,"TBC")))</f>
        <v>TBC100</v>
      </c>
      <c r="G158" s="22" t="str">
        <f>Lookup_Admin!A152</f>
        <v>V19</v>
      </c>
      <c r="H158" s="89" t="str">
        <f>Lookup_Admin!F152</f>
        <v>Does the owner of the supply keep a record of water quality issues including complaints from consumers?</v>
      </c>
      <c r="I158" s="2" t="str">
        <f t="shared" si="21"/>
        <v>TBC</v>
      </c>
      <c r="J158" s="23" t="str">
        <f>IF(I158="N/A","N/A",IF(I158=VLOOKUP(G158,Lookup_Admin!A:C,3,FALSE),"H",""))</f>
        <v/>
      </c>
      <c r="K158" s="2"/>
      <c r="L158" s="158">
        <f>VLOOKUP(G158,Lookup_Admin!A:D,4,FALSE)</f>
        <v>3</v>
      </c>
      <c r="M158" s="25" t="str">
        <f t="shared" si="22"/>
        <v>TBC</v>
      </c>
      <c r="N158" s="10"/>
    </row>
    <row r="159" spans="1:14" x14ac:dyDescent="0.25">
      <c r="A159" s="53" t="b">
        <f t="shared" si="23"/>
        <v>0</v>
      </c>
      <c r="B159" s="53" t="str">
        <f>CONCATENATE("H",(COUNTIF($M$8:M159,"H")))</f>
        <v>H0</v>
      </c>
      <c r="C159" s="53" t="str">
        <f>CONCATENATE("VH",(COUNTIF($M$8:M159,"VH")))</f>
        <v>VH0</v>
      </c>
      <c r="D159" s="53" t="str">
        <f>CONCATENATE("M",(COUNTIF($M$8:N159,"M")))</f>
        <v>M0</v>
      </c>
      <c r="E159" s="53" t="str">
        <f>CONCATENATE("L",(COUNTIF($M$8:N159,"L")))</f>
        <v>L0</v>
      </c>
      <c r="F159" s="53" t="str">
        <f>CONCATENATE("TBC",(COUNTIF($M$8:N159,"TBC")))</f>
        <v>TBC100</v>
      </c>
      <c r="G159" s="22" t="str">
        <f>Lookup_Admin!A153</f>
        <v>V20</v>
      </c>
      <c r="H159" s="90"/>
      <c r="I159" s="2" t="s">
        <v>324</v>
      </c>
      <c r="J159" s="58" t="str">
        <f>IF(I159="N/A","N/A",IF(I159=VLOOKUP(G159,Lookup_Admin!A:C,3,FALSE),"H",""))</f>
        <v>N/A</v>
      </c>
      <c r="K159" s="2"/>
      <c r="L159" s="2"/>
      <c r="M159" s="25" t="str">
        <f t="shared" si="22"/>
        <v/>
      </c>
      <c r="N159" s="10"/>
    </row>
    <row r="160" spans="1:14" x14ac:dyDescent="0.25">
      <c r="A160" s="53" t="b">
        <f t="shared" si="23"/>
        <v>0</v>
      </c>
      <c r="B160" s="53" t="str">
        <f>CONCATENATE("H",(COUNTIF($M$8:M160,"H")))</f>
        <v>H0</v>
      </c>
      <c r="C160" s="53" t="str">
        <f>CONCATENATE("VH",(COUNTIF($M$8:M160,"VH")))</f>
        <v>VH0</v>
      </c>
      <c r="D160" s="53" t="str">
        <f>CONCATENATE("M",(COUNTIF($M$8:N160,"M")))</f>
        <v>M0</v>
      </c>
      <c r="E160" s="53" t="str">
        <f>CONCATENATE("L",(COUNTIF($M$8:N160,"L")))</f>
        <v>L0</v>
      </c>
      <c r="F160" s="53" t="str">
        <f>CONCATENATE("TBC",(COUNTIF($M$8:N160,"TBC")))</f>
        <v>TBC100</v>
      </c>
      <c r="G160" s="22" t="str">
        <f>Lookup_Admin!A154</f>
        <v>V21</v>
      </c>
      <c r="H160" s="90"/>
      <c r="I160" s="2" t="s">
        <v>324</v>
      </c>
      <c r="J160" s="58" t="str">
        <f>IF(I160="N/A","N/A",IF(I160=VLOOKUP(G160,Lookup_Admin!A:C,3,FALSE),"H",""))</f>
        <v>N/A</v>
      </c>
      <c r="K160" s="2"/>
      <c r="L160" s="2"/>
      <c r="M160" s="25" t="str">
        <f t="shared" si="22"/>
        <v/>
      </c>
      <c r="N160" s="10"/>
    </row>
    <row r="161" spans="1:14" x14ac:dyDescent="0.25">
      <c r="A161" s="53" t="b">
        <f t="shared" si="23"/>
        <v>0</v>
      </c>
      <c r="B161" s="53" t="str">
        <f>CONCATENATE("H",(COUNTIF($M$8:M161,"H")))</f>
        <v>H0</v>
      </c>
      <c r="C161" s="53" t="str">
        <f>CONCATENATE("VH",(COUNTIF($M$8:M161,"VH")))</f>
        <v>VH0</v>
      </c>
      <c r="D161" s="53" t="str">
        <f>CONCATENATE("M",(COUNTIF($M$8:N161,"M")))</f>
        <v>M0</v>
      </c>
      <c r="E161" s="53" t="str">
        <f>CONCATENATE("L",(COUNTIF($M$8:N161,"L")))</f>
        <v>L0</v>
      </c>
      <c r="F161" s="53" t="str">
        <f>CONCATENATE("TBC",(COUNTIF($M$8:N161,"TBC")))</f>
        <v>TBC100</v>
      </c>
      <c r="G161" s="22" t="str">
        <f>Lookup_Admin!A155</f>
        <v>V22</v>
      </c>
      <c r="H161" s="90"/>
      <c r="I161" s="2" t="s">
        <v>324</v>
      </c>
      <c r="J161" s="58" t="str">
        <f>IF(I161="N/A","N/A",IF(I161=VLOOKUP(G161,Lookup_Admin!A:C,3,FALSE),"H",""))</f>
        <v>N/A</v>
      </c>
      <c r="K161" s="2"/>
      <c r="L161" s="2"/>
      <c r="M161" s="25" t="str">
        <f t="shared" si="22"/>
        <v/>
      </c>
      <c r="N161" s="10"/>
    </row>
    <row r="162" spans="1:14" ht="33" customHeight="1" x14ac:dyDescent="0.25">
      <c r="A162" s="26"/>
      <c r="B162" s="26"/>
      <c r="C162" s="26"/>
      <c r="D162" s="26"/>
      <c r="E162" s="26"/>
      <c r="F162" s="26"/>
      <c r="G162" s="218" t="str">
        <f>Lookup_Admin!A156</f>
        <v>W - DISTRIBUTION: Storage of treated water in the distribution network (including private distribution systems)</v>
      </c>
      <c r="H162" s="219"/>
      <c r="I162" s="91"/>
      <c r="J162" s="30"/>
      <c r="K162" s="30"/>
      <c r="L162" s="30"/>
      <c r="M162" s="25"/>
      <c r="N162" s="30"/>
    </row>
    <row r="163" spans="1:14" ht="45" x14ac:dyDescent="0.25">
      <c r="A163" s="53" t="str">
        <f t="shared" si="23"/>
        <v>TBC101</v>
      </c>
      <c r="B163" s="53" t="str">
        <f>CONCATENATE("H",(COUNTIF($M$8:M163,"H")))</f>
        <v>H0</v>
      </c>
      <c r="C163" s="53" t="str">
        <f>CONCATENATE("VH",(COUNTIF($M$8:M163,"VH")))</f>
        <v>VH0</v>
      </c>
      <c r="D163" s="53" t="str">
        <f>CONCATENATE("M",(COUNTIF($M$8:N163,"M")))</f>
        <v>M0</v>
      </c>
      <c r="E163" s="53" t="str">
        <f>CONCATENATE("L",(COUNTIF($M$8:N163,"L")))</f>
        <v>L0</v>
      </c>
      <c r="F163" s="53" t="str">
        <f>CONCATENATE("TBC",(COUNTIF($M$8:N163,"TBC")))</f>
        <v>TBC101</v>
      </c>
      <c r="G163" s="22" t="str">
        <f>Lookup_Admin!A157</f>
        <v>W1</v>
      </c>
      <c r="H163" s="89" t="str">
        <f>Lookup_Admin!F157</f>
        <v>Are all treated water reservoirs covered appropriately e.g. No risk of ingress and/or constructed of suitable material?</v>
      </c>
      <c r="I163" s="2" t="str">
        <f>IF($I$162="N/A","N/A","TBC")</f>
        <v>TBC</v>
      </c>
      <c r="J163" s="23" t="str">
        <f>IF(I163="N/A","N/A",IF(I163=VLOOKUP(G163,Lookup_Admin!A:C,3,FALSE),"H",""))</f>
        <v/>
      </c>
      <c r="K163" s="2"/>
      <c r="L163" s="158">
        <f>VLOOKUP(G163,Lookup_Admin!A:D,4,FALSE)</f>
        <v>4</v>
      </c>
      <c r="M163" s="25" t="str">
        <f t="shared" si="22"/>
        <v>TBC</v>
      </c>
      <c r="N163" s="10"/>
    </row>
    <row r="164" spans="1:14" ht="45" x14ac:dyDescent="0.25">
      <c r="A164" s="53" t="str">
        <f t="shared" si="23"/>
        <v>TBC102</v>
      </c>
      <c r="B164" s="53" t="str">
        <f>CONCATENATE("H",(COUNTIF($M$8:M164,"H")))</f>
        <v>H0</v>
      </c>
      <c r="C164" s="53" t="str">
        <f>CONCATENATE("VH",(COUNTIF($M$8:M164,"VH")))</f>
        <v>VH0</v>
      </c>
      <c r="D164" s="53" t="str">
        <f>CONCATENATE("M",(COUNTIF($M$8:N164,"M")))</f>
        <v>M0</v>
      </c>
      <c r="E164" s="53" t="str">
        <f>CONCATENATE("L",(COUNTIF($M$8:N164,"L")))</f>
        <v>L0</v>
      </c>
      <c r="F164" s="53" t="str">
        <f>CONCATENATE("TBC",(COUNTIF($M$8:N164,"TBC")))</f>
        <v>TBC102</v>
      </c>
      <c r="G164" s="22" t="str">
        <f>Lookup_Admin!A158</f>
        <v>W2</v>
      </c>
      <c r="H164" s="89" t="str">
        <f>Lookup_Admin!F158</f>
        <v>Are all treated water reservoirs of sufficient structural integrity to prevent ingress of contamination, including covers?</v>
      </c>
      <c r="I164" s="2" t="str">
        <f>IF($I$162="N/A","N/A","TBC")</f>
        <v>TBC</v>
      </c>
      <c r="J164" s="23" t="str">
        <f>IF(I164="N/A","N/A",IF(I164=VLOOKUP(G164,Lookup_Admin!A:C,3,FALSE),"H",""))</f>
        <v/>
      </c>
      <c r="K164" s="2"/>
      <c r="L164" s="158">
        <f>VLOOKUP(G164,Lookup_Admin!A:D,4,FALSE)</f>
        <v>4</v>
      </c>
      <c r="M164" s="25" t="str">
        <f t="shared" si="22"/>
        <v>TBC</v>
      </c>
      <c r="N164" s="10"/>
    </row>
    <row r="165" spans="1:14" ht="30" x14ac:dyDescent="0.25">
      <c r="A165" s="53" t="str">
        <f t="shared" si="23"/>
        <v>TBC103</v>
      </c>
      <c r="B165" s="53" t="str">
        <f>CONCATENATE("H",(COUNTIF($M$8:M165,"H")))</f>
        <v>H0</v>
      </c>
      <c r="C165" s="53" t="str">
        <f>CONCATENATE("VH",(COUNTIF($M$8:M165,"VH")))</f>
        <v>VH0</v>
      </c>
      <c r="D165" s="53" t="str">
        <f>CONCATENATE("M",(COUNTIF($M$8:N165,"M")))</f>
        <v>M0</v>
      </c>
      <c r="E165" s="53" t="str">
        <f>CONCATENATE("L",(COUNTIF($M$8:N165,"L")))</f>
        <v>L0</v>
      </c>
      <c r="F165" s="53" t="str">
        <f>CONCATENATE("TBC",(COUNTIF($M$8:N165,"TBC")))</f>
        <v>TBC103</v>
      </c>
      <c r="G165" s="22" t="str">
        <f>Lookup_Admin!A159</f>
        <v>W3</v>
      </c>
      <c r="H165" s="89" t="str">
        <f>Lookup_Admin!F159</f>
        <v>Is the integrity of the reservoir suitably robust against damage by weather or animals?</v>
      </c>
      <c r="I165" s="2" t="str">
        <f t="shared" ref="I165:I171" si="24">IF($I$162="N/A","N/A","TBC")</f>
        <v>TBC</v>
      </c>
      <c r="J165" s="23" t="str">
        <f>IF(I165="N/A","N/A",IF(I165=VLOOKUP(G165,Lookup_Admin!A:C,3,FALSE),"H",""))</f>
        <v/>
      </c>
      <c r="K165" s="2"/>
      <c r="L165" s="158">
        <f>VLOOKUP(G165,Lookup_Admin!A:D,4,FALSE)</f>
        <v>4</v>
      </c>
      <c r="M165" s="25" t="str">
        <f t="shared" si="22"/>
        <v>TBC</v>
      </c>
      <c r="N165" s="10"/>
    </row>
    <row r="166" spans="1:14" ht="30" x14ac:dyDescent="0.25">
      <c r="A166" s="53" t="str">
        <f t="shared" si="23"/>
        <v>TBC104</v>
      </c>
      <c r="B166" s="53" t="str">
        <f>CONCATENATE("H",(COUNTIF($M$8:M166,"H")))</f>
        <v>H0</v>
      </c>
      <c r="C166" s="53" t="str">
        <f>CONCATENATE("VH",(COUNTIF($M$8:M166,"VH")))</f>
        <v>VH0</v>
      </c>
      <c r="D166" s="53" t="str">
        <f>CONCATENATE("M",(COUNTIF($M$8:N166,"M")))</f>
        <v>M0</v>
      </c>
      <c r="E166" s="53" t="str">
        <f>CONCATENATE("L",(COUNTIF($M$8:N166,"L")))</f>
        <v>L0</v>
      </c>
      <c r="F166" s="53" t="str">
        <f>CONCATENATE("TBC",(COUNTIF($M$8:N166,"TBC")))</f>
        <v>TBC104</v>
      </c>
      <c r="G166" s="22" t="str">
        <f>Lookup_Admin!A160</f>
        <v>W4</v>
      </c>
      <c r="H166" s="89" t="str">
        <f>Lookup_Admin!F160</f>
        <v>Are there any waste water pipes, or waste water storage tanks adjacent to the tanks/reservoirs?</v>
      </c>
      <c r="I166" s="2" t="str">
        <f t="shared" si="24"/>
        <v>TBC</v>
      </c>
      <c r="J166" s="23" t="str">
        <f>IF(I166="N/A","N/A",IF(I166=VLOOKUP(G166,Lookup_Admin!A:C,3,FALSE),"H",""))</f>
        <v/>
      </c>
      <c r="K166" s="2"/>
      <c r="L166" s="158">
        <f>VLOOKUP(G166,Lookup_Admin!A:D,4,FALSE)</f>
        <v>4</v>
      </c>
      <c r="M166" s="25" t="str">
        <f t="shared" si="22"/>
        <v>TBC</v>
      </c>
      <c r="N166" s="10"/>
    </row>
    <row r="167" spans="1:14" ht="30" x14ac:dyDescent="0.25">
      <c r="A167" s="53" t="str">
        <f t="shared" si="23"/>
        <v>TBC105</v>
      </c>
      <c r="B167" s="53" t="str">
        <f>CONCATENATE("H",(COUNTIF($M$8:M167,"H")))</f>
        <v>H0</v>
      </c>
      <c r="C167" s="53" t="str">
        <f>CONCATENATE("VH",(COUNTIF($M$8:M167,"VH")))</f>
        <v>VH0</v>
      </c>
      <c r="D167" s="53" t="str">
        <f>CONCATENATE("M",(COUNTIF($M$8:N167,"M")))</f>
        <v>M0</v>
      </c>
      <c r="E167" s="53" t="str">
        <f>CONCATENATE("L",(COUNTIF($M$8:N167,"L")))</f>
        <v>L0</v>
      </c>
      <c r="F167" s="53" t="str">
        <f>CONCATENATE("TBC",(COUNTIF($M$8:N167,"TBC")))</f>
        <v>TBC105</v>
      </c>
      <c r="G167" s="22" t="str">
        <f>Lookup_Admin!A161</f>
        <v>W5</v>
      </c>
      <c r="H167" s="89" t="str">
        <f>Lookup_Admin!F161</f>
        <v>Are there any unprotected or inadequately protected access covers and/or vents?</v>
      </c>
      <c r="I167" s="2" t="str">
        <f t="shared" si="24"/>
        <v>TBC</v>
      </c>
      <c r="J167" s="23" t="str">
        <f>IF(I167="N/A","N/A",IF(I167=VLOOKUP(G167,Lookup_Admin!A:C,3,FALSE),"H",""))</f>
        <v/>
      </c>
      <c r="K167" s="2"/>
      <c r="L167" s="158">
        <f>VLOOKUP(G167,Lookup_Admin!A:D,4,FALSE)</f>
        <v>4</v>
      </c>
      <c r="M167" s="25" t="str">
        <f t="shared" si="22"/>
        <v>TBC</v>
      </c>
      <c r="N167" s="10"/>
    </row>
    <row r="168" spans="1:14" ht="60" x14ac:dyDescent="0.25">
      <c r="A168" s="53" t="str">
        <f t="shared" si="23"/>
        <v>TBC106</v>
      </c>
      <c r="B168" s="53" t="str">
        <f>CONCATENATE("H",(COUNTIF($M$8:M168,"H")))</f>
        <v>H0</v>
      </c>
      <c r="C168" s="53" t="str">
        <f>CONCATENATE("VH",(COUNTIF($M$8:M168,"VH")))</f>
        <v>VH0</v>
      </c>
      <c r="D168" s="53" t="str">
        <f>CONCATENATE("M",(COUNTIF($M$8:N168,"M")))</f>
        <v>M0</v>
      </c>
      <c r="E168" s="53" t="str">
        <f>CONCATENATE("L",(COUNTIF($M$8:N168,"L")))</f>
        <v>L0</v>
      </c>
      <c r="F168" s="53" t="str">
        <f>CONCATENATE("TBC",(COUNTIF($M$8:N168,"TBC")))</f>
        <v>TBC106</v>
      </c>
      <c r="G168" s="22" t="str">
        <f>Lookup_Admin!A162</f>
        <v>W6</v>
      </c>
      <c r="H168" s="89" t="str">
        <f>Lookup_Admin!F162</f>
        <v>Are any treated water reservoirs adequately protected against solar heat gain, vandalism (deliberate contamination of treated water and unauthorised access)?</v>
      </c>
      <c r="I168" s="2" t="str">
        <f t="shared" si="24"/>
        <v>TBC</v>
      </c>
      <c r="J168" s="23" t="str">
        <f>IF(I168="N/A","N/A",IF(I168=VLOOKUP(G168,Lookup_Admin!A:C,3,FALSE),"H",""))</f>
        <v/>
      </c>
      <c r="K168" s="2"/>
      <c r="L168" s="158">
        <f>VLOOKUP(G168,Lookup_Admin!A:D,4,FALSE)</f>
        <v>4</v>
      </c>
      <c r="M168" s="25" t="str">
        <f t="shared" si="22"/>
        <v>TBC</v>
      </c>
      <c r="N168" s="10"/>
    </row>
    <row r="169" spans="1:14" ht="30" x14ac:dyDescent="0.25">
      <c r="A169" s="53" t="str">
        <f t="shared" si="23"/>
        <v>TBC107</v>
      </c>
      <c r="B169" s="53" t="str">
        <f>CONCATENATE("H",(COUNTIF($M$8:M169,"H")))</f>
        <v>H0</v>
      </c>
      <c r="C169" s="53" t="str">
        <f>CONCATENATE("VH",(COUNTIF($M$8:M169,"VH")))</f>
        <v>VH0</v>
      </c>
      <c r="D169" s="53" t="str">
        <f>CONCATENATE("M",(COUNTIF($M$8:N169,"M")))</f>
        <v>M0</v>
      </c>
      <c r="E169" s="53" t="str">
        <f>CONCATENATE("L",(COUNTIF($M$8:N169,"L")))</f>
        <v>L0</v>
      </c>
      <c r="F169" s="53" t="str">
        <f>CONCATENATE("TBC",(COUNTIF($M$8:N169,"TBC")))</f>
        <v>TBC107</v>
      </c>
      <c r="G169" s="22" t="str">
        <f>Lookup_Admin!A163</f>
        <v>W7</v>
      </c>
      <c r="H169" s="89" t="str">
        <f>Lookup_Admin!F163</f>
        <v>Is there a stock-proof fence around any inspection chambers?</v>
      </c>
      <c r="I169" s="2" t="str">
        <f t="shared" si="24"/>
        <v>TBC</v>
      </c>
      <c r="J169" s="23" t="str">
        <f>IF(I169="N/A","N/A",IF(I169=VLOOKUP(G169,Lookup_Admin!A:C,3,FALSE),"H",""))</f>
        <v/>
      </c>
      <c r="K169" s="2"/>
      <c r="L169" s="158">
        <f>VLOOKUP(G169,Lookup_Admin!A:D,4,FALSE)</f>
        <v>4</v>
      </c>
      <c r="M169" s="25" t="str">
        <f t="shared" si="22"/>
        <v>TBC</v>
      </c>
      <c r="N169" s="10"/>
    </row>
    <row r="170" spans="1:14" ht="30" x14ac:dyDescent="0.25">
      <c r="A170" s="53" t="str">
        <f t="shared" si="23"/>
        <v>TBC108</v>
      </c>
      <c r="B170" s="53" t="str">
        <f>CONCATENATE("H",(COUNTIF($M$8:M170,"H")))</f>
        <v>H0</v>
      </c>
      <c r="C170" s="53" t="str">
        <f>CONCATENATE("VH",(COUNTIF($M$8:M170,"VH")))</f>
        <v>VH0</v>
      </c>
      <c r="D170" s="53" t="str">
        <f>CONCATENATE("M",(COUNTIF($M$8:N170,"M")))</f>
        <v>M0</v>
      </c>
      <c r="E170" s="53" t="str">
        <f>CONCATENATE("L",(COUNTIF($M$8:N170,"L")))</f>
        <v>L0</v>
      </c>
      <c r="F170" s="53" t="str">
        <f>CONCATENATE("TBC",(COUNTIF($M$8:N170,"TBC")))</f>
        <v>TBC108</v>
      </c>
      <c r="G170" s="22" t="str">
        <f>Lookup_Admin!A164</f>
        <v>W8</v>
      </c>
      <c r="H170" s="89" t="str">
        <f>Lookup_Admin!F164</f>
        <v>Are the reservoirs regularly maintained and cleaned with appropriate records?</v>
      </c>
      <c r="I170" s="2" t="str">
        <f t="shared" si="24"/>
        <v>TBC</v>
      </c>
      <c r="J170" s="23" t="str">
        <f>IF(I170="N/A","N/A",IF(I170=VLOOKUP(G170,Lookup_Admin!A:C,3,FALSE),"H",""))</f>
        <v/>
      </c>
      <c r="K170" s="2"/>
      <c r="L170" s="158">
        <f>VLOOKUP(G170,Lookup_Admin!A:D,4,FALSE)</f>
        <v>4</v>
      </c>
      <c r="M170" s="25" t="str">
        <f t="shared" si="22"/>
        <v>TBC</v>
      </c>
      <c r="N170" s="10"/>
    </row>
    <row r="171" spans="1:14" ht="30" x14ac:dyDescent="0.25">
      <c r="A171" s="53" t="str">
        <f t="shared" si="23"/>
        <v>TBC109</v>
      </c>
      <c r="B171" s="53" t="str">
        <f>CONCATENATE("H",(COUNTIF($M$8:M171,"H")))</f>
        <v>H0</v>
      </c>
      <c r="C171" s="53" t="str">
        <f>CONCATENATE("VH",(COUNTIF($M$8:M171,"VH")))</f>
        <v>VH0</v>
      </c>
      <c r="D171" s="53" t="str">
        <f>CONCATENATE("M",(COUNTIF($M$8:N171,"M")))</f>
        <v>M0</v>
      </c>
      <c r="E171" s="53" t="str">
        <f>CONCATENATE("L",(COUNTIF($M$8:N171,"L")))</f>
        <v>L0</v>
      </c>
      <c r="F171" s="53" t="str">
        <f>CONCATENATE("TBC",(COUNTIF($M$8:N171,"TBC")))</f>
        <v>TBC109</v>
      </c>
      <c r="G171" s="22" t="str">
        <f>Lookup_Admin!A165</f>
        <v>W9</v>
      </c>
      <c r="H171" s="89" t="str">
        <f>Lookup_Admin!F165</f>
        <v>Is there a regular turn over of water, such that the capacity of the storage vessel matches demand?</v>
      </c>
      <c r="I171" s="2" t="str">
        <f t="shared" si="24"/>
        <v>TBC</v>
      </c>
      <c r="J171" s="23" t="str">
        <f>IF(I171="N/A","N/A",IF(I171=VLOOKUP(G171,Lookup_Admin!A:C,3,FALSE),"H",""))</f>
        <v/>
      </c>
      <c r="K171" s="2"/>
      <c r="L171" s="158">
        <f>VLOOKUP(G171,Lookup_Admin!A:D,4,FALSE)</f>
        <v>3</v>
      </c>
      <c r="M171" s="25" t="str">
        <f t="shared" si="22"/>
        <v>TBC</v>
      </c>
      <c r="N171" s="10"/>
    </row>
    <row r="172" spans="1:14" x14ac:dyDescent="0.25">
      <c r="A172" s="53" t="b">
        <f t="shared" si="23"/>
        <v>0</v>
      </c>
      <c r="B172" s="53" t="str">
        <f>CONCATENATE("H",(COUNTIF($M$8:M172,"H")))</f>
        <v>H0</v>
      </c>
      <c r="C172" s="53" t="str">
        <f>CONCATENATE("VH",(COUNTIF($M$8:M172,"VH")))</f>
        <v>VH0</v>
      </c>
      <c r="D172" s="53" t="str">
        <f>CONCATENATE("M",(COUNTIF($M$8:N172,"M")))</f>
        <v>M0</v>
      </c>
      <c r="E172" s="53" t="str">
        <f>CONCATENATE("L",(COUNTIF($M$8:N172,"L")))</f>
        <v>L0</v>
      </c>
      <c r="F172" s="53" t="str">
        <f>CONCATENATE("TBC",(COUNTIF($M$8:N172,"TBC")))</f>
        <v>TBC109</v>
      </c>
      <c r="G172" s="22" t="str">
        <f>Lookup_Admin!A166</f>
        <v>W10</v>
      </c>
      <c r="H172" s="90"/>
      <c r="I172" s="2" t="s">
        <v>324</v>
      </c>
      <c r="J172" s="58" t="str">
        <f>IF(I172="N/A","N/A",IF(I172=VLOOKUP(G172,Lookup_Admin!A:C,3,FALSE),"H",""))</f>
        <v>N/A</v>
      </c>
      <c r="K172" s="2"/>
      <c r="L172" s="2"/>
      <c r="M172" s="25" t="str">
        <f t="shared" si="22"/>
        <v/>
      </c>
      <c r="N172" s="10"/>
    </row>
    <row r="173" spans="1:14" x14ac:dyDescent="0.25">
      <c r="A173" s="53" t="b">
        <f t="shared" si="23"/>
        <v>0</v>
      </c>
      <c r="B173" s="53" t="str">
        <f>CONCATENATE("H",(COUNTIF($M$8:M173,"H")))</f>
        <v>H0</v>
      </c>
      <c r="C173" s="53" t="str">
        <f>CONCATENATE("VH",(COUNTIF($M$8:M173,"VH")))</f>
        <v>VH0</v>
      </c>
      <c r="D173" s="53" t="str">
        <f>CONCATENATE("M",(COUNTIF($M$8:N173,"M")))</f>
        <v>M0</v>
      </c>
      <c r="E173" s="53" t="str">
        <f>CONCATENATE("L",(COUNTIF($M$8:N173,"L")))</f>
        <v>L0</v>
      </c>
      <c r="F173" s="53" t="str">
        <f>CONCATENATE("TBC",(COUNTIF($M$8:N173,"TBC")))</f>
        <v>TBC109</v>
      </c>
      <c r="G173" s="22" t="str">
        <f>Lookup_Admin!A167</f>
        <v>W11</v>
      </c>
      <c r="H173" s="90"/>
      <c r="I173" s="2" t="s">
        <v>324</v>
      </c>
      <c r="J173" s="58" t="str">
        <f>IF(I173="N/A","N/A",IF(I173=VLOOKUP(G173,Lookup_Admin!A:C,3,FALSE),"H",""))</f>
        <v>N/A</v>
      </c>
      <c r="K173" s="2"/>
      <c r="L173" s="2"/>
      <c r="M173" s="25" t="str">
        <f t="shared" si="22"/>
        <v/>
      </c>
      <c r="N173" s="10"/>
    </row>
    <row r="174" spans="1:14" x14ac:dyDescent="0.25">
      <c r="A174" s="53" t="b">
        <f t="shared" si="23"/>
        <v>0</v>
      </c>
      <c r="B174" s="53" t="str">
        <f>CONCATENATE("H",(COUNTIF($M$8:M174,"H")))</f>
        <v>H0</v>
      </c>
      <c r="C174" s="53" t="str">
        <f>CONCATENATE("VH",(COUNTIF($M$8:M174,"VH")))</f>
        <v>VH0</v>
      </c>
      <c r="D174" s="53" t="str">
        <f>CONCATENATE("M",(COUNTIF($M$8:N174,"M")))</f>
        <v>M0</v>
      </c>
      <c r="E174" s="53" t="str">
        <f>CONCATENATE("L",(COUNTIF($M$8:N174,"L")))</f>
        <v>L0</v>
      </c>
      <c r="F174" s="53" t="str">
        <f>CONCATENATE("TBC",(COUNTIF($M$8:N174,"TBC")))</f>
        <v>TBC109</v>
      </c>
      <c r="G174" s="22" t="str">
        <f>Lookup_Admin!A168</f>
        <v>W12</v>
      </c>
      <c r="H174" s="90"/>
      <c r="I174" s="2" t="s">
        <v>324</v>
      </c>
      <c r="J174" s="58" t="str">
        <f>IF(I174="N/A","N/A",IF(I174=VLOOKUP(G174,Lookup_Admin!A:C,3,FALSE),"H",""))</f>
        <v>N/A</v>
      </c>
      <c r="K174" s="2"/>
      <c r="L174" s="2"/>
      <c r="M174" s="25" t="str">
        <f t="shared" si="22"/>
        <v/>
      </c>
      <c r="N174" s="10"/>
    </row>
    <row r="175" spans="1:14" ht="33.75" customHeight="1" x14ac:dyDescent="0.25">
      <c r="A175" s="26"/>
      <c r="B175" s="26"/>
      <c r="C175" s="26"/>
      <c r="D175" s="26"/>
      <c r="E175" s="26"/>
      <c r="F175" s="26"/>
      <c r="G175" s="218" t="str">
        <f>Lookup_Admin!A169</f>
        <v>X - Premises supplied (applicable to domestic dwelling or commercial premises)</v>
      </c>
      <c r="H175" s="219"/>
      <c r="I175" s="91"/>
      <c r="J175" s="30"/>
      <c r="K175" s="30"/>
      <c r="L175" s="30"/>
      <c r="M175" s="25"/>
      <c r="N175" s="30"/>
    </row>
    <row r="176" spans="1:14" ht="60" x14ac:dyDescent="0.25">
      <c r="A176" s="53" t="str">
        <f t="shared" si="23"/>
        <v>TBC110</v>
      </c>
      <c r="B176" s="53" t="str">
        <f>CONCATENATE("H",(COUNTIF($M$8:M176,"H")))</f>
        <v>H0</v>
      </c>
      <c r="C176" s="53" t="str">
        <f>CONCATENATE("VH",(COUNTIF($M$8:M176,"VH")))</f>
        <v>VH0</v>
      </c>
      <c r="D176" s="53" t="str">
        <f>CONCATENATE("M",(COUNTIF($M$8:N176,"M")))</f>
        <v>M0</v>
      </c>
      <c r="E176" s="53" t="str">
        <f>CONCATENATE("L",(COUNTIF($M$8:N176,"L")))</f>
        <v>L0</v>
      </c>
      <c r="F176" s="53" t="str">
        <f>CONCATENATE("TBC",(COUNTIF($M$8:N176,"TBC")))</f>
        <v>TBC110</v>
      </c>
      <c r="G176" s="22" t="str">
        <f>Lookup_Admin!A170</f>
        <v>X1</v>
      </c>
      <c r="H176" s="89" t="str">
        <f>Lookup_Admin!F170</f>
        <v>Is the drinking water supply to any customer premises (kitchen tap) supplied via a loft tank? Note; there is no need to inspect loft tanks, just ask for evidence. If no, move on to question X4.</v>
      </c>
      <c r="I176" s="2" t="s">
        <v>323</v>
      </c>
      <c r="J176" s="23" t="str">
        <f>IF(I176="N/A","N/A",IF(I176=VLOOKUP(G176,Lookup_Admin!A:C,3,FALSE),"H",""))</f>
        <v/>
      </c>
      <c r="K176" s="2"/>
      <c r="L176" s="158">
        <f>VLOOKUP(G176,Lookup_Admin!A:D,4,FALSE)</f>
        <v>5</v>
      </c>
      <c r="M176" s="25" t="str">
        <f t="shared" si="22"/>
        <v>TBC</v>
      </c>
      <c r="N176" s="10"/>
    </row>
    <row r="177" spans="1:14" ht="30" x14ac:dyDescent="0.25">
      <c r="A177" s="53" t="str">
        <f t="shared" si="23"/>
        <v>TBC111</v>
      </c>
      <c r="B177" s="53" t="str">
        <f>CONCATENATE("H",(COUNTIF($M$8:M177,"H")))</f>
        <v>H0</v>
      </c>
      <c r="C177" s="53" t="str">
        <f>CONCATENATE("VH",(COUNTIF($M$8:M177,"VH")))</f>
        <v>VH0</v>
      </c>
      <c r="D177" s="53" t="str">
        <f>CONCATENATE("M",(COUNTIF($M$8:N177,"M")))</f>
        <v>M0</v>
      </c>
      <c r="E177" s="53" t="str">
        <f>CONCATENATE("L",(COUNTIF($M$8:N177,"L")))</f>
        <v>L0</v>
      </c>
      <c r="F177" s="53" t="str">
        <f>CONCATENATE("TBC",(COUNTIF($M$8:N177,"TBC")))</f>
        <v>TBC111</v>
      </c>
      <c r="G177" s="22" t="str">
        <f>Lookup_Admin!A171</f>
        <v>X2</v>
      </c>
      <c r="H177" s="89" t="str">
        <f>Lookup_Admin!F171</f>
        <v>If yes, do all loft tanks have a robust vermin proof cover?</v>
      </c>
      <c r="I177" s="2" t="str">
        <f>IF($I$176="NO","N/A","TBC")</f>
        <v>TBC</v>
      </c>
      <c r="J177" s="23" t="str">
        <f>IF(I177="N/A","N/A",IF(I177=VLOOKUP(G177,Lookup_Admin!A:C,3,FALSE),"H",""))</f>
        <v/>
      </c>
      <c r="K177" s="2"/>
      <c r="L177" s="158">
        <f>VLOOKUP(G177,Lookup_Admin!A:D,4,FALSE)</f>
        <v>4</v>
      </c>
      <c r="M177" s="25" t="str">
        <f t="shared" si="22"/>
        <v>TBC</v>
      </c>
      <c r="N177" s="10"/>
    </row>
    <row r="178" spans="1:14" ht="30" x14ac:dyDescent="0.25">
      <c r="A178" s="53" t="str">
        <f t="shared" si="23"/>
        <v>TBC112</v>
      </c>
      <c r="B178" s="53" t="str">
        <f>CONCATENATE("H",(COUNTIF($M$8:M178,"H")))</f>
        <v>H0</v>
      </c>
      <c r="C178" s="53" t="str">
        <f>CONCATENATE("VH",(COUNTIF($M$8:M178,"VH")))</f>
        <v>VH0</v>
      </c>
      <c r="D178" s="53" t="str">
        <f>CONCATENATE("M",(COUNTIF($M$8:N178,"M")))</f>
        <v>M0</v>
      </c>
      <c r="E178" s="53" t="str">
        <f>CONCATENATE("L",(COUNTIF($M$8:N178,"L")))</f>
        <v>L0</v>
      </c>
      <c r="F178" s="53" t="str">
        <f>CONCATENATE("TBC",(COUNTIF($M$8:N178,"TBC")))</f>
        <v>TBC112</v>
      </c>
      <c r="G178" s="22" t="str">
        <f>Lookup_Admin!A172</f>
        <v>X3</v>
      </c>
      <c r="H178" s="89" t="str">
        <f>Lookup_Admin!F172</f>
        <v>If yes, is there evidence the loft tanks are cleaned regularly?</v>
      </c>
      <c r="I178" s="2" t="str">
        <f>IF($I$176="NO","N/A","TBC")</f>
        <v>TBC</v>
      </c>
      <c r="J178" s="23" t="str">
        <f>IF(I178="N/A","N/A",IF(I178=VLOOKUP(G178,Lookup_Admin!A:C,3,FALSE),"H",""))</f>
        <v/>
      </c>
      <c r="K178" s="2"/>
      <c r="L178" s="158">
        <f>VLOOKUP(G178,Lookup_Admin!A:D,4,FALSE)</f>
        <v>3</v>
      </c>
      <c r="M178" s="25" t="str">
        <f t="shared" si="22"/>
        <v>TBC</v>
      </c>
      <c r="N178" s="10"/>
    </row>
    <row r="179" spans="1:14" x14ac:dyDescent="0.25">
      <c r="A179" s="53" t="str">
        <f t="shared" si="23"/>
        <v>TBC113</v>
      </c>
      <c r="B179" s="53" t="str">
        <f>CONCATENATE("H",(COUNTIF($M$8:M179,"H")))</f>
        <v>H0</v>
      </c>
      <c r="C179" s="53" t="str">
        <f>CONCATENATE("VH",(COUNTIF($M$8:M179,"VH")))</f>
        <v>VH0</v>
      </c>
      <c r="D179" s="53" t="str">
        <f>CONCATENATE("M",(COUNTIF($M$8:N179,"M")))</f>
        <v>M0</v>
      </c>
      <c r="E179" s="53" t="str">
        <f>CONCATENATE("L",(COUNTIF($M$8:N179,"L")))</f>
        <v>L0</v>
      </c>
      <c r="F179" s="53" t="str">
        <f>CONCATENATE("TBC",(COUNTIF($M$8:N179,"TBC")))</f>
        <v>TBC113</v>
      </c>
      <c r="G179" s="22" t="str">
        <f>Lookup_Admin!A173</f>
        <v>X4</v>
      </c>
      <c r="H179" s="89" t="str">
        <f>Lookup_Admin!F173</f>
        <v>Is there any lead pipe work within the properties?</v>
      </c>
      <c r="I179" s="2" t="str">
        <f t="shared" ref="I179:I181" si="25">IF($I$175="N/A","N/A","TBC")</f>
        <v>TBC</v>
      </c>
      <c r="J179" s="23" t="str">
        <f>IF(I179="N/A","N/A",IF(I179=VLOOKUP(G179,Lookup_Admin!A:C,3,FALSE),"H",""))</f>
        <v/>
      </c>
      <c r="K179" s="2"/>
      <c r="L179" s="158">
        <f>VLOOKUP(G179,Lookup_Admin!A:D,4,FALSE)</f>
        <v>4</v>
      </c>
      <c r="M179" s="25" t="str">
        <f t="shared" si="22"/>
        <v>TBC</v>
      </c>
      <c r="N179" s="10"/>
    </row>
    <row r="180" spans="1:14" ht="30" x14ac:dyDescent="0.25">
      <c r="A180" s="53" t="str">
        <f t="shared" si="23"/>
        <v>TBC114</v>
      </c>
      <c r="B180" s="53" t="str">
        <f>CONCATENATE("H",(COUNTIF($M$8:M180,"H")))</f>
        <v>H0</v>
      </c>
      <c r="C180" s="53" t="str">
        <f>CONCATENATE("VH",(COUNTIF($M$8:M180,"VH")))</f>
        <v>VH0</v>
      </c>
      <c r="D180" s="53" t="str">
        <f>CONCATENATE("M",(COUNTIF($M$8:N180,"M")))</f>
        <v>M0</v>
      </c>
      <c r="E180" s="53" t="str">
        <f>CONCATENATE("L",(COUNTIF($M$8:N180,"L")))</f>
        <v>L0</v>
      </c>
      <c r="F180" s="53" t="str">
        <f>CONCATENATE("TBC",(COUNTIF($M$8:N180,"TBC")))</f>
        <v>TBC114</v>
      </c>
      <c r="G180" s="22" t="str">
        <f>Lookup_Admin!A174</f>
        <v>X5</v>
      </c>
      <c r="H180" s="89" t="str">
        <f>Lookup_Admin!F174</f>
        <v>Is the water at the consumers tap clear, taste and odour-free?</v>
      </c>
      <c r="I180" s="2" t="str">
        <f t="shared" si="25"/>
        <v>TBC</v>
      </c>
      <c r="J180" s="23" t="str">
        <f>IF(I180="N/A","N/A",IF(I180=VLOOKUP(G180,Lookup_Admin!A:C,3,FALSE),"H",""))</f>
        <v/>
      </c>
      <c r="K180" s="2"/>
      <c r="L180" s="158">
        <f>VLOOKUP(G180,Lookup_Admin!A:D,4,FALSE)</f>
        <v>2</v>
      </c>
      <c r="M180" s="25" t="str">
        <f t="shared" si="22"/>
        <v>TBC</v>
      </c>
      <c r="N180" s="10"/>
    </row>
    <row r="181" spans="1:14" ht="45" x14ac:dyDescent="0.25">
      <c r="A181" s="53" t="str">
        <f t="shared" si="23"/>
        <v>TBC115</v>
      </c>
      <c r="B181" s="53" t="str">
        <f>CONCATENATE("H",(COUNTIF($M$8:M181,"H")))</f>
        <v>H0</v>
      </c>
      <c r="C181" s="53" t="str">
        <f>CONCATENATE("VH",(COUNTIF($M$8:M181,"VH")))</f>
        <v>VH0</v>
      </c>
      <c r="D181" s="53" t="str">
        <f>CONCATENATE("M",(COUNTIF($M$8:N181,"M")))</f>
        <v>M0</v>
      </c>
      <c r="E181" s="53" t="str">
        <f>CONCATENATE("L",(COUNTIF($M$8:N181,"L")))</f>
        <v>L0</v>
      </c>
      <c r="F181" s="53" t="str">
        <f>CONCATENATE("TBC",(COUNTIF($M$8:N181,"TBC")))</f>
        <v>TBC115</v>
      </c>
      <c r="G181" s="22" t="str">
        <f>Lookup_Admin!A175</f>
        <v>X6</v>
      </c>
      <c r="H181" s="89" t="str">
        <f>Lookup_Admin!F175</f>
        <v>Is there adequate backflow protection for any rainwater harvesting systems in place at any of the properties?</v>
      </c>
      <c r="I181" s="2" t="str">
        <f t="shared" si="25"/>
        <v>TBC</v>
      </c>
      <c r="J181" s="23" t="str">
        <f>IF(I181="N/A","N/A",IF(I181=VLOOKUP(G181,Lookup_Admin!A:C,3,FALSE),"H",""))</f>
        <v/>
      </c>
      <c r="K181" s="2"/>
      <c r="L181" s="158">
        <f>VLOOKUP(G181,Lookup_Admin!A:D,4,FALSE)</f>
        <v>5</v>
      </c>
      <c r="M181" s="25" t="str">
        <f t="shared" si="22"/>
        <v>TBC</v>
      </c>
      <c r="N181" s="10"/>
    </row>
    <row r="182" spans="1:14" x14ac:dyDescent="0.25">
      <c r="A182" s="53" t="b">
        <f t="shared" si="23"/>
        <v>0</v>
      </c>
      <c r="B182" s="53" t="str">
        <f>CONCATENATE("H",(COUNTIF($M$8:M182,"H")))</f>
        <v>H0</v>
      </c>
      <c r="C182" s="53" t="str">
        <f>CONCATENATE("VH",(COUNTIF($M$8:M182,"VH")))</f>
        <v>VH0</v>
      </c>
      <c r="D182" s="53" t="str">
        <f>CONCATENATE("M",(COUNTIF($M$8:N182,"M")))</f>
        <v>M0</v>
      </c>
      <c r="E182" s="53" t="str">
        <f>CONCATENATE("L",(COUNTIF($M$8:N182,"L")))</f>
        <v>L0</v>
      </c>
      <c r="F182" s="53" t="str">
        <f>CONCATENATE("TBC",(COUNTIF($M$8:N182,"TBC")))</f>
        <v>TBC115</v>
      </c>
      <c r="G182" s="22" t="str">
        <f>Lookup_Admin!A176</f>
        <v>X7</v>
      </c>
      <c r="H182" s="90"/>
      <c r="I182" s="2" t="s">
        <v>324</v>
      </c>
      <c r="J182" s="58" t="str">
        <f>IF(I182="N/A","N/A",IF(I182=VLOOKUP(G182,Lookup_Admin!A:C,3,FALSE),"H",""))</f>
        <v>N/A</v>
      </c>
      <c r="K182" s="2"/>
      <c r="L182" s="2"/>
      <c r="M182" s="25" t="str">
        <f t="shared" si="22"/>
        <v/>
      </c>
      <c r="N182" s="10"/>
    </row>
    <row r="183" spans="1:14" x14ac:dyDescent="0.25">
      <c r="A183" s="53" t="b">
        <f t="shared" si="23"/>
        <v>0</v>
      </c>
      <c r="B183" s="53" t="str">
        <f>CONCATENATE("H",(COUNTIF($M$8:M183,"H")))</f>
        <v>H0</v>
      </c>
      <c r="C183" s="53" t="str">
        <f>CONCATENATE("VH",(COUNTIF($M$8:M183,"VH")))</f>
        <v>VH0</v>
      </c>
      <c r="D183" s="53" t="str">
        <f>CONCATENATE("M",(COUNTIF($M$8:N183,"M")))</f>
        <v>M0</v>
      </c>
      <c r="E183" s="53" t="str">
        <f>CONCATENATE("L",(COUNTIF($M$8:N183,"L")))</f>
        <v>L0</v>
      </c>
      <c r="F183" s="53" t="str">
        <f>CONCATENATE("TBC",(COUNTIF($M$8:N183,"TBC")))</f>
        <v>TBC115</v>
      </c>
      <c r="G183" s="22" t="str">
        <f>Lookup_Admin!A177</f>
        <v>X8</v>
      </c>
      <c r="H183" s="90"/>
      <c r="I183" s="2" t="s">
        <v>324</v>
      </c>
      <c r="J183" s="58" t="str">
        <f>IF(I183="N/A","N/A",IF(I183=VLOOKUP(G183,Lookup_Admin!A:C,3,FALSE),"H",""))</f>
        <v>N/A</v>
      </c>
      <c r="K183" s="2"/>
      <c r="L183" s="2"/>
      <c r="M183" s="25" t="str">
        <f t="shared" si="22"/>
        <v/>
      </c>
      <c r="N183" s="10"/>
    </row>
    <row r="184" spans="1:14" x14ac:dyDescent="0.25">
      <c r="A184" s="53" t="b">
        <f t="shared" si="23"/>
        <v>0</v>
      </c>
      <c r="B184" s="53" t="str">
        <f>CONCATENATE("H",(COUNTIF($M$8:M184,"H")))</f>
        <v>H0</v>
      </c>
      <c r="C184" s="53" t="str">
        <f>CONCATENATE("VH",(COUNTIF($M$8:M184,"VH")))</f>
        <v>VH0</v>
      </c>
      <c r="D184" s="53" t="str">
        <f>CONCATENATE("M",(COUNTIF($M$8:N184,"M")))</f>
        <v>M0</v>
      </c>
      <c r="E184" s="53" t="str">
        <f>CONCATENATE("L",(COUNTIF($M$8:N184,"L")))</f>
        <v>L0</v>
      </c>
      <c r="F184" s="53" t="str">
        <f>CONCATENATE("TBC",(COUNTIF($M$8:N184,"TBC")))</f>
        <v>TBC115</v>
      </c>
      <c r="G184" s="22" t="str">
        <f>Lookup_Admin!A178</f>
        <v>X9</v>
      </c>
      <c r="H184" s="90"/>
      <c r="I184" s="2" t="s">
        <v>324</v>
      </c>
      <c r="J184" s="58" t="str">
        <f>IF(I184="N/A","N/A",IF(I184=VLOOKUP(G184,Lookup_Admin!A:C,3,FALSE),"H",""))</f>
        <v>N/A</v>
      </c>
      <c r="K184" s="2"/>
      <c r="L184" s="2"/>
      <c r="M184" s="25" t="str">
        <f t="shared" si="22"/>
        <v/>
      </c>
      <c r="N184" s="10"/>
    </row>
    <row r="185" spans="1:14" ht="46.5" customHeight="1" x14ac:dyDescent="0.25">
      <c r="A185" s="26"/>
      <c r="B185" s="26"/>
      <c r="C185" s="26"/>
      <c r="D185" s="26"/>
      <c r="E185" s="26"/>
      <c r="F185" s="26"/>
      <c r="G185" s="218" t="str">
        <f>Lookup_Admin!A179</f>
        <v>Y - Point of use devices ( i.e. individual property treatment systems such as UV systems, filter, membrane, Reverse osmosis (RO) under the sink)</v>
      </c>
      <c r="H185" s="219"/>
      <c r="I185" s="91"/>
      <c r="J185" s="30"/>
      <c r="K185" s="30"/>
      <c r="L185" s="30"/>
      <c r="M185" s="30"/>
      <c r="N185" s="30"/>
    </row>
    <row r="186" spans="1:14" ht="45" x14ac:dyDescent="0.25">
      <c r="A186" s="53" t="str">
        <f t="shared" si="23"/>
        <v>TBC116</v>
      </c>
      <c r="B186" s="53" t="str">
        <f>CONCATENATE("H",(COUNTIF($M$8:M186,"H")))</f>
        <v>H0</v>
      </c>
      <c r="C186" s="53" t="str">
        <f>CONCATENATE("VH",(COUNTIF($M$8:M186,"VH")))</f>
        <v>VH0</v>
      </c>
      <c r="D186" s="53" t="str">
        <f>CONCATENATE("M",(COUNTIF($M$8:N186,"M")))</f>
        <v>M0</v>
      </c>
      <c r="E186" s="53" t="str">
        <f>CONCATENATE("L",(COUNTIF($M$8:N186,"L")))</f>
        <v>L0</v>
      </c>
      <c r="F186" s="53" t="str">
        <f>CONCATENATE("TBC",(COUNTIF($M$8:N186,"TBC")))</f>
        <v>TBC116</v>
      </c>
      <c r="G186" s="22" t="str">
        <f>Lookup_Admin!A180</f>
        <v>Y1</v>
      </c>
      <c r="H186" s="89" t="str">
        <f>Lookup_Admin!F180</f>
        <v>Is the treatment system maintained to the manufacturer's instructions (filter changeover, cleaning)?</v>
      </c>
      <c r="I186" s="2" t="str">
        <f>IF($I$185="N/A","N/A","TBC")</f>
        <v>TBC</v>
      </c>
      <c r="J186" s="23" t="str">
        <f>IF(I186="N/A","N/A",IF(I186=VLOOKUP(G186,Lookup_Admin!A:C,3,FALSE),"H",""))</f>
        <v/>
      </c>
      <c r="K186" s="2"/>
      <c r="L186" s="158">
        <f>VLOOKUP(G186,Lookup_Admin!A:D,4,FALSE)</f>
        <v>5</v>
      </c>
      <c r="M186" s="25" t="str">
        <f t="shared" si="22"/>
        <v>TBC</v>
      </c>
      <c r="N186" s="10"/>
    </row>
    <row r="187" spans="1:14" ht="30" x14ac:dyDescent="0.25">
      <c r="A187" s="53" t="str">
        <f t="shared" si="23"/>
        <v>TBC117</v>
      </c>
      <c r="B187" s="53" t="str">
        <f>CONCATENATE("H",(COUNTIF($M$8:M187,"H")))</f>
        <v>H0</v>
      </c>
      <c r="C187" s="53" t="str">
        <f>CONCATENATE("VH",(COUNTIF($M$8:M187,"VH")))</f>
        <v>VH0</v>
      </c>
      <c r="D187" s="53" t="str">
        <f>CONCATENATE("M",(COUNTIF($M$8:N187,"M")))</f>
        <v>M0</v>
      </c>
      <c r="E187" s="53" t="str">
        <f>CONCATENATE("L",(COUNTIF($M$8:N187,"L")))</f>
        <v>L0</v>
      </c>
      <c r="F187" s="53" t="str">
        <f>CONCATENATE("TBC",(COUNTIF($M$8:N187,"TBC")))</f>
        <v>TBC117</v>
      </c>
      <c r="G187" s="22" t="str">
        <f>Lookup_Admin!A181</f>
        <v>Y2</v>
      </c>
      <c r="H187" s="89" t="str">
        <f>Lookup_Admin!F181</f>
        <v>Is the design of the individual treatment system appropriate for the nature of  the raw water quality?</v>
      </c>
      <c r="I187" s="2" t="str">
        <f>IF($I$185="N/A","N/A","TBC")</f>
        <v>TBC</v>
      </c>
      <c r="J187" s="23" t="str">
        <f>IF(I187="N/A","N/A",IF(I187=VLOOKUP(G187,Lookup_Admin!A:C,3,FALSE),"H",""))</f>
        <v/>
      </c>
      <c r="K187" s="2"/>
      <c r="L187" s="158">
        <f>VLOOKUP(G187,Lookup_Admin!A:D,4,FALSE)</f>
        <v>5</v>
      </c>
      <c r="M187" s="25" t="str">
        <f t="shared" si="22"/>
        <v>TBC</v>
      </c>
      <c r="N187" s="10"/>
    </row>
    <row r="188" spans="1:14" x14ac:dyDescent="0.25">
      <c r="A188" s="53" t="b">
        <f t="shared" si="23"/>
        <v>0</v>
      </c>
      <c r="B188" s="53" t="str">
        <f>CONCATENATE("H",(COUNTIF($M$8:M188,"H")))</f>
        <v>H0</v>
      </c>
      <c r="C188" s="53" t="str">
        <f>CONCATENATE("VH",(COUNTIF($M$8:M188,"VH")))</f>
        <v>VH0</v>
      </c>
      <c r="D188" s="53" t="str">
        <f>CONCATENATE("M",(COUNTIF($M$8:N188,"M")))</f>
        <v>M0</v>
      </c>
      <c r="E188" s="53" t="str">
        <f>CONCATENATE("L",(COUNTIF($M$8:N188,"L")))</f>
        <v>L0</v>
      </c>
      <c r="F188" s="53" t="str">
        <f>CONCATENATE("TBC",(COUNTIF($M$8:N188,"TBC")))</f>
        <v>TBC117</v>
      </c>
      <c r="G188" s="22" t="str">
        <f>Lookup_Admin!A182</f>
        <v>Y3</v>
      </c>
      <c r="H188" s="90"/>
      <c r="I188" s="2" t="s">
        <v>324</v>
      </c>
      <c r="J188" s="58" t="str">
        <f>IF(I188="N/A","N/A",IF(I188=VLOOKUP(G188,Lookup_Admin!A:C,3,FALSE),"H",""))</f>
        <v>N/A</v>
      </c>
      <c r="K188" s="2"/>
      <c r="L188" s="2"/>
      <c r="M188" s="25" t="str">
        <f t="shared" si="22"/>
        <v/>
      </c>
      <c r="N188" s="10"/>
    </row>
    <row r="189" spans="1:14" x14ac:dyDescent="0.25">
      <c r="A189" s="53" t="b">
        <f t="shared" si="23"/>
        <v>0</v>
      </c>
      <c r="B189" s="53" t="str">
        <f>CONCATENATE("H",(COUNTIF($M$8:M189,"H")))</f>
        <v>H0</v>
      </c>
      <c r="C189" s="53" t="str">
        <f>CONCATENATE("VH",(COUNTIF($M$8:M189,"VH")))</f>
        <v>VH0</v>
      </c>
      <c r="D189" s="53" t="str">
        <f>CONCATENATE("M",(COUNTIF($M$8:N189,"M")))</f>
        <v>M0</v>
      </c>
      <c r="E189" s="53" t="str">
        <f>CONCATENATE("L",(COUNTIF($M$8:N189,"L")))</f>
        <v>L0</v>
      </c>
      <c r="F189" s="53" t="str">
        <f>CONCATENATE("TBC",(COUNTIF($M$8:N189,"TBC")))</f>
        <v>TBC117</v>
      </c>
      <c r="G189" s="22" t="str">
        <f>Lookup_Admin!A183</f>
        <v>Y4</v>
      </c>
      <c r="H189" s="90"/>
      <c r="I189" s="2" t="s">
        <v>324</v>
      </c>
      <c r="J189" s="58" t="str">
        <f>IF(I189="N/A","N/A",IF(I189=VLOOKUP(G189,Lookup_Admin!A:C,3,FALSE),"H",""))</f>
        <v>N/A</v>
      </c>
      <c r="K189" s="2"/>
      <c r="L189" s="2"/>
      <c r="M189" s="25" t="str">
        <f t="shared" si="22"/>
        <v/>
      </c>
      <c r="N189" s="10"/>
    </row>
    <row r="190" spans="1:14" ht="48.75" customHeight="1" x14ac:dyDescent="0.25">
      <c r="A190" s="26"/>
      <c r="B190" s="26"/>
      <c r="C190" s="26"/>
      <c r="D190" s="26"/>
      <c r="E190" s="26"/>
      <c r="F190" s="26"/>
      <c r="G190" s="218" t="str">
        <f>Lookup_Admin!A184</f>
        <v>Z - MANAGEMENT &amp; CONTROL:   To determine the risk rating for this section, answer questions Z2 to Z27 to inform the answer to Z1.  There should only one risk rating for this section in Z1.</v>
      </c>
      <c r="H190" s="219"/>
      <c r="I190" s="30"/>
      <c r="J190" s="30"/>
      <c r="K190" s="30"/>
      <c r="L190" s="30"/>
      <c r="M190" s="30"/>
      <c r="N190" s="30"/>
    </row>
    <row r="191" spans="1:14" ht="60" x14ac:dyDescent="0.25">
      <c r="A191" s="53" t="str">
        <f t="shared" si="23"/>
        <v>TBC118</v>
      </c>
      <c r="B191" s="53" t="str">
        <f>CONCATENATE("H",(COUNTIF($M$8:M191,"H")))</f>
        <v>H0</v>
      </c>
      <c r="C191" s="53" t="str">
        <f>CONCATENATE("VH",(COUNTIF($M$8:M191,"VH")))</f>
        <v>VH0</v>
      </c>
      <c r="D191" s="53" t="str">
        <f>CONCATENATE("M",(COUNTIF($M$8:N191,"M")))</f>
        <v>M0</v>
      </c>
      <c r="E191" s="53" t="str">
        <f>CONCATENATE("L",(COUNTIF($M$8:N191,"L")))</f>
        <v>L0</v>
      </c>
      <c r="F191" s="53" t="str">
        <f>CONCATENATE("TBC",(COUNTIF($M$8:N191,"TBC")))</f>
        <v>TBC118</v>
      </c>
      <c r="G191" s="22" t="str">
        <f>Lookup_Admin!A185</f>
        <v>Z1</v>
      </c>
      <c r="H191" s="21" t="str">
        <f>Lookup_Admin!F185</f>
        <v>CONFIDENCE IN MANAGEMENT?    To determine the risk rating for this section, answer questions Z2 to Z27 to inform the answer to Z1.There should only one risk rating for this section in Z1.</v>
      </c>
      <c r="I191" s="2" t="s">
        <v>323</v>
      </c>
      <c r="J191" s="23" t="str">
        <f>IF(I191="N/A","N/A",IF(I191=VLOOKUP(G191,Lookup_Admin!A:C,3,FALSE),"H",""))</f>
        <v/>
      </c>
      <c r="K191" s="158">
        <v>5</v>
      </c>
      <c r="L191" s="158">
        <f>VLOOKUP(G191,Lookup_Admin!A:D,4,FALSE)</f>
        <v>5</v>
      </c>
      <c r="M191" s="25" t="str">
        <f t="shared" si="22"/>
        <v>TBC</v>
      </c>
      <c r="N191" s="10"/>
    </row>
    <row r="192" spans="1:14" ht="30" x14ac:dyDescent="0.25">
      <c r="A192" s="53" t="str">
        <f t="shared" si="23"/>
        <v>TBC119</v>
      </c>
      <c r="B192" s="53" t="str">
        <f>CONCATENATE("H",(COUNTIF($M$8:M192,"H")))</f>
        <v>H0</v>
      </c>
      <c r="C192" s="53" t="str">
        <f>CONCATENATE("VH",(COUNTIF($M$8:M192,"VH")))</f>
        <v>VH0</v>
      </c>
      <c r="D192" s="53" t="str">
        <f>CONCATENATE("M",(COUNTIF($M$8:N192,"M")))</f>
        <v>M0</v>
      </c>
      <c r="E192" s="53" t="str">
        <f>CONCATENATE("L",(COUNTIF($M$8:N192,"L")))</f>
        <v>L0</v>
      </c>
      <c r="F192" s="53" t="str">
        <f>CONCATENATE("TBC",(COUNTIF($M$8:N192,"TBC")))</f>
        <v>TBC119</v>
      </c>
      <c r="G192" s="22" t="str">
        <f>Lookup_Admin!A186</f>
        <v>Z2</v>
      </c>
      <c r="H192" s="21" t="str">
        <f>Lookup_Admin!F186</f>
        <v>Are records kept of key checks e.g. Equipment maintenance, site inspections, on-site tests, etc.</v>
      </c>
      <c r="I192" s="2" t="s">
        <v>323</v>
      </c>
      <c r="J192" s="23"/>
      <c r="K192" s="24"/>
      <c r="M192" s="25" t="str">
        <f t="shared" si="22"/>
        <v>TBC</v>
      </c>
      <c r="N192" s="10"/>
    </row>
    <row r="193" spans="1:14" ht="30" x14ac:dyDescent="0.25">
      <c r="A193" s="53" t="str">
        <f t="shared" si="23"/>
        <v>TBC120</v>
      </c>
      <c r="B193" s="53" t="str">
        <f>CONCATENATE("H",(COUNTIF($M$8:M193,"H")))</f>
        <v>H0</v>
      </c>
      <c r="C193" s="53" t="str">
        <f>CONCATENATE("VH",(COUNTIF($M$8:M193,"VH")))</f>
        <v>VH0</v>
      </c>
      <c r="D193" s="53" t="str">
        <f>CONCATENATE("M",(COUNTIF($M$8:N193,"M")))</f>
        <v>M0</v>
      </c>
      <c r="E193" s="53" t="str">
        <f>CONCATENATE("L",(COUNTIF($M$8:N193,"L")))</f>
        <v>L0</v>
      </c>
      <c r="F193" s="53" t="str">
        <f>CONCATENATE("TBC",(COUNTIF($M$8:N193,"TBC")))</f>
        <v>TBC120</v>
      </c>
      <c r="G193" s="22" t="str">
        <f>Lookup_Admin!A187</f>
        <v>Z3</v>
      </c>
      <c r="H193" s="21" t="str">
        <f>Lookup_Admin!F187</f>
        <v>Are there written procedures for the operation and maintenance of equipment?</v>
      </c>
      <c r="I193" s="2" t="s">
        <v>323</v>
      </c>
      <c r="J193" s="23"/>
      <c r="K193" s="24"/>
      <c r="M193" s="25" t="str">
        <f t="shared" si="22"/>
        <v>TBC</v>
      </c>
      <c r="N193" s="10"/>
    </row>
    <row r="194" spans="1:14" ht="30" x14ac:dyDescent="0.25">
      <c r="A194" s="53" t="str">
        <f t="shared" si="23"/>
        <v>TBC121</v>
      </c>
      <c r="B194" s="53" t="str">
        <f>CONCATENATE("H",(COUNTIF($M$8:M194,"H")))</f>
        <v>H0</v>
      </c>
      <c r="C194" s="53" t="str">
        <f>CONCATENATE("VH",(COUNTIF($M$8:M194,"VH")))</f>
        <v>VH0</v>
      </c>
      <c r="D194" s="53" t="str">
        <f>CONCATENATE("M",(COUNTIF($M$8:N194,"M")))</f>
        <v>M0</v>
      </c>
      <c r="E194" s="53" t="str">
        <f>CONCATENATE("L",(COUNTIF($M$8:N194,"L")))</f>
        <v>L0</v>
      </c>
      <c r="F194" s="53" t="str">
        <f>CONCATENATE("TBC",(COUNTIF($M$8:N194,"TBC")))</f>
        <v>TBC121</v>
      </c>
      <c r="G194" s="22" t="str">
        <f>Lookup_Admin!A188</f>
        <v>Z4</v>
      </c>
      <c r="H194" s="21" t="str">
        <f>Lookup_Admin!F188</f>
        <v>Are there procedures for responding to alarms, monitors, on-site tests?</v>
      </c>
      <c r="I194" s="2" t="s">
        <v>323</v>
      </c>
      <c r="J194" s="23"/>
      <c r="K194" s="24"/>
      <c r="M194" s="25" t="str">
        <f t="shared" si="22"/>
        <v>TBC</v>
      </c>
      <c r="N194" s="10"/>
    </row>
    <row r="195" spans="1:14" ht="45" x14ac:dyDescent="0.25">
      <c r="A195" s="53" t="str">
        <f t="shared" si="23"/>
        <v>TBC122</v>
      </c>
      <c r="B195" s="53" t="str">
        <f>CONCATENATE("H",(COUNTIF($M$8:M195,"H")))</f>
        <v>H0</v>
      </c>
      <c r="C195" s="53" t="str">
        <f>CONCATENATE("VH",(COUNTIF($M$8:M195,"VH")))</f>
        <v>VH0</v>
      </c>
      <c r="D195" s="53" t="str">
        <f>CONCATENATE("M",(COUNTIF($M$8:N195,"M")))</f>
        <v>M0</v>
      </c>
      <c r="E195" s="53" t="str">
        <f>CONCATENATE("L",(COUNTIF($M$8:N195,"L")))</f>
        <v>L0</v>
      </c>
      <c r="F195" s="53" t="str">
        <f>CONCATENATE("TBC",(COUNTIF($M$8:N195,"TBC")))</f>
        <v>TBC122</v>
      </c>
      <c r="G195" s="22" t="str">
        <f>Lookup_Admin!A189</f>
        <v>Z5</v>
      </c>
      <c r="H195" s="21" t="str">
        <f>Lookup_Admin!F189</f>
        <v>Is there a written procedure for installations, pipe repairs and maintenance to protect against microbial contamination?</v>
      </c>
      <c r="I195" s="2" t="s">
        <v>323</v>
      </c>
      <c r="J195" s="23"/>
      <c r="K195" s="24"/>
      <c r="M195" s="25" t="str">
        <f t="shared" si="22"/>
        <v>TBC</v>
      </c>
      <c r="N195" s="10"/>
    </row>
    <row r="196" spans="1:14" ht="30" x14ac:dyDescent="0.25">
      <c r="A196" s="53" t="str">
        <f t="shared" si="23"/>
        <v>TBC123</v>
      </c>
      <c r="B196" s="53" t="str">
        <f>CONCATENATE("H",(COUNTIF($M$8:M196,"H")))</f>
        <v>H0</v>
      </c>
      <c r="C196" s="53" t="str">
        <f>CONCATENATE("VH",(COUNTIF($M$8:M196,"VH")))</f>
        <v>VH0</v>
      </c>
      <c r="D196" s="53" t="str">
        <f>CONCATENATE("M",(COUNTIF($M$8:N196,"M")))</f>
        <v>M0</v>
      </c>
      <c r="E196" s="53" t="str">
        <f>CONCATENATE("L",(COUNTIF($M$8:N196,"L")))</f>
        <v>L0</v>
      </c>
      <c r="F196" s="53" t="str">
        <f>CONCATENATE("TBC",(COUNTIF($M$8:N196,"TBC")))</f>
        <v>TBC123</v>
      </c>
      <c r="G196" s="22" t="str">
        <f>Lookup_Admin!A190</f>
        <v>Z6</v>
      </c>
      <c r="H196" s="21" t="str">
        <f>Lookup_Admin!F190</f>
        <v>Do operators have adequate (even if informal) general hygiene awareness?</v>
      </c>
      <c r="I196" s="2" t="s">
        <v>323</v>
      </c>
      <c r="J196" s="23"/>
      <c r="K196" s="24"/>
      <c r="M196" s="25" t="str">
        <f t="shared" si="22"/>
        <v>TBC</v>
      </c>
      <c r="N196" s="10"/>
    </row>
    <row r="197" spans="1:14" ht="30" x14ac:dyDescent="0.25">
      <c r="A197" s="53" t="str">
        <f t="shared" si="23"/>
        <v>TBC124</v>
      </c>
      <c r="B197" s="53" t="str">
        <f>CONCATENATE("H",(COUNTIF($M$8:M197,"H")))</f>
        <v>H0</v>
      </c>
      <c r="C197" s="53" t="str">
        <f>CONCATENATE("VH",(COUNTIF($M$8:M197,"VH")))</f>
        <v>VH0</v>
      </c>
      <c r="D197" s="53" t="str">
        <f>CONCATENATE("M",(COUNTIF($M$8:N197,"M")))</f>
        <v>M0</v>
      </c>
      <c r="E197" s="53" t="str">
        <f>CONCATENATE("L",(COUNTIF($M$8:N197,"L")))</f>
        <v>L0</v>
      </c>
      <c r="F197" s="53" t="str">
        <f>CONCATENATE("TBC",(COUNTIF($M$8:N197,"TBC")))</f>
        <v>TBC124</v>
      </c>
      <c r="G197" s="22" t="str">
        <f>Lookup_Admin!A191</f>
        <v>Z7</v>
      </c>
      <c r="H197" s="21" t="str">
        <f>Lookup_Admin!F191</f>
        <v>Is there a documented procedure for operation of valves including authorisation?</v>
      </c>
      <c r="I197" s="2" t="s">
        <v>323</v>
      </c>
      <c r="J197" s="23"/>
      <c r="K197" s="24"/>
      <c r="M197" s="25" t="str">
        <f t="shared" si="22"/>
        <v>TBC</v>
      </c>
      <c r="N197" s="10"/>
    </row>
    <row r="198" spans="1:14" ht="30" x14ac:dyDescent="0.25">
      <c r="A198" s="53" t="str">
        <f t="shared" si="23"/>
        <v>TBC125</v>
      </c>
      <c r="B198" s="53" t="str">
        <f>CONCATENATE("H",(COUNTIF($M$8:M198,"H")))</f>
        <v>H0</v>
      </c>
      <c r="C198" s="53" t="str">
        <f>CONCATENATE("VH",(COUNTIF($M$8:M198,"VH")))</f>
        <v>VH0</v>
      </c>
      <c r="D198" s="53" t="str">
        <f>CONCATENATE("M",(COUNTIF($M$8:N198,"M")))</f>
        <v>M0</v>
      </c>
      <c r="E198" s="53" t="str">
        <f>CONCATENATE("L",(COUNTIF($M$8:N198,"L")))</f>
        <v>L0</v>
      </c>
      <c r="F198" s="53" t="str">
        <f>CONCATENATE("TBC",(COUNTIF($M$8:N198,"TBC")))</f>
        <v>TBC125</v>
      </c>
      <c r="G198" s="22" t="str">
        <f>Lookup_Admin!A192</f>
        <v>Z8</v>
      </c>
      <c r="H198" s="21" t="str">
        <f>Lookup_Admin!F192</f>
        <v>Are there any records of reservoir cleaning and maintenance?</v>
      </c>
      <c r="I198" s="2" t="s">
        <v>323</v>
      </c>
      <c r="J198" s="23"/>
      <c r="K198" s="24"/>
      <c r="M198" s="25" t="str">
        <f t="shared" si="22"/>
        <v>TBC</v>
      </c>
      <c r="N198" s="10"/>
    </row>
    <row r="199" spans="1:14" ht="45" x14ac:dyDescent="0.25">
      <c r="A199" s="53" t="str">
        <f t="shared" si="23"/>
        <v>TBC126</v>
      </c>
      <c r="B199" s="53" t="str">
        <f>CONCATENATE("H",(COUNTIF($M$8:M199,"H")))</f>
        <v>H0</v>
      </c>
      <c r="C199" s="53" t="str">
        <f>CONCATENATE("VH",(COUNTIF($M$8:M199,"VH")))</f>
        <v>VH0</v>
      </c>
      <c r="D199" s="53" t="str">
        <f>CONCATENATE("M",(COUNTIF($M$8:N199,"M")))</f>
        <v>M0</v>
      </c>
      <c r="E199" s="53" t="str">
        <f>CONCATENATE("L",(COUNTIF($M$8:N199,"L")))</f>
        <v>L0</v>
      </c>
      <c r="F199" s="53" t="str">
        <f>CONCATENATE("TBC",(COUNTIF($M$8:N199,"TBC")))</f>
        <v>TBC126</v>
      </c>
      <c r="G199" s="22" t="str">
        <f>Lookup_Admin!A193</f>
        <v>Z9</v>
      </c>
      <c r="H199" s="21" t="str">
        <f>Lookup_Admin!F193</f>
        <v>Are the records checked to ensure the required maintenance and checks have been carried out satisfactorily?</v>
      </c>
      <c r="I199" s="2" t="s">
        <v>323</v>
      </c>
      <c r="J199" s="23"/>
      <c r="K199" s="24"/>
      <c r="M199" s="25" t="str">
        <f t="shared" si="22"/>
        <v>TBC</v>
      </c>
      <c r="N199" s="10"/>
    </row>
    <row r="200" spans="1:14" ht="30" x14ac:dyDescent="0.25">
      <c r="A200" s="53" t="str">
        <f t="shared" si="23"/>
        <v>TBC127</v>
      </c>
      <c r="B200" s="53" t="str">
        <f>CONCATENATE("H",(COUNTIF($M$8:M200,"H")))</f>
        <v>H0</v>
      </c>
      <c r="C200" s="53" t="str">
        <f>CONCATENATE("VH",(COUNTIF($M$8:M200,"VH")))</f>
        <v>VH0</v>
      </c>
      <c r="D200" s="53" t="str">
        <f>CONCATENATE("M",(COUNTIF($M$8:N200,"M")))</f>
        <v>M0</v>
      </c>
      <c r="E200" s="53" t="str">
        <f>CONCATENATE("L",(COUNTIF($M$8:N200,"L")))</f>
        <v>L0</v>
      </c>
      <c r="F200" s="53" t="str">
        <f>CONCATENATE("TBC",(COUNTIF($M$8:N200,"TBC")))</f>
        <v>TBC127</v>
      </c>
      <c r="G200" s="22" t="str">
        <f>Lookup_Admin!A194</f>
        <v>Z10</v>
      </c>
      <c r="H200" s="21" t="str">
        <f>Lookup_Admin!F194</f>
        <v>Is there a stock control process for any chemicals used to ensure their continuous availability?</v>
      </c>
      <c r="I200" s="2" t="s">
        <v>323</v>
      </c>
      <c r="J200" s="23"/>
      <c r="K200" s="24"/>
      <c r="M200" s="25" t="str">
        <f t="shared" si="22"/>
        <v>TBC</v>
      </c>
      <c r="N200" s="10"/>
    </row>
    <row r="201" spans="1:14" ht="30" x14ac:dyDescent="0.25">
      <c r="A201" s="53" t="str">
        <f t="shared" si="23"/>
        <v>TBC128</v>
      </c>
      <c r="B201" s="53" t="str">
        <f>CONCATENATE("H",(COUNTIF($M$8:M201,"H")))</f>
        <v>H0</v>
      </c>
      <c r="C201" s="53" t="str">
        <f>CONCATENATE("VH",(COUNTIF($M$8:M201,"VH")))</f>
        <v>VH0</v>
      </c>
      <c r="D201" s="53" t="str">
        <f>CONCATENATE("M",(COUNTIF($M$8:N201,"M")))</f>
        <v>M0</v>
      </c>
      <c r="E201" s="53" t="str">
        <f>CONCATENATE("L",(COUNTIF($M$8:N201,"L")))</f>
        <v>L0</v>
      </c>
      <c r="F201" s="53" t="str">
        <f>CONCATENATE("TBC",(COUNTIF($M$8:N201,"TBC")))</f>
        <v>TBC128</v>
      </c>
      <c r="G201" s="22" t="str">
        <f>Lookup_Admin!A195</f>
        <v>Z11</v>
      </c>
      <c r="H201" s="21" t="str">
        <f>Lookup_Admin!F195</f>
        <v>Is there a stock control process for any key spare parts/equipment?</v>
      </c>
      <c r="I201" s="2" t="s">
        <v>323</v>
      </c>
      <c r="J201" s="23"/>
      <c r="K201" s="24"/>
      <c r="M201" s="25" t="str">
        <f t="shared" si="22"/>
        <v>TBC</v>
      </c>
      <c r="N201" s="10"/>
    </row>
    <row r="202" spans="1:14" ht="30" x14ac:dyDescent="0.25">
      <c r="A202" s="53" t="str">
        <f t="shared" si="23"/>
        <v>TBC129</v>
      </c>
      <c r="B202" s="53" t="str">
        <f>CONCATENATE("H",(COUNTIF($M$8:M202,"H")))</f>
        <v>H0</v>
      </c>
      <c r="C202" s="53" t="str">
        <f>CONCATENATE("VH",(COUNTIF($M$8:M202,"VH")))</f>
        <v>VH0</v>
      </c>
      <c r="D202" s="53" t="str">
        <f>CONCATENATE("M",(COUNTIF($M$8:N202,"M")))</f>
        <v>M0</v>
      </c>
      <c r="E202" s="53" t="str">
        <f>CONCATENATE("L",(COUNTIF($M$8:N202,"L")))</f>
        <v>L0</v>
      </c>
      <c r="F202" s="53" t="str">
        <f>CONCATENATE("TBC",(COUNTIF($M$8:N202,"TBC")))</f>
        <v>TBC129</v>
      </c>
      <c r="G202" s="22" t="str">
        <f>Lookup_Admin!A196</f>
        <v>Z12</v>
      </c>
      <c r="H202" s="21" t="str">
        <f>Lookup_Admin!F196</f>
        <v>Is there a documented contingency plan in the event of power failure, equipment failure?</v>
      </c>
      <c r="I202" s="2" t="s">
        <v>323</v>
      </c>
      <c r="J202" s="23"/>
      <c r="K202" s="24"/>
      <c r="M202" s="25" t="str">
        <f t="shared" si="22"/>
        <v>TBC</v>
      </c>
      <c r="N202" s="10"/>
    </row>
    <row r="203" spans="1:14" ht="30" x14ac:dyDescent="0.25">
      <c r="A203" s="53" t="str">
        <f t="shared" si="23"/>
        <v>TBC130</v>
      </c>
      <c r="B203" s="53" t="str">
        <f>CONCATENATE("H",(COUNTIF($M$8:M203,"H")))</f>
        <v>H0</v>
      </c>
      <c r="C203" s="53" t="str">
        <f>CONCATENATE("VH",(COUNTIF($M$8:M203,"VH")))</f>
        <v>VH0</v>
      </c>
      <c r="D203" s="53" t="str">
        <f>CONCATENATE("M",(COUNTIF($M$8:N203,"M")))</f>
        <v>M0</v>
      </c>
      <c r="E203" s="53" t="str">
        <f>CONCATENATE("L",(COUNTIF($M$8:N203,"L")))</f>
        <v>L0</v>
      </c>
      <c r="F203" s="53" t="str">
        <f>CONCATENATE("TBC",(COUNTIF($M$8:N203,"TBC")))</f>
        <v>TBC130</v>
      </c>
      <c r="G203" s="22" t="str">
        <f>Lookup_Admin!A197</f>
        <v>Z13</v>
      </c>
      <c r="H203" s="21" t="str">
        <f>Lookup_Admin!F197</f>
        <v>Is the person nominated to manage the supply trained to run and maintain the supply?</v>
      </c>
      <c r="I203" s="2" t="s">
        <v>323</v>
      </c>
      <c r="J203" s="23"/>
      <c r="K203" s="24"/>
      <c r="M203" s="25" t="str">
        <f t="shared" si="22"/>
        <v>TBC</v>
      </c>
      <c r="N203" s="10"/>
    </row>
    <row r="204" spans="1:14" ht="30" x14ac:dyDescent="0.25">
      <c r="A204" s="53" t="str">
        <f t="shared" si="23"/>
        <v>TBC131</v>
      </c>
      <c r="B204" s="53" t="str">
        <f>CONCATENATE("H",(COUNTIF($M$8:M204,"H")))</f>
        <v>H0</v>
      </c>
      <c r="C204" s="53" t="str">
        <f>CONCATENATE("VH",(COUNTIF($M$8:M204,"VH")))</f>
        <v>VH0</v>
      </c>
      <c r="D204" s="53" t="str">
        <f>CONCATENATE("M",(COUNTIF($M$8:N204,"M")))</f>
        <v>M0</v>
      </c>
      <c r="E204" s="53" t="str">
        <f>CONCATENATE("L",(COUNTIF($M$8:N204,"L")))</f>
        <v>L0</v>
      </c>
      <c r="F204" s="53" t="str">
        <f>CONCATENATE("TBC",(COUNTIF($M$8:N204,"TBC")))</f>
        <v>TBC131</v>
      </c>
      <c r="G204" s="22" t="str">
        <f>Lookup_Admin!A198</f>
        <v>Z14</v>
      </c>
      <c r="H204" s="21" t="str">
        <f>Lookup_Admin!F198</f>
        <v>Is there a nominated person to run the supply when the above person is unavailable?</v>
      </c>
      <c r="I204" s="2" t="s">
        <v>323</v>
      </c>
      <c r="J204" s="23"/>
      <c r="K204" s="24"/>
      <c r="M204" s="25" t="str">
        <f t="shared" si="22"/>
        <v>TBC</v>
      </c>
      <c r="N204" s="10"/>
    </row>
    <row r="205" spans="1:14" ht="30" x14ac:dyDescent="0.25">
      <c r="A205" s="53" t="str">
        <f t="shared" si="23"/>
        <v>TBC132</v>
      </c>
      <c r="B205" s="53" t="str">
        <f>CONCATENATE("H",(COUNTIF($M$8:M205,"H")))</f>
        <v>H0</v>
      </c>
      <c r="C205" s="53" t="str">
        <f>CONCATENATE("VH",(COUNTIF($M$8:M205,"VH")))</f>
        <v>VH0</v>
      </c>
      <c r="D205" s="53" t="str">
        <f>CONCATENATE("M",(COUNTIF($M$8:N205,"M")))</f>
        <v>M0</v>
      </c>
      <c r="E205" s="53" t="str">
        <f>CONCATENATE("L",(COUNTIF($M$8:N205,"L")))</f>
        <v>L0</v>
      </c>
      <c r="F205" s="53" t="str">
        <f>CONCATENATE("TBC",(COUNTIF($M$8:N205,"TBC")))</f>
        <v>TBC132</v>
      </c>
      <c r="G205" s="22" t="str">
        <f>Lookup_Admin!A199</f>
        <v>Z15</v>
      </c>
      <c r="H205" s="21" t="str">
        <f>Lookup_Admin!F199</f>
        <v>Is there a documented system to report emergencies to management/owner of supply?</v>
      </c>
      <c r="I205" s="2" t="s">
        <v>323</v>
      </c>
      <c r="J205" s="23"/>
      <c r="K205" s="24"/>
      <c r="M205" s="25" t="str">
        <f t="shared" si="22"/>
        <v>TBC</v>
      </c>
      <c r="N205" s="10"/>
    </row>
    <row r="206" spans="1:14" ht="30" x14ac:dyDescent="0.25">
      <c r="A206" s="53" t="str">
        <f t="shared" si="23"/>
        <v>TBC133</v>
      </c>
      <c r="B206" s="53" t="str">
        <f>CONCATENATE("H",(COUNTIF($M$8:M206,"H")))</f>
        <v>H0</v>
      </c>
      <c r="C206" s="53" t="str">
        <f>CONCATENATE("VH",(COUNTIF($M$8:M206,"VH")))</f>
        <v>VH0</v>
      </c>
      <c r="D206" s="53" t="str">
        <f>CONCATENATE("M",(COUNTIF($M$8:N206,"M")))</f>
        <v>M0</v>
      </c>
      <c r="E206" s="53" t="str">
        <f>CONCATENATE("L",(COUNTIF($M$8:N206,"L")))</f>
        <v>L0</v>
      </c>
      <c r="F206" s="53" t="str">
        <f>CONCATENATE("TBC",(COUNTIF($M$8:N206,"TBC")))</f>
        <v>TBC133</v>
      </c>
      <c r="G206" s="22" t="str">
        <f>Lookup_Admin!A200</f>
        <v>Z16</v>
      </c>
      <c r="H206" s="21" t="str">
        <f>Lookup_Admin!F200</f>
        <v>Are there calibration schedules in place for key dosing and monitoring equipment?</v>
      </c>
      <c r="I206" s="2" t="s">
        <v>323</v>
      </c>
      <c r="J206" s="23"/>
      <c r="K206" s="24"/>
      <c r="M206" s="25" t="str">
        <f t="shared" si="22"/>
        <v>TBC</v>
      </c>
      <c r="N206" s="10"/>
    </row>
    <row r="207" spans="1:14" ht="30" x14ac:dyDescent="0.25">
      <c r="A207" s="53" t="str">
        <f t="shared" si="23"/>
        <v>TBC134</v>
      </c>
      <c r="B207" s="53" t="str">
        <f>CONCATENATE("H",(COUNTIF($M$8:M207,"H")))</f>
        <v>H0</v>
      </c>
      <c r="C207" s="53" t="str">
        <f>CONCATENATE("VH",(COUNTIF($M$8:M207,"VH")))</f>
        <v>VH0</v>
      </c>
      <c r="D207" s="53" t="str">
        <f>CONCATENATE("M",(COUNTIF($M$8:N207,"M")))</f>
        <v>M0</v>
      </c>
      <c r="E207" s="53" t="str">
        <f>CONCATENATE("L",(COUNTIF($M$8:N207,"L")))</f>
        <v>L0</v>
      </c>
      <c r="F207" s="53" t="str">
        <f>CONCATENATE("TBC",(COUNTIF($M$8:N207,"TBC")))</f>
        <v>TBC134</v>
      </c>
      <c r="G207" s="22" t="str">
        <f>Lookup_Admin!A201</f>
        <v>Z17</v>
      </c>
      <c r="H207" s="21" t="str">
        <f>Lookup_Admin!F201</f>
        <v>Is there a weekly site inspection to check for changes (e.g. Dead sheep, broken fence)?</v>
      </c>
      <c r="I207" s="2" t="s">
        <v>323</v>
      </c>
      <c r="J207" s="23"/>
      <c r="K207" s="24"/>
      <c r="M207" s="25" t="str">
        <f t="shared" si="22"/>
        <v>TBC</v>
      </c>
      <c r="N207" s="10"/>
    </row>
    <row r="208" spans="1:14" ht="30" x14ac:dyDescent="0.25">
      <c r="A208" s="53" t="str">
        <f t="shared" si="23"/>
        <v>TBC135</v>
      </c>
      <c r="B208" s="53" t="str">
        <f>CONCATENATE("H",(COUNTIF($M$8:M208,"H")))</f>
        <v>H0</v>
      </c>
      <c r="C208" s="53" t="str">
        <f>CONCATENATE("VH",(COUNTIF($M$8:M208,"VH")))</f>
        <v>VH0</v>
      </c>
      <c r="D208" s="53" t="str">
        <f>CONCATENATE("M",(COUNTIF($M$8:N208,"M")))</f>
        <v>M0</v>
      </c>
      <c r="E208" s="53" t="str">
        <f>CONCATENATE("L",(COUNTIF($M$8:N208,"L")))</f>
        <v>L0</v>
      </c>
      <c r="F208" s="53" t="str">
        <f>CONCATENATE("TBC",(COUNTIF($M$8:N208,"TBC")))</f>
        <v>TBC135</v>
      </c>
      <c r="G208" s="22" t="str">
        <f>Lookup_Admin!A202</f>
        <v>Z18</v>
      </c>
      <c r="H208" s="21" t="str">
        <f>Lookup_Admin!F202</f>
        <v>Are there appropriate procedures for rectifying customer complaints?</v>
      </c>
      <c r="I208" s="2" t="s">
        <v>323</v>
      </c>
      <c r="J208" s="23"/>
      <c r="K208" s="24"/>
      <c r="M208" s="25" t="str">
        <f t="shared" si="22"/>
        <v>TBC</v>
      </c>
      <c r="N208" s="10"/>
    </row>
    <row r="209" spans="1:14" ht="30" x14ac:dyDescent="0.25">
      <c r="A209" s="53" t="str">
        <f t="shared" si="23"/>
        <v>TBC136</v>
      </c>
      <c r="B209" s="53" t="str">
        <f>CONCATENATE("H",(COUNTIF($M$8:M209,"H")))</f>
        <v>H0</v>
      </c>
      <c r="C209" s="53" t="str">
        <f>CONCATENATE("VH",(COUNTIF($M$8:M209,"VH")))</f>
        <v>VH0</v>
      </c>
      <c r="D209" s="53" t="str">
        <f>CONCATENATE("M",(COUNTIF($M$8:N209,"M")))</f>
        <v>M0</v>
      </c>
      <c r="E209" s="53" t="str">
        <f>CONCATENATE("L",(COUNTIF($M$8:N209,"L")))</f>
        <v>L0</v>
      </c>
      <c r="F209" s="53" t="str">
        <f>CONCATENATE("TBC",(COUNTIF($M$8:N209,"TBC")))</f>
        <v>TBC136</v>
      </c>
      <c r="G209" s="22" t="str">
        <f>Lookup_Admin!A203</f>
        <v>Z19</v>
      </c>
      <c r="H209" s="21" t="str">
        <f>Lookup_Admin!F203</f>
        <v>Are there procedures and records in place to inform the LA of any changes to the risk assessment?</v>
      </c>
      <c r="I209" s="2" t="s">
        <v>323</v>
      </c>
      <c r="J209" s="23"/>
      <c r="K209" s="24"/>
      <c r="M209" s="25" t="str">
        <f t="shared" si="22"/>
        <v>TBC</v>
      </c>
      <c r="N209" s="10"/>
    </row>
    <row r="210" spans="1:14" ht="45" x14ac:dyDescent="0.25">
      <c r="A210" s="53" t="str">
        <f t="shared" si="23"/>
        <v>TBC137</v>
      </c>
      <c r="B210" s="53" t="str">
        <f>CONCATENATE("H",(COUNTIF($M$8:M210,"H")))</f>
        <v>H0</v>
      </c>
      <c r="C210" s="53" t="str">
        <f>CONCATENATE("VH",(COUNTIF($M$8:M210,"VH")))</f>
        <v>VH0</v>
      </c>
      <c r="D210" s="53" t="str">
        <f>CONCATENATE("M",(COUNTIF($M$8:N210,"M")))</f>
        <v>M0</v>
      </c>
      <c r="E210" s="53" t="str">
        <f>CONCATENATE("L",(COUNTIF($M$8:N210,"L")))</f>
        <v>L0</v>
      </c>
      <c r="F210" s="53" t="str">
        <f>CONCATENATE("TBC",(COUNTIF($M$8:N210,"TBC")))</f>
        <v>TBC137</v>
      </c>
      <c r="G210" s="22" t="str">
        <f>Lookup_Admin!A204</f>
        <v>Z20</v>
      </c>
      <c r="H210" s="21" t="str">
        <f>Lookup_Admin!F204</f>
        <v>If a risk assessment has previously been carried out, is there a plan for delivering the required improvements?</v>
      </c>
      <c r="I210" s="2" t="s">
        <v>323</v>
      </c>
      <c r="J210" s="23"/>
      <c r="K210" s="24"/>
      <c r="M210" s="25" t="str">
        <f t="shared" si="22"/>
        <v>TBC</v>
      </c>
      <c r="N210" s="10"/>
    </row>
    <row r="211" spans="1:14" ht="45" x14ac:dyDescent="0.25">
      <c r="A211" s="53" t="str">
        <f t="shared" si="23"/>
        <v>TBC138</v>
      </c>
      <c r="B211" s="53" t="str">
        <f>CONCATENATE("H",(COUNTIF($M$8:M211,"H")))</f>
        <v>H0</v>
      </c>
      <c r="C211" s="53" t="str">
        <f>CONCATENATE("VH",(COUNTIF($M$8:M211,"VH")))</f>
        <v>VH0</v>
      </c>
      <c r="D211" s="53" t="str">
        <f>CONCATENATE("M",(COUNTIF($M$8:N211,"M")))</f>
        <v>M0</v>
      </c>
      <c r="E211" s="53" t="str">
        <f>CONCATENATE("L",(COUNTIF($M$8:N211,"L")))</f>
        <v>L0</v>
      </c>
      <c r="F211" s="53" t="str">
        <f>CONCATENATE("TBC",(COUNTIF($M$8:N211,"TBC")))</f>
        <v>TBC138</v>
      </c>
      <c r="G211" s="22" t="str">
        <f>Lookup_Admin!A205</f>
        <v>Z21</v>
      </c>
      <c r="H211" s="21" t="str">
        <f>Lookup_Admin!F205</f>
        <v xml:space="preserve">Is there a detailed plan of the site including details of source, tanks, distribution pipes, valves (material, age) etc. </v>
      </c>
      <c r="I211" s="2" t="s">
        <v>323</v>
      </c>
      <c r="J211" s="23"/>
      <c r="K211" s="24"/>
      <c r="M211" s="25" t="str">
        <f t="shared" si="22"/>
        <v>TBC</v>
      </c>
      <c r="N211" s="10"/>
    </row>
    <row r="212" spans="1:14" ht="30" x14ac:dyDescent="0.25">
      <c r="A212" s="53" t="str">
        <f t="shared" ref="A212:A217" si="26">IF(M212="VH",C212,IF(M212="H",B212,IF(M212="M",D212,IF(M212="L",E212,IF(M212="TBC",F212)))))</f>
        <v>TBC139</v>
      </c>
      <c r="B212" s="53" t="str">
        <f>CONCATENATE("H",(COUNTIF($M$8:M212,"H")))</f>
        <v>H0</v>
      </c>
      <c r="C212" s="53" t="str">
        <f>CONCATENATE("VH",(COUNTIF($M$8:M212,"VH")))</f>
        <v>VH0</v>
      </c>
      <c r="D212" s="53" t="str">
        <f>CONCATENATE("M",(COUNTIF($M$8:N212,"M")))</f>
        <v>M0</v>
      </c>
      <c r="E212" s="53" t="str">
        <f>CONCATENATE("L",(COUNTIF($M$8:N212,"L")))</f>
        <v>L0</v>
      </c>
      <c r="F212" s="53" t="str">
        <f>CONCATENATE("TBC",(COUNTIF($M$8:N212,"TBC")))</f>
        <v>TBC139</v>
      </c>
      <c r="G212" s="22" t="str">
        <f>Lookup_Admin!A206</f>
        <v>Z22</v>
      </c>
      <c r="H212" s="21" t="str">
        <f>Lookup_Admin!F206</f>
        <v>Is there a documented contingency for the supply running out?</v>
      </c>
      <c r="I212" s="2" t="s">
        <v>323</v>
      </c>
      <c r="J212" s="23"/>
      <c r="K212" s="24"/>
      <c r="M212" s="25" t="str">
        <f t="shared" si="22"/>
        <v>TBC</v>
      </c>
      <c r="N212" s="10"/>
    </row>
    <row r="213" spans="1:14" ht="60" x14ac:dyDescent="0.25">
      <c r="A213" s="53" t="str">
        <f t="shared" si="26"/>
        <v>TBC140</v>
      </c>
      <c r="B213" s="53" t="str">
        <f>CONCATENATE("H",(COUNTIF($M$8:M213,"H")))</f>
        <v>H0</v>
      </c>
      <c r="C213" s="53" t="str">
        <f>CONCATENATE("VH",(COUNTIF($M$8:M213,"VH")))</f>
        <v>VH0</v>
      </c>
      <c r="D213" s="53" t="str">
        <f>CONCATENATE("M",(COUNTIF($M$8:N213,"M")))</f>
        <v>M0</v>
      </c>
      <c r="E213" s="53" t="str">
        <f>CONCATENATE("L",(COUNTIF($M$8:N213,"L")))</f>
        <v>L0</v>
      </c>
      <c r="F213" s="53" t="str">
        <f>CONCATENATE("TBC",(COUNTIF($M$8:N213,"TBC")))</f>
        <v>TBC140</v>
      </c>
      <c r="G213" s="22" t="str">
        <f>Lookup_Admin!A207</f>
        <v>Z23</v>
      </c>
      <c r="H213" s="21" t="str">
        <f>Lookup_Admin!F207</f>
        <v>Do the treatment chemicals and materials conform to Regulation 5? Have all new installations since 2010 complied with Regulation 5 (or equivalent in Wales) – products and processes</v>
      </c>
      <c r="I213" s="2" t="s">
        <v>323</v>
      </c>
      <c r="J213" s="23"/>
      <c r="K213" s="24"/>
      <c r="M213" s="25" t="str">
        <f t="shared" si="22"/>
        <v>TBC</v>
      </c>
      <c r="N213" s="10"/>
    </row>
    <row r="214" spans="1:14" ht="60" x14ac:dyDescent="0.25">
      <c r="A214" s="53" t="str">
        <f t="shared" si="26"/>
        <v>TBC141</v>
      </c>
      <c r="B214" s="53" t="str">
        <f>CONCATENATE("H",(COUNTIF($M$8:M214,"H")))</f>
        <v>H0</v>
      </c>
      <c r="C214" s="53" t="str">
        <f>CONCATENATE("VH",(COUNTIF($M$8:M214,"VH")))</f>
        <v>VH0</v>
      </c>
      <c r="D214" s="53" t="str">
        <f>CONCATENATE("M",(COUNTIF($M$8:N214,"M")))</f>
        <v>M0</v>
      </c>
      <c r="E214" s="53" t="str">
        <f>CONCATENATE("L",(COUNTIF($M$8:N214,"L")))</f>
        <v>L0</v>
      </c>
      <c r="F214" s="53" t="str">
        <f>CONCATENATE("TBC",(COUNTIF($M$8:N214,"TBC")))</f>
        <v>TBC141</v>
      </c>
      <c r="G214" s="22" t="str">
        <f>Lookup_Admin!A208</f>
        <v>Z24</v>
      </c>
      <c r="H214" s="21" t="str">
        <f>Lookup_Admin!F208</f>
        <v>Do all materials involved in the distribution system conform to Regulation 5? Have all new installations since 2010 complied with Regulation 5 (or equivalent in Wales) – products and processes?</v>
      </c>
      <c r="I214" s="2" t="s">
        <v>323</v>
      </c>
      <c r="J214" s="23"/>
      <c r="K214" s="24"/>
      <c r="M214" s="25" t="str">
        <f t="shared" ref="M214:M217" si="27">IF(I214="TBC",IF(I214="N/A","","TBC"),IF(J214="H",IF(K214="","Likelihood Required",IF(K214*L214&lt;$U$10,"L", IF(K214*L214&lt;$U$11,"M",IF(K214*L214&lt;=$U$12,"H","VH")))),""))</f>
        <v>TBC</v>
      </c>
      <c r="N214" s="10"/>
    </row>
    <row r="215" spans="1:14" ht="45" x14ac:dyDescent="0.25">
      <c r="A215" s="53" t="str">
        <f t="shared" si="26"/>
        <v>TBC142</v>
      </c>
      <c r="B215" s="53" t="str">
        <f>CONCATENATE("H",(COUNTIF($M$8:M215,"H")))</f>
        <v>H0</v>
      </c>
      <c r="C215" s="53" t="str">
        <f>CONCATENATE("VH",(COUNTIF($M$8:M215,"VH")))</f>
        <v>VH0</v>
      </c>
      <c r="D215" s="53" t="str">
        <f>CONCATENATE("M",(COUNTIF($M$8:N215,"M")))</f>
        <v>M0</v>
      </c>
      <c r="E215" s="53" t="str">
        <f>CONCATENATE("L",(COUNTIF($M$8:N215,"L")))</f>
        <v>L0</v>
      </c>
      <c r="F215" s="53" t="str">
        <f>CONCATENATE("TBC",(COUNTIF($M$8:N215,"TBC")))</f>
        <v>TBC142</v>
      </c>
      <c r="G215" s="22" t="str">
        <f>Lookup_Admin!A209</f>
        <v>Z25</v>
      </c>
      <c r="H215" s="21" t="str">
        <f>Lookup_Admin!F209</f>
        <v>Is there a documented procedure for carrying out mains tapping's (making new connections into pipes)?</v>
      </c>
      <c r="I215" s="2" t="s">
        <v>323</v>
      </c>
      <c r="J215" s="23"/>
      <c r="K215" s="24"/>
      <c r="M215" s="25" t="str">
        <f t="shared" si="27"/>
        <v>TBC</v>
      </c>
      <c r="N215" s="10"/>
    </row>
    <row r="216" spans="1:14" ht="45" x14ac:dyDescent="0.25">
      <c r="A216" s="53" t="str">
        <f t="shared" si="26"/>
        <v>TBC143</v>
      </c>
      <c r="B216" s="53" t="str">
        <f>CONCATENATE("H",(COUNTIF($M$8:M216,"H")))</f>
        <v>H0</v>
      </c>
      <c r="C216" s="53" t="str">
        <f>CONCATENATE("VH",(COUNTIF($M$8:M216,"VH")))</f>
        <v>VH0</v>
      </c>
      <c r="D216" s="53" t="str">
        <f>CONCATENATE("M",(COUNTIF($M$8:N216,"M")))</f>
        <v>M0</v>
      </c>
      <c r="E216" s="53" t="str">
        <f>CONCATENATE("L",(COUNTIF($M$8:N216,"L")))</f>
        <v>L0</v>
      </c>
      <c r="F216" s="53" t="str">
        <f>CONCATENATE("TBC",(COUNTIF($M$8:N216,"TBC")))</f>
        <v>TBC143</v>
      </c>
      <c r="G216" s="22" t="str">
        <f>Lookup_Admin!A210</f>
        <v>Z26</v>
      </c>
      <c r="H216" s="21" t="str">
        <f>Lookup_Admin!F210</f>
        <v>Are persons carrying out this work competent and trained in this procedure?(e.g. approved by a water company or part of the Water Safe Scheme)?</v>
      </c>
      <c r="I216" s="2" t="s">
        <v>323</v>
      </c>
      <c r="J216" s="23"/>
      <c r="K216" s="24"/>
      <c r="M216" s="25" t="str">
        <f t="shared" si="27"/>
        <v>TBC</v>
      </c>
      <c r="N216" s="10"/>
    </row>
    <row r="217" spans="1:14" ht="30" x14ac:dyDescent="0.25">
      <c r="A217" s="53" t="str">
        <f t="shared" si="26"/>
        <v>TBC144</v>
      </c>
      <c r="B217" s="53" t="str">
        <f>CONCATENATE("H",(COUNTIF($M$8:M217,"H")))</f>
        <v>H0</v>
      </c>
      <c r="C217" s="53" t="str">
        <f>CONCATENATE("VH",(COUNTIF($M$8:M217,"VH")))</f>
        <v>VH0</v>
      </c>
      <c r="D217" s="53" t="str">
        <f>CONCATENATE("M",(COUNTIF($M$8:N217,"M")))</f>
        <v>M0</v>
      </c>
      <c r="E217" s="53" t="str">
        <f>CONCATENATE("L",(COUNTIF($M$8:N217,"L")))</f>
        <v>L0</v>
      </c>
      <c r="F217" s="53" t="str">
        <f>CONCATENATE("TBC",(COUNTIF($M$8:N217,"TBC")))</f>
        <v>TBC144</v>
      </c>
      <c r="G217" s="22" t="str">
        <f>Lookup_Admin!A211</f>
        <v>Z27</v>
      </c>
      <c r="H217" s="21" t="str">
        <f>Lookup_Admin!F211</f>
        <v>Any additional site specific hazard(s) associated with management</v>
      </c>
      <c r="I217" s="2" t="s">
        <v>323</v>
      </c>
      <c r="J217" s="23"/>
      <c r="K217" s="24"/>
      <c r="M217" s="25" t="str">
        <f t="shared" si="27"/>
        <v>TBC</v>
      </c>
      <c r="N217" s="10"/>
    </row>
    <row r="218" spans="1:14" x14ac:dyDescent="0.25"/>
    <row r="219" spans="1:14" x14ac:dyDescent="0.25"/>
    <row r="220" spans="1:14" x14ac:dyDescent="0.25"/>
    <row r="221" spans="1:14" x14ac:dyDescent="0.25"/>
    <row r="222" spans="1:14" x14ac:dyDescent="0.25"/>
    <row r="223" spans="1:14" x14ac:dyDescent="0.25"/>
    <row r="224" spans="1:14" x14ac:dyDescent="0.25"/>
    <row r="225" x14ac:dyDescent="0.25"/>
    <row r="226" x14ac:dyDescent="0.25"/>
    <row r="227" x14ac:dyDescent="0.25"/>
    <row r="228" x14ac:dyDescent="0.25"/>
    <row r="229" x14ac:dyDescent="0.25"/>
    <row r="230" x14ac:dyDescent="0.25"/>
    <row r="231" x14ac:dyDescent="0.25"/>
    <row r="232" x14ac:dyDescent="0.25"/>
    <row r="233" x14ac:dyDescent="0.25"/>
  </sheetData>
  <sheetProtection algorithmName="SHA-512" hashValue="+eNfqH1uoSdLezZADoK604jlLPwJjmX//vy+T4IeJ1ZVBXNxMaKbjvikU0aPNuS3iCQNbv3SprSC8oTJHATVkg==" saltValue="AMNdwFZmbu+q58LV/g+HJA==" spinCount="100000" sheet="1" objects="1" scenarios="1" formatCells="0" formatColumns="0" formatRows="0" selectLockedCells="1"/>
  <mergeCells count="27">
    <mergeCell ref="G185:H185"/>
    <mergeCell ref="G190:H190"/>
    <mergeCell ref="G121:H121"/>
    <mergeCell ref="G135:H135"/>
    <mergeCell ref="G144:H144"/>
    <mergeCell ref="G162:H162"/>
    <mergeCell ref="G175:H175"/>
    <mergeCell ref="G75:H75"/>
    <mergeCell ref="G85:H85"/>
    <mergeCell ref="G94:H94"/>
    <mergeCell ref="G103:H103"/>
    <mergeCell ref="G112:H112"/>
    <mergeCell ref="R9:U9"/>
    <mergeCell ref="G2:I2"/>
    <mergeCell ref="G3:I3"/>
    <mergeCell ref="K2:N2"/>
    <mergeCell ref="K3:N3"/>
    <mergeCell ref="K4:L4"/>
    <mergeCell ref="G4:I4"/>
    <mergeCell ref="G7:H7"/>
    <mergeCell ref="G15:H15"/>
    <mergeCell ref="G37:H37"/>
    <mergeCell ref="G50:H50"/>
    <mergeCell ref="G65:H65"/>
    <mergeCell ref="G1:N1"/>
    <mergeCell ref="G5:N5"/>
    <mergeCell ref="G27:H27"/>
  </mergeCells>
  <conditionalFormatting sqref="M186:M189 M191:M217 M8:M184">
    <cfRule type="cellIs" dxfId="180" priority="42" stopIfTrue="1" operator="equal">
      <formula>"TBC"</formula>
    </cfRule>
    <cfRule type="cellIs" dxfId="179" priority="108" stopIfTrue="1" operator="equal">
      <formula>"M"</formula>
    </cfRule>
    <cfRule type="cellIs" dxfId="178" priority="109" stopIfTrue="1" operator="equal">
      <formula>"L"</formula>
    </cfRule>
    <cfRule type="cellIs" dxfId="177" priority="110" stopIfTrue="1" operator="equal">
      <formula>"H"</formula>
    </cfRule>
    <cfRule type="cellIs" dxfId="176" priority="111" stopIfTrue="1" operator="equal">
      <formula>"VH"</formula>
    </cfRule>
  </conditionalFormatting>
  <conditionalFormatting sqref="I191:I217 I38:I46">
    <cfRule type="cellIs" dxfId="175" priority="25" operator="equal">
      <formula>"TBC"</formula>
    </cfRule>
  </conditionalFormatting>
  <conditionalFormatting sqref="I8:I14">
    <cfRule type="cellIs" dxfId="174" priority="24" operator="equal">
      <formula>"TBC"</formula>
    </cfRule>
  </conditionalFormatting>
  <conditionalFormatting sqref="I24:I26">
    <cfRule type="cellIs" dxfId="173" priority="23" operator="equal">
      <formula>"TBC"</formula>
    </cfRule>
  </conditionalFormatting>
  <conditionalFormatting sqref="I51:I59">
    <cfRule type="cellIs" dxfId="172" priority="21" operator="equal">
      <formula>"TBC"</formula>
    </cfRule>
  </conditionalFormatting>
  <conditionalFormatting sqref="I66:I71">
    <cfRule type="cellIs" dxfId="171" priority="20" operator="equal">
      <formula>"TBC"</formula>
    </cfRule>
  </conditionalFormatting>
  <conditionalFormatting sqref="I86:I90">
    <cfRule type="cellIs" dxfId="170" priority="17" operator="equal">
      <formula>"TBC"</formula>
    </cfRule>
  </conditionalFormatting>
  <conditionalFormatting sqref="I76:I81">
    <cfRule type="cellIs" dxfId="169" priority="18" operator="equal">
      <formula>"TBC"</formula>
    </cfRule>
  </conditionalFormatting>
  <conditionalFormatting sqref="I113:I117">
    <cfRule type="cellIs" dxfId="168" priority="14" operator="equal">
      <formula>"TBC"</formula>
    </cfRule>
  </conditionalFormatting>
  <conditionalFormatting sqref="I95:I99">
    <cfRule type="cellIs" dxfId="167" priority="16" operator="equal">
      <formula>"TBC"</formula>
    </cfRule>
  </conditionalFormatting>
  <conditionalFormatting sqref="I104:I108">
    <cfRule type="cellIs" dxfId="166" priority="15" operator="equal">
      <formula>"TBC"</formula>
    </cfRule>
  </conditionalFormatting>
  <conditionalFormatting sqref="I122:I131">
    <cfRule type="cellIs" dxfId="165" priority="13" operator="equal">
      <formula>"TBC"</formula>
    </cfRule>
  </conditionalFormatting>
  <conditionalFormatting sqref="I136:I140">
    <cfRule type="cellIs" dxfId="164" priority="12" operator="equal">
      <formula>"TBC"</formula>
    </cfRule>
  </conditionalFormatting>
  <conditionalFormatting sqref="I145:I158">
    <cfRule type="cellIs" dxfId="163" priority="11" operator="equal">
      <formula>"TBC"</formula>
    </cfRule>
  </conditionalFormatting>
  <conditionalFormatting sqref="I176:I181">
    <cfRule type="cellIs" dxfId="162" priority="9" operator="equal">
      <formula>"TBC"</formula>
    </cfRule>
  </conditionalFormatting>
  <conditionalFormatting sqref="I163:I171">
    <cfRule type="cellIs" dxfId="161" priority="10" operator="equal">
      <formula>"TBC"</formula>
    </cfRule>
  </conditionalFormatting>
  <conditionalFormatting sqref="I186:I187">
    <cfRule type="cellIs" dxfId="160" priority="8" operator="equal">
      <formula>"TBC"</formula>
    </cfRule>
  </conditionalFormatting>
  <conditionalFormatting sqref="I16:I23">
    <cfRule type="cellIs" dxfId="159" priority="2" operator="equal">
      <formula>"TBC"</formula>
    </cfRule>
  </conditionalFormatting>
  <conditionalFormatting sqref="I28:I33">
    <cfRule type="cellIs" dxfId="158" priority="1" operator="equal">
      <formula>"TBC"</formula>
    </cfRule>
  </conditionalFormatting>
  <dataValidations count="7">
    <dataValidation type="list" allowBlank="1" showInputMessage="1" showErrorMessage="1" sqref="I176:I184 I145:I161 I38:I49 I136:I143 I122:I134 I113:I120 I104:I111 I95:I102 I86:I93 I76:I84 I66:I74 I51:I64 I186:I189 I24:I26 I33:I36 I8 I14 I191:I217 I163:I174">
      <formula1>$P$9:$P$12</formula1>
    </dataValidation>
    <dataValidation allowBlank="1" showInputMessage="1" showErrorMessage="1" promptTitle="Guidance" prompt="The question must be worded such that a positive hazard yields a result of YES_x000a_" sqref="H188:H189 H47:H49 H24:H26 H72:H74 H82:H84 H91:H93 H100:H102 H109:H111 H118:H120 H132:H134 H141:H143 H159:H161 H172:H174 H182:H184 H34:H36 H60:H64"/>
    <dataValidation type="list" allowBlank="1" showInputMessage="1" showErrorMessage="1" prompt="1 - Most Unlikely_x000a_2 - Unlikely_x000a_3 - Foreseeable_x000a_4 - Likely_x000a_5 - Almost certain" sqref="K176:K184 K186:K189 K28:K36 K66:K74 K76:K84 K86:K93 K95:K102 K104:K111 K113:K120 K122:K134 K136:K143 K145:K161 K163:K174 K51:K64 K16:K26 K38:K49">
      <formula1>$O$9:$O$13</formula1>
    </dataValidation>
    <dataValidation type="list" allowBlank="1" showInputMessage="1" showErrorMessage="1" sqref="I185 I175 I37 I50 I65 I75 I85 I94 I103 I112 I121 I135 I144 I162">
      <formula1>$P$12:$P$12</formula1>
    </dataValidation>
    <dataValidation type="list" allowBlank="1" showInputMessage="1" showErrorMessage="1" prompt="1 - Insignificant_x000a_2 - Minor_x000a_3 - Moderate_x000a_4 - Major_x000a_5 - Catastrophic" sqref="L188:L189 L34:L36 L47:L49 L182:L184 L72:L74 L82:L84 L91:L93 L100:L102 L109:L111 L118:L120 L132:L134 L141:L143 L159:L161 L172:L174 L60:L64 L24:L26">
      <formula1>$O$9:$O$13</formula1>
    </dataValidation>
    <dataValidation type="list" allowBlank="1" showInputMessage="1" showErrorMessage="1" sqref="I9:I13 I28:I32 I16:I23">
      <formula1>$P$9:$P$11</formula1>
    </dataValidation>
    <dataValidation type="list" allowBlank="1" showInputMessage="1" showErrorMessage="1" prompt="1 - Vast improvement_x000a_2 - Improvement_x000a_3 - No change to overall risk_x000a_4 - Degradation of supply or control_x000a_5 - Potential failure due to changes" sqref="L8">
      <formula1>$O$9:$O$13</formula1>
    </dataValidation>
  </dataValidations>
  <pageMargins left="0.7" right="0.7" top="0.75" bottom="0.75" header="0.3" footer="0.3"/>
  <pageSetup paperSize="9" scale="88" fitToHeight="0" orientation="landscape" r:id="rId1"/>
  <headerFooter>
    <oddFooter xml:space="preserve">&amp;CDWI - Private Water Risk Assessment tool V2.0 - Page &amp;P of &amp;N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Lookup_Admin!$A$2:$A$211</xm:f>
          </x14:formula1>
          <xm:sqref>M4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75"/>
  <sheetViews>
    <sheetView zoomScaleNormal="100" workbookViewId="0">
      <pane ySplit="4" topLeftCell="A5" activePane="bottomLeft" state="frozen"/>
      <selection pane="bottomLeft" activeCell="A5" sqref="A5"/>
    </sheetView>
  </sheetViews>
  <sheetFormatPr defaultColWidth="0" defaultRowHeight="15" zeroHeight="1" x14ac:dyDescent="0.25"/>
  <cols>
    <col min="1" max="1" width="8.85546875" style="79" customWidth="1"/>
    <col min="2" max="2" width="54.7109375" style="79" customWidth="1"/>
    <col min="3" max="3" width="10.28515625" style="79" bestFit="1" customWidth="1"/>
    <col min="4" max="4" width="10.7109375" style="79" customWidth="1"/>
    <col min="5" max="5" width="36" style="79" customWidth="1"/>
    <col min="6" max="7" width="9.140625" style="78" hidden="1" customWidth="1"/>
    <col min="8" max="10" width="0" style="79" hidden="1" customWidth="1"/>
    <col min="11" max="16384" width="9.140625" style="79" hidden="1"/>
  </cols>
  <sheetData>
    <row r="1" spans="1:10" ht="69.75" customHeight="1" x14ac:dyDescent="0.4">
      <c r="A1" s="231" t="s">
        <v>956</v>
      </c>
      <c r="B1" s="232"/>
      <c r="C1" s="232"/>
      <c r="D1" s="232"/>
      <c r="E1" s="232"/>
    </row>
    <row r="2" spans="1:10" ht="18.75" x14ac:dyDescent="0.25">
      <c r="A2" s="82" t="s">
        <v>323</v>
      </c>
      <c r="B2" s="233" t="str">
        <f>Supply_Details!B7</f>
        <v xml:space="preserve">Local Authority:      Supply Reference: </v>
      </c>
      <c r="C2" s="233"/>
      <c r="D2" s="233"/>
      <c r="E2" s="233"/>
      <c r="I2" s="80"/>
      <c r="J2" s="80"/>
    </row>
    <row r="3" spans="1:10" x14ac:dyDescent="0.25">
      <c r="A3" s="233" t="str">
        <f>Supply_Details!C7</f>
        <v xml:space="preserve">Supply Name &amp; Address:       </v>
      </c>
      <c r="B3" s="233"/>
      <c r="C3" s="233"/>
      <c r="D3" s="233"/>
      <c r="E3" s="233"/>
      <c r="I3" s="80"/>
      <c r="J3" s="80"/>
    </row>
    <row r="4" spans="1:10" x14ac:dyDescent="0.25">
      <c r="A4" s="81" t="s">
        <v>346</v>
      </c>
      <c r="B4" s="81" t="s">
        <v>945</v>
      </c>
      <c r="C4" s="81" t="s">
        <v>24</v>
      </c>
      <c r="D4" s="81" t="s">
        <v>25</v>
      </c>
      <c r="E4" s="81" t="s">
        <v>27</v>
      </c>
      <c r="I4" s="80"/>
      <c r="J4" s="80"/>
    </row>
    <row r="5" spans="1:10" ht="60" customHeight="1" x14ac:dyDescent="0.25">
      <c r="A5" s="77" t="str">
        <f>IF(ISERROR(VLOOKUP($F5,Risk_Assessment!$A:$N,7,FALSE)),"",VLOOKUP($F5,Risk_Assessment!$A:$N,7,FALSE))</f>
        <v>A0</v>
      </c>
      <c r="B5" s="77" t="str">
        <f>IF(ISERROR(VLOOKUP($F5,Risk_Assessment!$A:$N,8,FALSE)),"",VLOOKUP($F5,Risk_Assessment!$A:$N,8,FALSE))</f>
        <v>Have there been any changes since risk assessment last carried out?</v>
      </c>
      <c r="C5" s="77"/>
      <c r="D5" s="77"/>
      <c r="E5" s="77">
        <f>IF(ISERROR(VLOOKUP($F5,Risk_Assessment!$A:$N,14,FALSE)),"",VLOOKUP($F5,Risk_Assessment!$A:$N,14,FALSE))</f>
        <v>0</v>
      </c>
      <c r="F5" s="78" t="str">
        <f t="shared" ref="F5:F68" si="0">CONCATENATE($A$2,G5)</f>
        <v>TBC1</v>
      </c>
      <c r="G5" s="78">
        <f>G4+1</f>
        <v>1</v>
      </c>
      <c r="I5" s="80"/>
      <c r="J5" s="80"/>
    </row>
    <row r="6" spans="1:10" ht="60" customHeight="1" x14ac:dyDescent="0.25">
      <c r="A6" s="77" t="str">
        <f>IF(ISERROR(VLOOKUP($F6,Risk_Assessment!$A:$N,7,FALSE)),"",VLOOKUP($F6,Risk_Assessment!$A:$N,7,FALSE))</f>
        <v>A1</v>
      </c>
      <c r="B6" s="77" t="str">
        <f>IF(ISERROR(VLOOKUP($F6,Risk_Assessment!$A:$N,8,FALSE)),"",VLOOKUP($F6,Risk_Assessment!$A:$N,8,FALSE))</f>
        <v>Is there a site plan and/or schematic showing location of source, chambers, tanks, distribution network including valves, pipes, consumer premises etc.?</v>
      </c>
      <c r="C6" s="77"/>
      <c r="D6" s="77"/>
      <c r="E6" s="112">
        <f>IF(ISERROR(VLOOKUP($F6,Risk_Assessment!$A:$N,14,FALSE)),"",VLOOKUP($F6,Risk_Assessment!$A:$N,14,FALSE))</f>
        <v>0</v>
      </c>
      <c r="F6" s="78" t="str">
        <f t="shared" si="0"/>
        <v>TBC2</v>
      </c>
      <c r="G6" s="78">
        <f>G5+1</f>
        <v>2</v>
      </c>
      <c r="I6" s="80"/>
      <c r="J6" s="80"/>
    </row>
    <row r="7" spans="1:10" ht="60" customHeight="1" x14ac:dyDescent="0.25">
      <c r="A7" s="77" t="str">
        <f>IF(ISERROR(VLOOKUP($F7,Risk_Assessment!$A:$N,7,FALSE)),"",VLOOKUP($F7,Risk_Assessment!$A:$N,7,FALSE))</f>
        <v>A2</v>
      </c>
      <c r="B7" s="77" t="str">
        <f>IF(ISERROR(VLOOKUP($F7,Risk_Assessment!$A:$N,8,FALSE)),"",VLOOKUP($F7,Risk_Assessment!$A:$N,8,FALSE))</f>
        <v>Are there any procedures and/or written records for the supply (i.e. for checks, monitoring or maintenance, etc.)?</v>
      </c>
      <c r="C7" s="77"/>
      <c r="D7" s="77"/>
      <c r="E7" s="112">
        <f>IF(ISERROR(VLOOKUP($F7,Risk_Assessment!$A:$N,14,FALSE)),"",VLOOKUP($F7,Risk_Assessment!$A:$N,14,FALSE))</f>
        <v>0</v>
      </c>
      <c r="F7" s="78" t="str">
        <f t="shared" si="0"/>
        <v>TBC3</v>
      </c>
      <c r="G7" s="78">
        <f t="shared" ref="G7:G70" si="1">G6+1</f>
        <v>3</v>
      </c>
    </row>
    <row r="8" spans="1:10" ht="60" customHeight="1" x14ac:dyDescent="0.25">
      <c r="A8" s="77" t="str">
        <f>IF(ISERROR(VLOOKUP($F8,Risk_Assessment!$A:$N,7,FALSE)),"",VLOOKUP($F8,Risk_Assessment!$A:$N,7,FALSE))</f>
        <v>A3</v>
      </c>
      <c r="B8" s="77" t="str">
        <f>IF(ISERROR(VLOOKUP($F8,Risk_Assessment!$A:$N,8,FALSE)),"",VLOOKUP($F8,Risk_Assessment!$A:$N,8,FALSE))</f>
        <v>Are there any manufacturers' instructions for the equipment on the supply?</v>
      </c>
      <c r="C8" s="77"/>
      <c r="D8" s="77"/>
      <c r="E8" s="112">
        <f>IF(ISERROR(VLOOKUP($F8,Risk_Assessment!$A:$N,14,FALSE)),"",VLOOKUP($F8,Risk_Assessment!$A:$N,14,FALSE))</f>
        <v>0</v>
      </c>
      <c r="F8" s="78" t="str">
        <f t="shared" si="0"/>
        <v>TBC4</v>
      </c>
      <c r="G8" s="78">
        <f t="shared" si="1"/>
        <v>4</v>
      </c>
    </row>
    <row r="9" spans="1:10" ht="60" customHeight="1" x14ac:dyDescent="0.25">
      <c r="A9" s="93" t="str">
        <f>IF(ISERROR(VLOOKUP($F9,Risk_Assessment!$A:$N,7,FALSE)),"",VLOOKUP($F9,Risk_Assessment!$A:$N,7,FALSE))</f>
        <v>A4</v>
      </c>
      <c r="B9" s="93" t="str">
        <f>IF(ISERROR(VLOOKUP($F9,Risk_Assessment!$A:$N,8,FALSE)),"",VLOOKUP($F9,Risk_Assessment!$A:$N,8,FALSE))</f>
        <v xml:space="preserve">Is there an emergency plan for the provision of an alternative water supply? </v>
      </c>
      <c r="C9" s="93"/>
      <c r="D9" s="93"/>
      <c r="E9" s="112">
        <f>IF(ISERROR(VLOOKUP($F9,Risk_Assessment!$A:$N,14,FALSE)),"",VLOOKUP($F9,Risk_Assessment!$A:$N,14,FALSE))</f>
        <v>0</v>
      </c>
      <c r="F9" s="78" t="str">
        <f t="shared" ref="F9:F26" si="2">CONCATENATE($A$2,G9)</f>
        <v>TBC5</v>
      </c>
      <c r="G9" s="78">
        <f t="shared" si="1"/>
        <v>5</v>
      </c>
    </row>
    <row r="10" spans="1:10" ht="60" customHeight="1" x14ac:dyDescent="0.25">
      <c r="A10" s="93" t="str">
        <f>IF(ISERROR(VLOOKUP($F10,Risk_Assessment!$A:$N,7,FALSE)),"",VLOOKUP($F10,Risk_Assessment!$A:$N,7,FALSE))</f>
        <v>A5</v>
      </c>
      <c r="B10" s="93" t="str">
        <f>IF(ISERROR(VLOOKUP($F10,Risk_Assessment!$A:$N,8,FALSE)),"",VLOOKUP($F10,Risk_Assessment!$A:$N,8,FALSE))</f>
        <v xml:space="preserve">Has the owner or operators had appropriate training for the supply? </v>
      </c>
      <c r="C10" s="93"/>
      <c r="D10" s="93"/>
      <c r="E10" s="112">
        <f>IF(ISERROR(VLOOKUP($F10,Risk_Assessment!$A:$N,14,FALSE)),"",VLOOKUP($F10,Risk_Assessment!$A:$N,14,FALSE))</f>
        <v>0</v>
      </c>
      <c r="F10" s="78" t="str">
        <f t="shared" si="2"/>
        <v>TBC6</v>
      </c>
      <c r="G10" s="78">
        <f t="shared" si="1"/>
        <v>6</v>
      </c>
    </row>
    <row r="11" spans="1:10" ht="60" customHeight="1" x14ac:dyDescent="0.25">
      <c r="A11" s="93" t="str">
        <f>IF(ISERROR(VLOOKUP($F11,Risk_Assessment!$A:$N,7,FALSE)),"",VLOOKUP($F11,Risk_Assessment!$A:$N,7,FALSE))</f>
        <v>A6</v>
      </c>
      <c r="B11" s="93" t="str">
        <f>IF(ISERROR(VLOOKUP($F11,Risk_Assessment!$A:$N,8,FALSE)),"",VLOOKUP($F11,Risk_Assessment!$A:$N,8,FALSE))</f>
        <v>Does the sampling history identify the presence of any hazards?</v>
      </c>
      <c r="C11" s="93"/>
      <c r="D11" s="93"/>
      <c r="E11" s="112">
        <f>IF(ISERROR(VLOOKUP($F11,Risk_Assessment!$A:$N,14,FALSE)),"",VLOOKUP($F11,Risk_Assessment!$A:$N,14,FALSE))</f>
        <v>0</v>
      </c>
      <c r="F11" s="78" t="str">
        <f t="shared" si="2"/>
        <v>TBC7</v>
      </c>
      <c r="G11" s="78">
        <f t="shared" si="1"/>
        <v>7</v>
      </c>
    </row>
    <row r="12" spans="1:10" ht="60" customHeight="1" x14ac:dyDescent="0.25">
      <c r="A12" s="93" t="str">
        <f>IF(ISERROR(VLOOKUP($F12,Risk_Assessment!$A:$N,7,FALSE)),"",VLOOKUP($F12,Risk_Assessment!$A:$N,7,FALSE))</f>
        <v>B1</v>
      </c>
      <c r="B12" s="93" t="str">
        <f>IF(ISERROR(VLOOKUP($F12,Risk_Assessment!$A:$N,8,FALSE)),"",VLOOKUP($F12,Risk_Assessment!$A:$N,8,FALSE))</f>
        <v>Are there latrines, septic tanks, animal enclosures or cess pits present within 50m of the source?</v>
      </c>
      <c r="C12" s="93"/>
      <c r="D12" s="93"/>
      <c r="E12" s="112">
        <f>IF(ISERROR(VLOOKUP($F12,Risk_Assessment!$A:$N,14,FALSE)),"",VLOOKUP($F12,Risk_Assessment!$A:$N,14,FALSE))</f>
        <v>0</v>
      </c>
      <c r="F12" s="78" t="str">
        <f t="shared" si="2"/>
        <v>TBC8</v>
      </c>
      <c r="G12" s="78">
        <f t="shared" si="1"/>
        <v>8</v>
      </c>
    </row>
    <row r="13" spans="1:10" ht="60" customHeight="1" x14ac:dyDescent="0.25">
      <c r="A13" s="93" t="str">
        <f>IF(ISERROR(VLOOKUP($F13,Risk_Assessment!$A:$N,7,FALSE)),"",VLOOKUP($F13,Risk_Assessment!$A:$N,7,FALSE))</f>
        <v>B3</v>
      </c>
      <c r="B13" s="93" t="str">
        <f>IF(ISERROR(VLOOKUP($F13,Risk_Assessment!$A:$N,8,FALSE)),"",VLOOKUP($F13,Risk_Assessment!$A:$N,8,FALSE))</f>
        <v>Is there a risk of microbial contamination (from slurry spreading, and/or storage of slurry or dung)?</v>
      </c>
      <c r="C13" s="93"/>
      <c r="D13" s="93"/>
      <c r="E13" s="112">
        <f>IF(ISERROR(VLOOKUP($F13,Risk_Assessment!$A:$N,14,FALSE)),"",VLOOKUP($F13,Risk_Assessment!$A:$N,14,FALSE))</f>
        <v>0</v>
      </c>
      <c r="F13" s="78" t="str">
        <f t="shared" si="2"/>
        <v>TBC9</v>
      </c>
      <c r="G13" s="78">
        <f t="shared" si="1"/>
        <v>9</v>
      </c>
    </row>
    <row r="14" spans="1:10" ht="60" customHeight="1" x14ac:dyDescent="0.25">
      <c r="A14" s="93" t="str">
        <f>IF(ISERROR(VLOOKUP($F14,Risk_Assessment!$A:$N,7,FALSE)),"",VLOOKUP($F14,Risk_Assessment!$A:$N,7,FALSE))</f>
        <v>B4</v>
      </c>
      <c r="B14" s="93" t="str">
        <f>IF(ISERROR(VLOOKUP($F14,Risk_Assessment!$A:$N,8,FALSE)),"",VLOOKUP($F14,Risk_Assessment!$A:$N,8,FALSE))</f>
        <v>Is there a risk of pesticides or chemical contamination (e.g. sheep dipping chemicals)</v>
      </c>
      <c r="C14" s="93"/>
      <c r="D14" s="93"/>
      <c r="E14" s="112">
        <f>IF(ISERROR(VLOOKUP($F14,Risk_Assessment!$A:$N,14,FALSE)),"",VLOOKUP($F14,Risk_Assessment!$A:$N,14,FALSE))</f>
        <v>0</v>
      </c>
      <c r="F14" s="78" t="str">
        <f t="shared" si="2"/>
        <v>TBC10</v>
      </c>
      <c r="G14" s="78">
        <f t="shared" si="1"/>
        <v>10</v>
      </c>
    </row>
    <row r="15" spans="1:10" ht="60" customHeight="1" x14ac:dyDescent="0.25">
      <c r="A15" s="93" t="str">
        <f>IF(ISERROR(VLOOKUP($F15,Risk_Assessment!$A:$N,7,FALSE)),"",VLOOKUP($F15,Risk_Assessment!$A:$N,7,FALSE))</f>
        <v>B7</v>
      </c>
      <c r="B15" s="93" t="str">
        <f>IF(ISERROR(VLOOKUP($F15,Risk_Assessment!$A:$N,8,FALSE)),"",VLOOKUP($F15,Risk_Assessment!$A:$N,8,FALSE))</f>
        <v>Does the local geology suggest the presence of  - boron, arsenic, lead, fluoride, uranium, nickel, radon or other potentially harmful natural substance in raw water?</v>
      </c>
      <c r="C15" s="93"/>
      <c r="D15" s="93"/>
      <c r="E15" s="112">
        <f>IF(ISERROR(VLOOKUP($F15,Risk_Assessment!$A:$N,14,FALSE)),"",VLOOKUP($F15,Risk_Assessment!$A:$N,14,FALSE))</f>
        <v>0</v>
      </c>
      <c r="F15" s="78" t="str">
        <f t="shared" si="2"/>
        <v>TBC11</v>
      </c>
      <c r="G15" s="78">
        <f t="shared" si="1"/>
        <v>11</v>
      </c>
    </row>
    <row r="16" spans="1:10" ht="60" customHeight="1" x14ac:dyDescent="0.25">
      <c r="A16" s="93" t="str">
        <f>IF(ISERROR(VLOOKUP($F16,Risk_Assessment!$A:$N,7,FALSE)),"",VLOOKUP($F16,Risk_Assessment!$A:$N,7,FALSE))</f>
        <v>B8</v>
      </c>
      <c r="B16" s="93" t="str">
        <f>IF(ISERROR(VLOOKUP($F16,Risk_Assessment!$A:$N,8,FALSE)),"",VLOOKUP($F16,Risk_Assessment!$A:$N,8,FALSE))</f>
        <v>Is the source likely to be affected by any contaminated land including landfill sites in the catchment?</v>
      </c>
      <c r="C16" s="93"/>
      <c r="D16" s="93"/>
      <c r="E16" s="112">
        <f>IF(ISERROR(VLOOKUP($F16,Risk_Assessment!$A:$N,14,FALSE)),"",VLOOKUP($F16,Risk_Assessment!$A:$N,14,FALSE))</f>
        <v>0</v>
      </c>
      <c r="F16" s="78" t="str">
        <f t="shared" si="2"/>
        <v>TBC12</v>
      </c>
      <c r="G16" s="78">
        <f t="shared" si="1"/>
        <v>12</v>
      </c>
    </row>
    <row r="17" spans="1:7" ht="60" customHeight="1" x14ac:dyDescent="0.25">
      <c r="A17" s="93" t="str">
        <f>IF(ISERROR(VLOOKUP($F17,Risk_Assessment!$A:$N,7,FALSE)),"",VLOOKUP($F17,Risk_Assessment!$A:$N,7,FALSE))</f>
        <v>B9</v>
      </c>
      <c r="B17" s="93" t="str">
        <f>IF(ISERROR(VLOOKUP($F17,Risk_Assessment!$A:$N,8,FALSE)),"",VLOOKUP($F17,Risk_Assessment!$A:$N,8,FALSE))</f>
        <v>Is there a likelihood of insufficiency of supply i.e. over-abstraction of source or during drought conditions</v>
      </c>
      <c r="C17" s="93"/>
      <c r="D17" s="93"/>
      <c r="E17" s="112">
        <f>IF(ISERROR(VLOOKUP($F17,Risk_Assessment!$A:$N,14,FALSE)),"",VLOOKUP($F17,Risk_Assessment!$A:$N,14,FALSE))</f>
        <v>0</v>
      </c>
      <c r="F17" s="78" t="str">
        <f t="shared" si="2"/>
        <v>TBC13</v>
      </c>
      <c r="G17" s="78">
        <f t="shared" si="1"/>
        <v>13</v>
      </c>
    </row>
    <row r="18" spans="1:7" ht="60" customHeight="1" x14ac:dyDescent="0.25">
      <c r="A18" s="93" t="str">
        <f>IF(ISERROR(VLOOKUP($F18,Risk_Assessment!$A:$N,7,FALSE)),"",VLOOKUP($F18,Risk_Assessment!$A:$N,7,FALSE))</f>
        <v>B10</v>
      </c>
      <c r="B18" s="93" t="str">
        <f>IF(ISERROR(VLOOKUP($F18,Risk_Assessment!$A:$N,8,FALSE)),"",VLOOKUP($F18,Risk_Assessment!$A:$N,8,FALSE))</f>
        <v>Is the source adequately protected against vandalism (deliberate contamination of source and unauthorised access)?</v>
      </c>
      <c r="C18" s="93"/>
      <c r="D18" s="93"/>
      <c r="E18" s="112">
        <f>IF(ISERROR(VLOOKUP($F18,Risk_Assessment!$A:$N,14,FALSE)),"",VLOOKUP($F18,Risk_Assessment!$A:$N,14,FALSE))</f>
        <v>0</v>
      </c>
      <c r="F18" s="78" t="str">
        <f t="shared" si="2"/>
        <v>TBC14</v>
      </c>
      <c r="G18" s="78">
        <f t="shared" si="1"/>
        <v>14</v>
      </c>
    </row>
    <row r="19" spans="1:7" ht="60" customHeight="1" x14ac:dyDescent="0.25">
      <c r="A19" s="93" t="str">
        <f>IF(ISERROR(VLOOKUP($F19,Risk_Assessment!$A:$N,7,FALSE)),"",VLOOKUP($F19,Risk_Assessment!$A:$N,7,FALSE))</f>
        <v>B11</v>
      </c>
      <c r="B19" s="93" t="str">
        <f>IF(ISERROR(VLOOKUP($F19,Risk_Assessment!$A:$N,8,FALSE)),"",VLOOKUP($F19,Risk_Assessment!$A:$N,8,FALSE))</f>
        <v>Is there a risk of oil spill entering the supply (e.g. generators, household heating oil, farm fuel, generators, road traffic accident or the presence of a redundant tanker etc.)?</v>
      </c>
      <c r="C19" s="93"/>
      <c r="D19" s="93"/>
      <c r="E19" s="112">
        <f>IF(ISERROR(VLOOKUP($F19,Risk_Assessment!$A:$N,14,FALSE)),"",VLOOKUP($F19,Risk_Assessment!$A:$N,14,FALSE))</f>
        <v>0</v>
      </c>
      <c r="F19" s="78" t="str">
        <f t="shared" si="2"/>
        <v>TBC15</v>
      </c>
      <c r="G19" s="78">
        <f t="shared" si="1"/>
        <v>15</v>
      </c>
    </row>
    <row r="20" spans="1:7" ht="60" customHeight="1" x14ac:dyDescent="0.25">
      <c r="A20" s="93" t="str">
        <f>IF(ISERROR(VLOOKUP($F20,Risk_Assessment!$A:$N,7,FALSE)),"",VLOOKUP($F20,Risk_Assessment!$A:$N,7,FALSE))</f>
        <v>B15</v>
      </c>
      <c r="B20" s="93" t="str">
        <f>IF(ISERROR(VLOOKUP($F20,Risk_Assessment!$A:$N,8,FALSE)),"",VLOOKUP($F20,Risk_Assessment!$A:$N,8,FALSE))</f>
        <v>Are there any man made sources of tritium in the catchment which could affect the water supply?</v>
      </c>
      <c r="C20" s="93"/>
      <c r="D20" s="93"/>
      <c r="E20" s="112">
        <f>IF(ISERROR(VLOOKUP($F20,Risk_Assessment!$A:$N,14,FALSE)),"",VLOOKUP($F20,Risk_Assessment!$A:$N,14,FALSE))</f>
        <v>0</v>
      </c>
      <c r="F20" s="78" t="str">
        <f t="shared" si="2"/>
        <v>TBC16</v>
      </c>
      <c r="G20" s="78">
        <f t="shared" si="1"/>
        <v>16</v>
      </c>
    </row>
    <row r="21" spans="1:7" ht="60" customHeight="1" x14ac:dyDescent="0.25">
      <c r="A21" s="93" t="str">
        <f>IF(ISERROR(VLOOKUP($F21,Risk_Assessment!$A:$N,7,FALSE)),"",VLOOKUP($F21,Risk_Assessment!$A:$N,7,FALSE))</f>
        <v>B16</v>
      </c>
      <c r="B21" s="93" t="str">
        <f>IF(ISERROR(VLOOKUP($F21,Risk_Assessment!$A:$N,8,FALSE)),"",VLOOKUP($F21,Risk_Assessment!$A:$N,8,FALSE))</f>
        <v>Has the Environment Agency/Natural Resources Wales any record of historic pollution event(s) in the catchment which contained radioactive substances?</v>
      </c>
      <c r="C21" s="93"/>
      <c r="D21" s="93"/>
      <c r="E21" s="112">
        <f>IF(ISERROR(VLOOKUP($F21,Risk_Assessment!$A:$N,14,FALSE)),"",VLOOKUP($F21,Risk_Assessment!$A:$N,14,FALSE))</f>
        <v>0</v>
      </c>
      <c r="F21" s="78" t="str">
        <f t="shared" si="2"/>
        <v>TBC17</v>
      </c>
      <c r="G21" s="78">
        <f t="shared" si="1"/>
        <v>17</v>
      </c>
    </row>
    <row r="22" spans="1:7" ht="60" customHeight="1" x14ac:dyDescent="0.25">
      <c r="A22" s="93" t="str">
        <f>IF(ISERROR(VLOOKUP($F22,Risk_Assessment!$A:$N,7,FALSE)),"",VLOOKUP($F22,Risk_Assessment!$A:$N,7,FALSE))</f>
        <v>B17</v>
      </c>
      <c r="B22" s="93" t="str">
        <f>IF(ISERROR(VLOOKUP($F22,Risk_Assessment!$A:$N,8,FALSE)),"",VLOOKUP($F22,Risk_Assessment!$A:$N,8,FALSE))</f>
        <v>Does the local water company have a notice allowing them to cease monitoring for tritium or ID for abstraction points from the same aquifer?</v>
      </c>
      <c r="C22" s="93"/>
      <c r="D22" s="93"/>
      <c r="E22" s="112">
        <f>IF(ISERROR(VLOOKUP($F22,Risk_Assessment!$A:$N,14,FALSE)),"",VLOOKUP($F22,Risk_Assessment!$A:$N,14,FALSE))</f>
        <v>0</v>
      </c>
      <c r="F22" s="78" t="str">
        <f t="shared" si="2"/>
        <v>TBC18</v>
      </c>
      <c r="G22" s="78">
        <f t="shared" si="1"/>
        <v>18</v>
      </c>
    </row>
    <row r="23" spans="1:7" ht="60" customHeight="1" x14ac:dyDescent="0.25">
      <c r="A23" s="93" t="str">
        <f>IF(ISERROR(VLOOKUP($F23,Risk_Assessment!$A:$N,7,FALSE)),"",VLOOKUP($F23,Risk_Assessment!$A:$N,7,FALSE))</f>
        <v>B18</v>
      </c>
      <c r="B23" s="93" t="str">
        <f>IF(ISERROR(VLOOKUP($F23,Risk_Assessment!$A:$N,8,FALSE)),"",VLOOKUP($F23,Risk_Assessment!$A:$N,8,FALSE))</f>
        <v>Is there any monitoring data (EA/Wco/LA) for radioactive substances in this supply or another supply in the same water body indicating levels above the standard/value?</v>
      </c>
      <c r="C23" s="93"/>
      <c r="D23" s="93"/>
      <c r="E23" s="112">
        <f>IF(ISERROR(VLOOKUP($F23,Risk_Assessment!$A:$N,14,FALSE)),"",VLOOKUP($F23,Risk_Assessment!$A:$N,14,FALSE))</f>
        <v>0</v>
      </c>
      <c r="F23" s="78" t="str">
        <f t="shared" si="2"/>
        <v>TBC19</v>
      </c>
      <c r="G23" s="78">
        <f t="shared" si="1"/>
        <v>19</v>
      </c>
    </row>
    <row r="24" spans="1:7" ht="60" customHeight="1" x14ac:dyDescent="0.25">
      <c r="A24" s="93" t="str">
        <f>IF(ISERROR(VLOOKUP($F24,Risk_Assessment!$A:$N,7,FALSE)),"",VLOOKUP($F24,Risk_Assessment!$A:$N,7,FALSE))</f>
        <v>B19</v>
      </c>
      <c r="B24" s="93" t="str">
        <f>IF(ISERROR(VLOOKUP($F24,Risk_Assessment!$A:$N,8,FALSE)),"",VLOOKUP($F24,Risk_Assessment!$A:$N,8,FALSE))</f>
        <v>Does the ‘Radioactivity in Food and the environment’ report indicate the likely presence of radioactive substances?</v>
      </c>
      <c r="C24" s="93"/>
      <c r="D24" s="93"/>
      <c r="E24" s="112">
        <f>IF(ISERROR(VLOOKUP($F24,Risk_Assessment!$A:$N,14,FALSE)),"",VLOOKUP($F24,Risk_Assessment!$A:$N,14,FALSE))</f>
        <v>0</v>
      </c>
      <c r="F24" s="78" t="str">
        <f t="shared" si="2"/>
        <v>TBC20</v>
      </c>
      <c r="G24" s="78">
        <f t="shared" si="1"/>
        <v>20</v>
      </c>
    </row>
    <row r="25" spans="1:7" ht="60" customHeight="1" x14ac:dyDescent="0.25">
      <c r="A25" s="93" t="str">
        <f>IF(ISERROR(VLOOKUP($F25,Risk_Assessment!$A:$N,7,FALSE)),"",VLOOKUP($F25,Risk_Assessment!$A:$N,7,FALSE))</f>
        <v>B20</v>
      </c>
      <c r="B25" s="93" t="str">
        <f>IF(ISERROR(VLOOKUP($F25,Risk_Assessment!$A:$N,8,FALSE)),"",VLOOKUP($F25,Risk_Assessment!$A:$N,8,FALSE))</f>
        <v>If gross alpha or gross beta exceed the limit, does the Indicative Dose (ID)calculation confirm the value is &lt;0.1mSv?</v>
      </c>
      <c r="C25" s="93"/>
      <c r="D25" s="93"/>
      <c r="E25" s="112">
        <f>IF(ISERROR(VLOOKUP($F25,Risk_Assessment!$A:$N,14,FALSE)),"",VLOOKUP($F25,Risk_Assessment!$A:$N,14,FALSE))</f>
        <v>0</v>
      </c>
      <c r="F25" s="78" t="str">
        <f t="shared" si="2"/>
        <v>TBC21</v>
      </c>
      <c r="G25" s="78">
        <f t="shared" si="1"/>
        <v>21</v>
      </c>
    </row>
    <row r="26" spans="1:7" ht="60" customHeight="1" x14ac:dyDescent="0.25">
      <c r="A26" s="93" t="str">
        <f>IF(ISERROR(VLOOKUP($F26,Risk_Assessment!$A:$N,7,FALSE)),"",VLOOKUP($F26,Risk_Assessment!$A:$N,7,FALSE))</f>
        <v>C1</v>
      </c>
      <c r="B26" s="93" t="str">
        <f>IF(ISERROR(VLOOKUP($F26,Risk_Assessment!$A:$N,8,FALSE)),"",VLOOKUP($F26,Risk_Assessment!$A:$N,8,FALSE))</f>
        <v>Is there a noticeable change in the appearance of the water from time to time (colour, cloudiness/turbidity)?</v>
      </c>
      <c r="C26" s="93"/>
      <c r="D26" s="93"/>
      <c r="E26" s="112">
        <f>IF(ISERROR(VLOOKUP($F26,Risk_Assessment!$A:$N,14,FALSE)),"",VLOOKUP($F26,Risk_Assessment!$A:$N,14,FALSE))</f>
        <v>0</v>
      </c>
      <c r="F26" s="78" t="str">
        <f t="shared" si="2"/>
        <v>TBC22</v>
      </c>
      <c r="G26" s="78">
        <f t="shared" si="1"/>
        <v>22</v>
      </c>
    </row>
    <row r="27" spans="1:7" ht="60" customHeight="1" x14ac:dyDescent="0.25">
      <c r="A27" s="77" t="str">
        <f>IF(ISERROR(VLOOKUP($F27,Risk_Assessment!$A:$N,7,FALSE)),"",VLOOKUP($F27,Risk_Assessment!$A:$N,7,FALSE))</f>
        <v>C2</v>
      </c>
      <c r="B27" s="77" t="str">
        <f>IF(ISERROR(VLOOKUP($F27,Risk_Assessment!$A:$N,8,FALSE)),"",VLOOKUP($F27,Risk_Assessment!$A:$N,8,FALSE))</f>
        <v>Is the source exposed to risks of faecal contamination from wildlife (this will always be yes for all surface water sources, i.e. rivers, lakes and streams)?</v>
      </c>
      <c r="C27" s="77"/>
      <c r="D27" s="77"/>
      <c r="E27" s="112">
        <f>IF(ISERROR(VLOOKUP($F27,Risk_Assessment!$A:$N,14,FALSE)),"",VLOOKUP($F27,Risk_Assessment!$A:$N,14,FALSE))</f>
        <v>0</v>
      </c>
      <c r="F27" s="78" t="str">
        <f t="shared" si="0"/>
        <v>TBC23</v>
      </c>
      <c r="G27" s="78">
        <f t="shared" si="1"/>
        <v>23</v>
      </c>
    </row>
    <row r="28" spans="1:7" ht="60" customHeight="1" x14ac:dyDescent="0.25">
      <c r="A28" s="77" t="str">
        <f>IF(ISERROR(VLOOKUP($F28,Risk_Assessment!$A:$N,7,FALSE)),"",VLOOKUP($F28,Risk_Assessment!$A:$N,7,FALSE))</f>
        <v>C5</v>
      </c>
      <c r="B28" s="77" t="str">
        <f>IF(ISERROR(VLOOKUP($F28,Risk_Assessment!$A:$N,8,FALSE)),"",VLOOKUP($F28,Risk_Assessment!$A:$N,8,FALSE))</f>
        <v>Are there unbunded stores of farm waste or silage in the catchment?</v>
      </c>
      <c r="C28" s="77"/>
      <c r="D28" s="77"/>
      <c r="E28" s="112">
        <f>IF(ISERROR(VLOOKUP($F28,Risk_Assessment!$A:$N,14,FALSE)),"",VLOOKUP($F28,Risk_Assessment!$A:$N,14,FALSE))</f>
        <v>0</v>
      </c>
      <c r="F28" s="78" t="str">
        <f t="shared" si="0"/>
        <v>TBC24</v>
      </c>
      <c r="G28" s="78">
        <f t="shared" si="1"/>
        <v>24</v>
      </c>
    </row>
    <row r="29" spans="1:7" ht="60" customHeight="1" x14ac:dyDescent="0.25">
      <c r="A29" s="77" t="str">
        <f>IF(ISERROR(VLOOKUP($F29,Risk_Assessment!$A:$N,7,FALSE)),"",VLOOKUP($F29,Risk_Assessment!$A:$N,7,FALSE))</f>
        <v>C7</v>
      </c>
      <c r="B29" s="77" t="str">
        <f>IF(ISERROR(VLOOKUP($F29,Risk_Assessment!$A:$N,8,FALSE)),"",VLOOKUP($F29,Risk_Assessment!$A:$N,8,FALSE))</f>
        <v>Is freshwater aquaculture practised upstream, causing contamination (feed, pesticides etc.)?</v>
      </c>
      <c r="C29" s="77"/>
      <c r="D29" s="77"/>
      <c r="E29" s="112">
        <f>IF(ISERROR(VLOOKUP($F29,Risk_Assessment!$A:$N,14,FALSE)),"",VLOOKUP($F29,Risk_Assessment!$A:$N,14,FALSE))</f>
        <v>0</v>
      </c>
      <c r="F29" s="78" t="str">
        <f t="shared" si="0"/>
        <v>TBC25</v>
      </c>
      <c r="G29" s="78">
        <f t="shared" si="1"/>
        <v>25</v>
      </c>
    </row>
    <row r="30" spans="1:7" ht="60" customHeight="1" x14ac:dyDescent="0.25">
      <c r="A30" s="77" t="str">
        <f>IF(ISERROR(VLOOKUP($F30,Risk_Assessment!$A:$N,7,FALSE)),"",VLOOKUP($F30,Risk_Assessment!$A:$N,7,FALSE))</f>
        <v>C8</v>
      </c>
      <c r="B30" s="77" t="str">
        <f>IF(ISERROR(VLOOKUP($F30,Risk_Assessment!$A:$N,8,FALSE)),"",VLOOKUP($F30,Risk_Assessment!$A:$N,8,FALSE))</f>
        <v>Is there run off from construction/development activities upstream of intake causing contamination (oil spills, silt, cement, bentonites, soakaways, open tanks, surface water inceptors)?</v>
      </c>
      <c r="C30" s="77"/>
      <c r="D30" s="77"/>
      <c r="E30" s="112">
        <f>IF(ISERROR(VLOOKUP($F30,Risk_Assessment!$A:$N,14,FALSE)),"",VLOOKUP($F30,Risk_Assessment!$A:$N,14,FALSE))</f>
        <v>0</v>
      </c>
      <c r="F30" s="78" t="str">
        <f t="shared" si="0"/>
        <v>TBC26</v>
      </c>
      <c r="G30" s="78">
        <f t="shared" si="1"/>
        <v>26</v>
      </c>
    </row>
    <row r="31" spans="1:7" ht="60" customHeight="1" x14ac:dyDescent="0.25">
      <c r="A31" s="77" t="str">
        <f>IF(ISERROR(VLOOKUP($F31,Risk_Assessment!$A:$N,7,FALSE)),"",VLOOKUP($F31,Risk_Assessment!$A:$N,7,FALSE))</f>
        <v>C10</v>
      </c>
      <c r="B31" s="77" t="str">
        <f>IF(ISERROR(VLOOKUP($F31,Risk_Assessment!$A:$N,8,FALSE)),"",VLOOKUP($F31,Risk_Assessment!$A:$N,8,FALSE))</f>
        <v>Is the source water used for recreational purposes?</v>
      </c>
      <c r="C31" s="77"/>
      <c r="D31" s="77"/>
      <c r="E31" s="112">
        <f>IF(ISERROR(VLOOKUP($F31,Risk_Assessment!$A:$N,14,FALSE)),"",VLOOKUP($F31,Risk_Assessment!$A:$N,14,FALSE))</f>
        <v>0</v>
      </c>
      <c r="F31" s="78" t="str">
        <f t="shared" si="0"/>
        <v>TBC27</v>
      </c>
      <c r="G31" s="78">
        <f t="shared" si="1"/>
        <v>27</v>
      </c>
    </row>
    <row r="32" spans="1:7" ht="60" customHeight="1" x14ac:dyDescent="0.25">
      <c r="A32" s="77" t="str">
        <f>IF(ISERROR(VLOOKUP($F32,Risk_Assessment!$A:$N,7,FALSE)),"",VLOOKUP($F32,Risk_Assessment!$A:$N,7,FALSE))</f>
        <v>C11</v>
      </c>
      <c r="B32" s="77" t="str">
        <f>IF(ISERROR(VLOOKUP($F32,Risk_Assessment!$A:$N,8,FALSE)),"",VLOOKUP($F32,Risk_Assessment!$A:$N,8,FALSE))</f>
        <v>Is the source water subject to seasonal algal blooms including toxin producing algae (cyanobacteria)?</v>
      </c>
      <c r="C32" s="77"/>
      <c r="D32" s="77"/>
      <c r="E32" s="112">
        <f>IF(ISERROR(VLOOKUP($F32,Risk_Assessment!$A:$N,14,FALSE)),"",VLOOKUP($F32,Risk_Assessment!$A:$N,14,FALSE))</f>
        <v>0</v>
      </c>
      <c r="F32" s="78" t="str">
        <f t="shared" si="0"/>
        <v>TBC28</v>
      </c>
      <c r="G32" s="78">
        <f t="shared" si="1"/>
        <v>28</v>
      </c>
    </row>
    <row r="33" spans="1:7" ht="60" customHeight="1" x14ac:dyDescent="0.25">
      <c r="A33" s="77" t="str">
        <f>IF(ISERROR(VLOOKUP($F33,Risk_Assessment!$A:$N,7,FALSE)),"",VLOOKUP($F33,Risk_Assessment!$A:$N,7,FALSE))</f>
        <v>C12</v>
      </c>
      <c r="B33" s="77" t="str">
        <f>IF(ISERROR(VLOOKUP($F33,Risk_Assessment!$A:$N,8,FALSE)),"",VLOOKUP($F33,Risk_Assessment!$A:$N,8,FALSE))</f>
        <v>Is the spring chamber designed and constructed to exclude surface water or spillages of contaminated material causing microbial or other contamination (through the cover or the lining) and is it in a satisfactory state of repair?</v>
      </c>
      <c r="C33" s="77"/>
      <c r="D33" s="77"/>
      <c r="E33" s="112">
        <f>IF(ISERROR(VLOOKUP($F33,Risk_Assessment!$A:$N,14,FALSE)),"",VLOOKUP($F33,Risk_Assessment!$A:$N,14,FALSE))</f>
        <v>0</v>
      </c>
      <c r="F33" s="78" t="str">
        <f t="shared" si="0"/>
        <v>TBC29</v>
      </c>
      <c r="G33" s="78">
        <f t="shared" si="1"/>
        <v>29</v>
      </c>
    </row>
    <row r="34" spans="1:7" ht="60" customHeight="1" x14ac:dyDescent="0.25">
      <c r="A34" s="77" t="str">
        <f>IF(ISERROR(VLOOKUP($F34,Risk_Assessment!$A:$N,7,FALSE)),"",VLOOKUP($F34,Risk_Assessment!$A:$N,7,FALSE))</f>
        <v>C13</v>
      </c>
      <c r="B34" s="77" t="str">
        <f>IF(ISERROR(VLOOKUP($F34,Risk_Assessment!$A:$N,8,FALSE)),"",VLOOKUP($F34,Risk_Assessment!$A:$N,8,FALSE))</f>
        <v>Does the spring chamber extend at least 150mm above the level of the floor with an apron sloping away from a secure cover?</v>
      </c>
      <c r="C34" s="77"/>
      <c r="D34" s="77"/>
      <c r="E34" s="112">
        <f>IF(ISERROR(VLOOKUP($F34,Risk_Assessment!$A:$N,14,FALSE)),"",VLOOKUP($F34,Risk_Assessment!$A:$N,14,FALSE))</f>
        <v>0</v>
      </c>
      <c r="F34" s="78" t="str">
        <f t="shared" si="0"/>
        <v>TBC30</v>
      </c>
      <c r="G34" s="78">
        <f t="shared" si="1"/>
        <v>30</v>
      </c>
    </row>
    <row r="35" spans="1:7" ht="60" customHeight="1" x14ac:dyDescent="0.25">
      <c r="A35" s="77" t="str">
        <f>IF(ISERROR(VLOOKUP($F35,Risk_Assessment!$A:$N,7,FALSE)),"",VLOOKUP($F35,Risk_Assessment!$A:$N,7,FALSE))</f>
        <v>D1</v>
      </c>
      <c r="B35" s="77" t="str">
        <f>IF(ISERROR(VLOOKUP($F35,Risk_Assessment!$A:$N,8,FALSE)),"",VLOOKUP($F35,Risk_Assessment!$A:$N,8,FALSE))</f>
        <v>Where there are abandoned wells or observation boreholes are they adequately capped, fenced and protected?</v>
      </c>
      <c r="C35" s="77"/>
      <c r="D35" s="77"/>
      <c r="E35" s="112">
        <f>IF(ISERROR(VLOOKUP($F35,Risk_Assessment!$A:$N,14,FALSE)),"",VLOOKUP($F35,Risk_Assessment!$A:$N,14,FALSE))</f>
        <v>0</v>
      </c>
      <c r="F35" s="78" t="str">
        <f t="shared" si="0"/>
        <v>TBC31</v>
      </c>
      <c r="G35" s="78">
        <f t="shared" si="1"/>
        <v>31</v>
      </c>
    </row>
    <row r="36" spans="1:7" ht="60" customHeight="1" x14ac:dyDescent="0.25">
      <c r="A36" s="77" t="str">
        <f>IF(ISERROR(VLOOKUP($F36,Risk_Assessment!$A:$N,7,FALSE)),"",VLOOKUP($F36,Risk_Assessment!$A:$N,7,FALSE))</f>
        <v>D2</v>
      </c>
      <c r="B36" s="77" t="str">
        <f>IF(ISERROR(VLOOKUP($F36,Risk_Assessment!$A:$N,8,FALSE)),"",VLOOKUP($F36,Risk_Assessment!$A:$N,8,FALSE))</f>
        <v>Are livestock excluded from the vicinity of the headworks (e.g. by fencing) to minimise the risk of microbial contamination?</v>
      </c>
      <c r="C36" s="77"/>
      <c r="D36" s="77"/>
      <c r="E36" s="112">
        <f>IF(ISERROR(VLOOKUP($F36,Risk_Assessment!$A:$N,14,FALSE)),"",VLOOKUP($F36,Risk_Assessment!$A:$N,14,FALSE))</f>
        <v>0</v>
      </c>
      <c r="F36" s="78" t="str">
        <f t="shared" si="0"/>
        <v>TBC32</v>
      </c>
      <c r="G36" s="78">
        <f t="shared" si="1"/>
        <v>32</v>
      </c>
    </row>
    <row r="37" spans="1:7" ht="60" customHeight="1" x14ac:dyDescent="0.25">
      <c r="A37" s="77" t="str">
        <f>IF(ISERROR(VLOOKUP($F37,Risk_Assessment!$A:$N,7,FALSE)),"",VLOOKUP($F37,Risk_Assessment!$A:$N,7,FALSE))</f>
        <v>D3</v>
      </c>
      <c r="B37" s="77" t="str">
        <f>IF(ISERROR(VLOOKUP($F37,Risk_Assessment!$A:$N,8,FALSE)),"",VLOOKUP($F37,Risk_Assessment!$A:$N,8,FALSE))</f>
        <v>Is there evidence of standing water/ponding within 50m of the headworks?</v>
      </c>
      <c r="C37" s="77"/>
      <c r="D37" s="77"/>
      <c r="E37" s="112">
        <f>IF(ISERROR(VLOOKUP($F37,Risk_Assessment!$A:$N,14,FALSE)),"",VLOOKUP($F37,Risk_Assessment!$A:$N,14,FALSE))</f>
        <v>0</v>
      </c>
      <c r="F37" s="78" t="str">
        <f t="shared" si="0"/>
        <v>TBC33</v>
      </c>
      <c r="G37" s="78">
        <f t="shared" si="1"/>
        <v>33</v>
      </c>
    </row>
    <row r="38" spans="1:7" ht="60" customHeight="1" x14ac:dyDescent="0.25">
      <c r="A38" s="77" t="str">
        <f>IF(ISERROR(VLOOKUP($F38,Risk_Assessment!$A:$N,7,FALSE)),"",VLOOKUP($F38,Risk_Assessment!$A:$N,7,FALSE))</f>
        <v>D4</v>
      </c>
      <c r="B38" s="77" t="str">
        <f>IF(ISERROR(VLOOKUP($F38,Risk_Assessment!$A:$N,8,FALSE)),"",VLOOKUP($F38,Risk_Assessment!$A:$N,8,FALSE))</f>
        <v>Is the borehole or well appropriately lined with casing and grouted to prevent ingress of shallow subsurface and/or surface water?</v>
      </c>
      <c r="C38" s="77"/>
      <c r="D38" s="77"/>
      <c r="E38" s="112">
        <f>IF(ISERROR(VLOOKUP($F38,Risk_Assessment!$A:$N,14,FALSE)),"",VLOOKUP($F38,Risk_Assessment!$A:$N,14,FALSE))</f>
        <v>0</v>
      </c>
      <c r="F38" s="78" t="str">
        <f t="shared" si="0"/>
        <v>TBC34</v>
      </c>
      <c r="G38" s="78">
        <f t="shared" si="1"/>
        <v>34</v>
      </c>
    </row>
    <row r="39" spans="1:7" ht="60" customHeight="1" x14ac:dyDescent="0.25">
      <c r="A39" s="77" t="str">
        <f>IF(ISERROR(VLOOKUP($F39,Risk_Assessment!$A:$N,7,FALSE)),"",VLOOKUP($F39,Risk_Assessment!$A:$N,7,FALSE))</f>
        <v>D5</v>
      </c>
      <c r="B39" s="77" t="str">
        <f>IF(ISERROR(VLOOKUP($F39,Risk_Assessment!$A:$N,8,FALSE)),"",VLOOKUP($F39,Risk_Assessment!$A:$N,8,FALSE))</f>
        <v xml:space="preserve">If a chamber is present does it have barrier(s) to prevent ingress of surface water through the walls/floor (grouting/diversion ditch/walls etc.)? </v>
      </c>
      <c r="C39" s="77"/>
      <c r="D39" s="77"/>
      <c r="E39" s="112">
        <f>IF(ISERROR(VLOOKUP($F39,Risk_Assessment!$A:$N,14,FALSE)),"",VLOOKUP($F39,Risk_Assessment!$A:$N,14,FALSE))</f>
        <v>0</v>
      </c>
      <c r="F39" s="78" t="str">
        <f t="shared" si="0"/>
        <v>TBC35</v>
      </c>
      <c r="G39" s="78">
        <f t="shared" si="1"/>
        <v>35</v>
      </c>
    </row>
    <row r="40" spans="1:7" ht="60" customHeight="1" x14ac:dyDescent="0.25">
      <c r="A40" s="77" t="str">
        <f>IF(ISERROR(VLOOKUP($F40,Risk_Assessment!$A:$N,7,FALSE)),"",VLOOKUP($F40,Risk_Assessment!$A:$N,7,FALSE))</f>
        <v>D6</v>
      </c>
      <c r="B40" s="77" t="str">
        <f>IF(ISERROR(VLOOKUP($F40,Risk_Assessment!$A:$N,8,FALSE)),"",VLOOKUP($F40,Risk_Assessment!$A:$N,8,FALSE))</f>
        <v xml:space="preserve">If a chamber is present does it have a cover that is non-degradable material that would prevent ingress of rainwater, vermin and is lockable (if not inside a locked building)? </v>
      </c>
      <c r="C40" s="77"/>
      <c r="D40" s="77"/>
      <c r="E40" s="112">
        <f>IF(ISERROR(VLOOKUP($F40,Risk_Assessment!$A:$N,14,FALSE)),"",VLOOKUP($F40,Risk_Assessment!$A:$N,14,FALSE))</f>
        <v>0</v>
      </c>
      <c r="F40" s="78" t="str">
        <f t="shared" si="0"/>
        <v>TBC36</v>
      </c>
      <c r="G40" s="78">
        <f t="shared" si="1"/>
        <v>36</v>
      </c>
    </row>
    <row r="41" spans="1:7" ht="60" customHeight="1" x14ac:dyDescent="0.25">
      <c r="A41" s="77" t="str">
        <f>IF(ISERROR(VLOOKUP($F41,Risk_Assessment!$A:$N,7,FALSE)),"",VLOOKUP($F41,Risk_Assessment!$A:$N,7,FALSE))</f>
        <v>D7</v>
      </c>
      <c r="B41" s="77" t="str">
        <f>IF(ISERROR(VLOOKUP($F41,Risk_Assessment!$A:$N,8,FALSE)),"",VLOOKUP($F41,Risk_Assessment!$A:$N,8,FALSE))</f>
        <v>Are the headworks completely sealed so that no surface water, spillages or vermin/insects can enter?</v>
      </c>
      <c r="C41" s="77"/>
      <c r="D41" s="77"/>
      <c r="E41" s="112">
        <f>IF(ISERROR(VLOOKUP($F41,Risk_Assessment!$A:$N,14,FALSE)),"",VLOOKUP($F41,Risk_Assessment!$A:$N,14,FALSE))</f>
        <v>0</v>
      </c>
      <c r="F41" s="78" t="str">
        <f t="shared" si="0"/>
        <v>TBC37</v>
      </c>
      <c r="G41" s="78">
        <f t="shared" si="1"/>
        <v>37</v>
      </c>
    </row>
    <row r="42" spans="1:7" ht="60" customHeight="1" x14ac:dyDescent="0.25">
      <c r="A42" s="77" t="str">
        <f>IF(ISERROR(VLOOKUP($F42,Risk_Assessment!$A:$N,7,FALSE)),"",VLOOKUP($F42,Risk_Assessment!$A:$N,7,FALSE))</f>
        <v>D8</v>
      </c>
      <c r="B42" s="77" t="str">
        <f>IF(ISERROR(VLOOKUP($F42,Risk_Assessment!$A:$N,8,FALSE)),"",VLOOKUP($F42,Risk_Assessment!$A:$N,8,FALSE))</f>
        <v>Are there land drains which channel water into the source?</v>
      </c>
      <c r="C42" s="77"/>
      <c r="D42" s="77"/>
      <c r="E42" s="112">
        <f>IF(ISERROR(VLOOKUP($F42,Risk_Assessment!$A:$N,14,FALSE)),"",VLOOKUP($F42,Risk_Assessment!$A:$N,14,FALSE))</f>
        <v>0</v>
      </c>
      <c r="F42" s="78" t="str">
        <f t="shared" si="0"/>
        <v>TBC38</v>
      </c>
      <c r="G42" s="78">
        <f t="shared" si="1"/>
        <v>38</v>
      </c>
    </row>
    <row r="43" spans="1:7" ht="60" customHeight="1" x14ac:dyDescent="0.25">
      <c r="A43" s="77" t="str">
        <f>IF(ISERROR(VLOOKUP($F43,Risk_Assessment!$A:$N,7,FALSE)),"",VLOOKUP($F43,Risk_Assessment!$A:$N,7,FALSE))</f>
        <v>D9</v>
      </c>
      <c r="B43" s="77" t="str">
        <f>IF(ISERROR(VLOOKUP($F43,Risk_Assessment!$A:$N,8,FALSE)),"",VLOOKUP($F43,Risk_Assessment!$A:$N,8,FALSE))</f>
        <v>Is the source exposed to risks of faecal contamination from wildlife?</v>
      </c>
      <c r="C43" s="77"/>
      <c r="D43" s="77"/>
      <c r="E43" s="112">
        <f>IF(ISERROR(VLOOKUP($F43,Risk_Assessment!$A:$N,14,FALSE)),"",VLOOKUP($F43,Risk_Assessment!$A:$N,14,FALSE))</f>
        <v>0</v>
      </c>
      <c r="F43" s="78" t="str">
        <f t="shared" si="0"/>
        <v>TBC39</v>
      </c>
      <c r="G43" s="78">
        <f t="shared" si="1"/>
        <v>39</v>
      </c>
    </row>
    <row r="44" spans="1:7" ht="60" customHeight="1" x14ac:dyDescent="0.25">
      <c r="A44" s="77" t="str">
        <f>IF(ISERROR(VLOOKUP($F44,Risk_Assessment!$A:$N,7,FALSE)),"",VLOOKUP($F44,Risk_Assessment!$A:$N,7,FALSE))</f>
        <v>J1</v>
      </c>
      <c r="B44" s="77" t="str">
        <f>IF(ISERROR(VLOOKUP($F44,Risk_Assessment!$A:$N,8,FALSE)),"",VLOOKUP($F44,Risk_Assessment!$A:$N,8,FALSE))</f>
        <v xml:space="preserve">Does the water quality vary at the intake point due to streaming/stratification/algal blooms/increased turbidity?  </v>
      </c>
      <c r="C44" s="77"/>
      <c r="D44" s="77"/>
      <c r="E44" s="112">
        <f>IF(ISERROR(VLOOKUP($F44,Risk_Assessment!$A:$N,14,FALSE)),"",VLOOKUP($F44,Risk_Assessment!$A:$N,14,FALSE))</f>
        <v>0</v>
      </c>
      <c r="F44" s="78" t="str">
        <f t="shared" si="0"/>
        <v>TBC40</v>
      </c>
      <c r="G44" s="78">
        <f t="shared" si="1"/>
        <v>40</v>
      </c>
    </row>
    <row r="45" spans="1:7" ht="60" customHeight="1" x14ac:dyDescent="0.25">
      <c r="A45" s="77" t="str">
        <f>IF(ISERROR(VLOOKUP($F45,Risk_Assessment!$A:$N,7,FALSE)),"",VLOOKUP($F45,Risk_Assessment!$A:$N,7,FALSE))</f>
        <v>J2</v>
      </c>
      <c r="B45" s="77" t="str">
        <f>IF(ISERROR(VLOOKUP($F45,Risk_Assessment!$A:$N,8,FALSE)),"",VLOOKUP($F45,Risk_Assessment!$A:$N,8,FALSE))</f>
        <v xml:space="preserve">Are there screens in place at the intake? </v>
      </c>
      <c r="C45" s="77"/>
      <c r="D45" s="77"/>
      <c r="E45" s="112">
        <f>IF(ISERROR(VLOOKUP($F45,Risk_Assessment!$A:$N,14,FALSE)),"",VLOOKUP($F45,Risk_Assessment!$A:$N,14,FALSE))</f>
        <v>0</v>
      </c>
      <c r="F45" s="78" t="str">
        <f t="shared" si="0"/>
        <v>TBC41</v>
      </c>
      <c r="G45" s="78">
        <f t="shared" si="1"/>
        <v>41</v>
      </c>
    </row>
    <row r="46" spans="1:7" ht="60" customHeight="1" x14ac:dyDescent="0.25">
      <c r="A46" s="77" t="str">
        <f>IF(ISERROR(VLOOKUP($F46,Risk_Assessment!$A:$N,7,FALSE)),"",VLOOKUP($F46,Risk_Assessment!$A:$N,7,FALSE))</f>
        <v>J3</v>
      </c>
      <c r="B46" s="77" t="str">
        <f>IF(ISERROR(VLOOKUP($F46,Risk_Assessment!$A:$N,8,FALSE)),"",VLOOKUP($F46,Risk_Assessment!$A:$N,8,FALSE))</f>
        <v xml:space="preserve">Where screens are present, is there a mechanism to remove debris? </v>
      </c>
      <c r="C46" s="77"/>
      <c r="D46" s="77"/>
      <c r="E46" s="112">
        <f>IF(ISERROR(VLOOKUP($F46,Risk_Assessment!$A:$N,14,FALSE)),"",VLOOKUP($F46,Risk_Assessment!$A:$N,14,FALSE))</f>
        <v>0</v>
      </c>
      <c r="F46" s="78" t="str">
        <f t="shared" si="0"/>
        <v>TBC42</v>
      </c>
      <c r="G46" s="78">
        <f t="shared" si="1"/>
        <v>42</v>
      </c>
    </row>
    <row r="47" spans="1:7" ht="60" customHeight="1" x14ac:dyDescent="0.25">
      <c r="A47" s="77" t="str">
        <f>IF(ISERROR(VLOOKUP($F47,Risk_Assessment!$A:$N,7,FALSE)),"",VLOOKUP($F47,Risk_Assessment!$A:$N,7,FALSE))</f>
        <v>J4</v>
      </c>
      <c r="B47" s="77" t="str">
        <f>IF(ISERROR(VLOOKUP($F47,Risk_Assessment!$A:$N,8,FALSE)),"",VLOOKUP($F47,Risk_Assessment!$A:$N,8,FALSE))</f>
        <v xml:space="preserve">Does sediment build up inside the chamber and pipework after the intake point? </v>
      </c>
      <c r="C47" s="77"/>
      <c r="D47" s="77"/>
      <c r="E47" s="112">
        <f>IF(ISERROR(VLOOKUP($F47,Risk_Assessment!$A:$N,14,FALSE)),"",VLOOKUP($F47,Risk_Assessment!$A:$N,14,FALSE))</f>
        <v>0</v>
      </c>
      <c r="F47" s="78" t="str">
        <f t="shared" si="0"/>
        <v>TBC43</v>
      </c>
      <c r="G47" s="78">
        <f t="shared" si="1"/>
        <v>43</v>
      </c>
    </row>
    <row r="48" spans="1:7" ht="60" customHeight="1" x14ac:dyDescent="0.25">
      <c r="A48" s="77" t="str">
        <f>IF(ISERROR(VLOOKUP($F48,Risk_Assessment!$A:$N,7,FALSE)),"",VLOOKUP($F48,Risk_Assessment!$A:$N,7,FALSE))</f>
        <v>J5</v>
      </c>
      <c r="B48" s="77" t="str">
        <f>IF(ISERROR(VLOOKUP($F48,Risk_Assessment!$A:$N,8,FALSE)),"",VLOOKUP($F48,Risk_Assessment!$A:$N,8,FALSE))</f>
        <v>Is there adequate protection of the intake point from livestock and wildlife?</v>
      </c>
      <c r="C48" s="77"/>
      <c r="D48" s="77"/>
      <c r="E48" s="112">
        <f>IF(ISERROR(VLOOKUP($F48,Risk_Assessment!$A:$N,14,FALSE)),"",VLOOKUP($F48,Risk_Assessment!$A:$N,14,FALSE))</f>
        <v>0</v>
      </c>
      <c r="F48" s="78" t="str">
        <f t="shared" si="0"/>
        <v>TBC44</v>
      </c>
      <c r="G48" s="78">
        <f t="shared" si="1"/>
        <v>44</v>
      </c>
    </row>
    <row r="49" spans="1:7" ht="60" customHeight="1" x14ac:dyDescent="0.25">
      <c r="A49" s="77" t="str">
        <f>IF(ISERROR(VLOOKUP($F49,Risk_Assessment!$A:$N,7,FALSE)),"",VLOOKUP($F49,Risk_Assessment!$A:$N,7,FALSE))</f>
        <v>J6</v>
      </c>
      <c r="B49" s="77" t="str">
        <f>IF(ISERROR(VLOOKUP($F49,Risk_Assessment!$A:$N,8,FALSE)),"",VLOOKUP($F49,Risk_Assessment!$A:$N,8,FALSE))</f>
        <v>Does the availability of the water at the intake vary?</v>
      </c>
      <c r="C49" s="77"/>
      <c r="D49" s="77"/>
      <c r="E49" s="112">
        <f>IF(ISERROR(VLOOKUP($F49,Risk_Assessment!$A:$N,14,FALSE)),"",VLOOKUP($F49,Risk_Assessment!$A:$N,14,FALSE))</f>
        <v>0</v>
      </c>
      <c r="F49" s="78" t="str">
        <f t="shared" si="0"/>
        <v>TBC45</v>
      </c>
      <c r="G49" s="78">
        <f t="shared" si="1"/>
        <v>45</v>
      </c>
    </row>
    <row r="50" spans="1:7" ht="60" customHeight="1" x14ac:dyDescent="0.25">
      <c r="A50" s="77" t="str">
        <f>IF(ISERROR(VLOOKUP($F50,Risk_Assessment!$A:$N,7,FALSE)),"",VLOOKUP($F50,Risk_Assessment!$A:$N,7,FALSE))</f>
        <v>K1</v>
      </c>
      <c r="B50" s="77" t="str">
        <f>IF(ISERROR(VLOOKUP($F50,Risk_Assessment!$A:$N,8,FALSE)),"",VLOOKUP($F50,Risk_Assessment!$A:$N,8,FALSE))</f>
        <v>Is there a regular turn over of water?</v>
      </c>
      <c r="C50" s="77"/>
      <c r="D50" s="77"/>
      <c r="E50" s="112">
        <f>IF(ISERROR(VLOOKUP($F50,Risk_Assessment!$A:$N,14,FALSE)),"",VLOOKUP($F50,Risk_Assessment!$A:$N,14,FALSE))</f>
        <v>0</v>
      </c>
      <c r="F50" s="78" t="str">
        <f t="shared" si="0"/>
        <v>TBC46</v>
      </c>
      <c r="G50" s="78">
        <f t="shared" si="1"/>
        <v>46</v>
      </c>
    </row>
    <row r="51" spans="1:7" ht="60" customHeight="1" x14ac:dyDescent="0.25">
      <c r="A51" s="77" t="str">
        <f>IF(ISERROR(VLOOKUP($F51,Risk_Assessment!$A:$N,7,FALSE)),"",VLOOKUP($F51,Risk_Assessment!$A:$N,7,FALSE))</f>
        <v>K2</v>
      </c>
      <c r="B51" s="77" t="str">
        <f>IF(ISERROR(VLOOKUP($F51,Risk_Assessment!$A:$N,8,FALSE)),"",VLOOKUP($F51,Risk_Assessment!$A:$N,8,FALSE))</f>
        <v>Are the storage tanks vulnerable to ingress, flooding or other microbial contamination (e.g. wildlife access)?</v>
      </c>
      <c r="C51" s="77"/>
      <c r="D51" s="77"/>
      <c r="E51" s="112">
        <f>IF(ISERROR(VLOOKUP($F51,Risk_Assessment!$A:$N,14,FALSE)),"",VLOOKUP($F51,Risk_Assessment!$A:$N,14,FALSE))</f>
        <v>0</v>
      </c>
      <c r="F51" s="78" t="str">
        <f t="shared" si="0"/>
        <v>TBC47</v>
      </c>
      <c r="G51" s="78">
        <f t="shared" si="1"/>
        <v>47</v>
      </c>
    </row>
    <row r="52" spans="1:7" ht="60" customHeight="1" x14ac:dyDescent="0.25">
      <c r="A52" s="77" t="str">
        <f>IF(ISERROR(VLOOKUP($F52,Risk_Assessment!$A:$N,7,FALSE)),"",VLOOKUP($F52,Risk_Assessment!$A:$N,7,FALSE))</f>
        <v>K3</v>
      </c>
      <c r="B52" s="77" t="str">
        <f>IF(ISERROR(VLOOKUP($F52,Risk_Assessment!$A:$N,8,FALSE)),"",VLOOKUP($F52,Risk_Assessment!$A:$N,8,FALSE))</f>
        <v>Is there a stock-proof fence around any inspection chambers?</v>
      </c>
      <c r="C52" s="77"/>
      <c r="D52" s="77"/>
      <c r="E52" s="112">
        <f>IF(ISERROR(VLOOKUP($F52,Risk_Assessment!$A:$N,14,FALSE)),"",VLOOKUP($F52,Risk_Assessment!$A:$N,14,FALSE))</f>
        <v>0</v>
      </c>
      <c r="F52" s="78" t="str">
        <f t="shared" si="0"/>
        <v>TBC48</v>
      </c>
      <c r="G52" s="78">
        <f t="shared" si="1"/>
        <v>48</v>
      </c>
    </row>
    <row r="53" spans="1:7" ht="60" customHeight="1" x14ac:dyDescent="0.25">
      <c r="A53" s="77" t="str">
        <f>IF(ISERROR(VLOOKUP($F53,Risk_Assessment!$A:$N,7,FALSE)),"",VLOOKUP($F53,Risk_Assessment!$A:$N,7,FALSE))</f>
        <v>K4</v>
      </c>
      <c r="B53" s="77" t="str">
        <f>IF(ISERROR(VLOOKUP($F53,Risk_Assessment!$A:$N,8,FALSE)),"",VLOOKUP($F53,Risk_Assessment!$A:$N,8,FALSE))</f>
        <v>Are tanks regularly maintained to preserve their structural integrity and cleaned?</v>
      </c>
      <c r="C53" s="77"/>
      <c r="D53" s="77"/>
      <c r="E53" s="112">
        <f>IF(ISERROR(VLOOKUP($F53,Risk_Assessment!$A:$N,14,FALSE)),"",VLOOKUP($F53,Risk_Assessment!$A:$N,14,FALSE))</f>
        <v>0</v>
      </c>
      <c r="F53" s="78" t="str">
        <f t="shared" si="0"/>
        <v>TBC49</v>
      </c>
      <c r="G53" s="78">
        <f t="shared" si="1"/>
        <v>49</v>
      </c>
    </row>
    <row r="54" spans="1:7" ht="60" customHeight="1" x14ac:dyDescent="0.25">
      <c r="A54" s="77" t="str">
        <f>IF(ISERROR(VLOOKUP($F54,Risk_Assessment!$A:$N,7,FALSE)),"",VLOOKUP($F54,Risk_Assessment!$A:$N,7,FALSE))</f>
        <v>K5</v>
      </c>
      <c r="B54" s="77" t="str">
        <f>IF(ISERROR(VLOOKUP($F54,Risk_Assessment!$A:$N,8,FALSE)),"",VLOOKUP($F54,Risk_Assessment!$A:$N,8,FALSE))</f>
        <v>Are the storage tanks adequately protected against vandalism?</v>
      </c>
      <c r="C54" s="77"/>
      <c r="D54" s="77"/>
      <c r="E54" s="112">
        <f>IF(ISERROR(VLOOKUP($F54,Risk_Assessment!$A:$N,14,FALSE)),"",VLOOKUP($F54,Risk_Assessment!$A:$N,14,FALSE))</f>
        <v>0</v>
      </c>
      <c r="F54" s="78" t="str">
        <f t="shared" si="0"/>
        <v>TBC50</v>
      </c>
      <c r="G54" s="78">
        <f t="shared" si="1"/>
        <v>50</v>
      </c>
    </row>
    <row r="55" spans="1:7" ht="60" customHeight="1" x14ac:dyDescent="0.25">
      <c r="A55" s="77" t="str">
        <f>IF(ISERROR(VLOOKUP($F55,Risk_Assessment!$A:$N,7,FALSE)),"",VLOOKUP($F55,Risk_Assessment!$A:$N,7,FALSE))</f>
        <v>K6</v>
      </c>
      <c r="B55" s="77" t="str">
        <f>IF(ISERROR(VLOOKUP($F55,Risk_Assessment!$A:$N,8,FALSE)),"",VLOOKUP($F55,Risk_Assessment!$A:$N,8,FALSE))</f>
        <v xml:space="preserve">Is the cleaning regime for the tank appropriate? </v>
      </c>
      <c r="C55" s="77"/>
      <c r="D55" s="77"/>
      <c r="E55" s="112">
        <f>IF(ISERROR(VLOOKUP($F55,Risk_Assessment!$A:$N,14,FALSE)),"",VLOOKUP($F55,Risk_Assessment!$A:$N,14,FALSE))</f>
        <v>0</v>
      </c>
      <c r="F55" s="78" t="str">
        <f t="shared" si="0"/>
        <v>TBC51</v>
      </c>
      <c r="G55" s="78">
        <f t="shared" si="1"/>
        <v>51</v>
      </c>
    </row>
    <row r="56" spans="1:7" ht="60" customHeight="1" x14ac:dyDescent="0.25">
      <c r="A56" s="77" t="str">
        <f>IF(ISERROR(VLOOKUP($F56,Risk_Assessment!$A:$N,7,FALSE)),"",VLOOKUP($F56,Risk_Assessment!$A:$N,7,FALSE))</f>
        <v>L2</v>
      </c>
      <c r="B56" s="77" t="str">
        <f>IF(ISERROR(VLOOKUP($F56,Risk_Assessment!$A:$N,8,FALSE)),"",VLOOKUP($F56,Risk_Assessment!$A:$N,8,FALSE))</f>
        <v>Is the treatment plant operating within the design capacity?</v>
      </c>
      <c r="C56" s="77"/>
      <c r="D56" s="77"/>
      <c r="E56" s="112">
        <f>IF(ISERROR(VLOOKUP($F56,Risk_Assessment!$A:$N,14,FALSE)),"",VLOOKUP($F56,Risk_Assessment!$A:$N,14,FALSE))</f>
        <v>0</v>
      </c>
      <c r="F56" s="78" t="str">
        <f t="shared" si="0"/>
        <v>TBC52</v>
      </c>
      <c r="G56" s="78">
        <f t="shared" si="1"/>
        <v>52</v>
      </c>
    </row>
    <row r="57" spans="1:7" ht="60" customHeight="1" x14ac:dyDescent="0.25">
      <c r="A57" s="77" t="str">
        <f>IF(ISERROR(VLOOKUP($F57,Risk_Assessment!$A:$N,7,FALSE)),"",VLOOKUP($F57,Risk_Assessment!$A:$N,7,FALSE))</f>
        <v>L3</v>
      </c>
      <c r="B57" s="77" t="str">
        <f>IF(ISERROR(VLOOKUP($F57,Risk_Assessment!$A:$N,8,FALSE)),"",VLOOKUP($F57,Risk_Assessment!$A:$N,8,FALSE))</f>
        <v>Is it possible to by-pass any stage of treatment?</v>
      </c>
      <c r="C57" s="77"/>
      <c r="D57" s="77"/>
      <c r="E57" s="112">
        <f>IF(ISERROR(VLOOKUP($F57,Risk_Assessment!$A:$N,14,FALSE)),"",VLOOKUP($F57,Risk_Assessment!$A:$N,14,FALSE))</f>
        <v>0</v>
      </c>
      <c r="F57" s="78" t="str">
        <f t="shared" si="0"/>
        <v>TBC53</v>
      </c>
      <c r="G57" s="78">
        <f t="shared" si="1"/>
        <v>53</v>
      </c>
    </row>
    <row r="58" spans="1:7" ht="60" customHeight="1" x14ac:dyDescent="0.25">
      <c r="A58" s="77" t="str">
        <f>IF(ISERROR(VLOOKUP($F58,Risk_Assessment!$A:$N,7,FALSE)),"",VLOOKUP($F58,Risk_Assessment!$A:$N,7,FALSE))</f>
        <v>L4</v>
      </c>
      <c r="B58" s="77" t="str">
        <f>IF(ISERROR(VLOOKUP($F58,Risk_Assessment!$A:$N,8,FALSE)),"",VLOOKUP($F58,Risk_Assessment!$A:$N,8,FALSE))</f>
        <v xml:space="preserve">Where there is a blending facility, is there an appropriate blending strategy? </v>
      </c>
      <c r="C58" s="77"/>
      <c r="D58" s="77"/>
      <c r="E58" s="112">
        <f>IF(ISERROR(VLOOKUP($F58,Risk_Assessment!$A:$N,14,FALSE)),"",VLOOKUP($F58,Risk_Assessment!$A:$N,14,FALSE))</f>
        <v>0</v>
      </c>
      <c r="F58" s="78" t="str">
        <f t="shared" si="0"/>
        <v>TBC54</v>
      </c>
      <c r="G58" s="78">
        <f t="shared" si="1"/>
        <v>54</v>
      </c>
    </row>
    <row r="59" spans="1:7" ht="60" customHeight="1" x14ac:dyDescent="0.25">
      <c r="A59" s="77" t="str">
        <f>IF(ISERROR(VLOOKUP($F59,Risk_Assessment!$A:$N,7,FALSE)),"",VLOOKUP($F59,Risk_Assessment!$A:$N,7,FALSE))</f>
        <v>L5</v>
      </c>
      <c r="B59" s="77" t="str">
        <f>IF(ISERROR(VLOOKUP($F59,Risk_Assessment!$A:$N,8,FALSE)),"",VLOOKUP($F59,Risk_Assessment!$A:$N,8,FALSE))</f>
        <v>Are there frequent flow variations through the treatment plant, which render the treatment process inadequate?</v>
      </c>
      <c r="C59" s="77"/>
      <c r="D59" s="77"/>
      <c r="E59" s="112">
        <f>IF(ISERROR(VLOOKUP($F59,Risk_Assessment!$A:$N,14,FALSE)),"",VLOOKUP($F59,Risk_Assessment!$A:$N,14,FALSE))</f>
        <v>0</v>
      </c>
      <c r="F59" s="78" t="str">
        <f t="shared" si="0"/>
        <v>TBC55</v>
      </c>
      <c r="G59" s="78">
        <f t="shared" si="1"/>
        <v>55</v>
      </c>
    </row>
    <row r="60" spans="1:7" ht="60" customHeight="1" x14ac:dyDescent="0.25">
      <c r="A60" s="77" t="str">
        <f>IF(ISERROR(VLOOKUP($F60,Risk_Assessment!$A:$N,7,FALSE)),"",VLOOKUP($F60,Risk_Assessment!$A:$N,7,FALSE))</f>
        <v>L6</v>
      </c>
      <c r="B60" s="77" t="str">
        <f>IF(ISERROR(VLOOKUP($F60,Risk_Assessment!$A:$N,8,FALSE)),"",VLOOKUP($F60,Risk_Assessment!$A:$N,8,FALSE))</f>
        <v>Are there frequent demand variations, which could cause insufficiency?</v>
      </c>
      <c r="C60" s="77"/>
      <c r="D60" s="77"/>
      <c r="E60" s="112">
        <f>IF(ISERROR(VLOOKUP($F60,Risk_Assessment!$A:$N,14,FALSE)),"",VLOOKUP($F60,Risk_Assessment!$A:$N,14,FALSE))</f>
        <v>0</v>
      </c>
      <c r="F60" s="78" t="str">
        <f t="shared" si="0"/>
        <v>TBC56</v>
      </c>
      <c r="G60" s="78">
        <f t="shared" si="1"/>
        <v>56</v>
      </c>
    </row>
    <row r="61" spans="1:7" ht="60" customHeight="1" x14ac:dyDescent="0.25">
      <c r="A61" s="77" t="str">
        <f>IF(ISERROR(VLOOKUP($F61,Risk_Assessment!$A:$N,7,FALSE)),"",VLOOKUP($F61,Risk_Assessment!$A:$N,7,FALSE))</f>
        <v>P1</v>
      </c>
      <c r="B61" s="77" t="str">
        <f>IF(ISERROR(VLOOKUP($F61,Risk_Assessment!$A:$N,8,FALSE)),"",VLOOKUP($F61,Risk_Assessment!$A:$N,8,FALSE))</f>
        <v>Does the plant design take into account the raw water quality?</v>
      </c>
      <c r="C61" s="77"/>
      <c r="D61" s="77"/>
      <c r="E61" s="112">
        <f>IF(ISERROR(VLOOKUP($F61,Risk_Assessment!$A:$N,14,FALSE)),"",VLOOKUP($F61,Risk_Assessment!$A:$N,14,FALSE))</f>
        <v>0</v>
      </c>
      <c r="F61" s="78" t="str">
        <f t="shared" si="0"/>
        <v>TBC57</v>
      </c>
      <c r="G61" s="78">
        <f t="shared" si="1"/>
        <v>57</v>
      </c>
    </row>
    <row r="62" spans="1:7" ht="60" customHeight="1" x14ac:dyDescent="0.25">
      <c r="A62" s="77" t="str">
        <f>IF(ISERROR(VLOOKUP($F62,Risk_Assessment!$A:$N,7,FALSE)),"",VLOOKUP($F62,Risk_Assessment!$A:$N,7,FALSE))</f>
        <v>P2</v>
      </c>
      <c r="B62" s="77" t="str">
        <f>IF(ISERROR(VLOOKUP($F62,Risk_Assessment!$A:$N,8,FALSE)),"",VLOOKUP($F62,Risk_Assessment!$A:$N,8,FALSE))</f>
        <v>Is there adequate pre-treatment (e.g. cartridge filters) in place if required?</v>
      </c>
      <c r="C62" s="77"/>
      <c r="D62" s="77"/>
      <c r="E62" s="112">
        <f>IF(ISERROR(VLOOKUP($F62,Risk_Assessment!$A:$N,14,FALSE)),"",VLOOKUP($F62,Risk_Assessment!$A:$N,14,FALSE))</f>
        <v>0</v>
      </c>
      <c r="F62" s="78" t="str">
        <f t="shared" si="0"/>
        <v>TBC58</v>
      </c>
      <c r="G62" s="78">
        <f t="shared" si="1"/>
        <v>58</v>
      </c>
    </row>
    <row r="63" spans="1:7" ht="60" customHeight="1" x14ac:dyDescent="0.25">
      <c r="A63" s="77" t="str">
        <f>IF(ISERROR(VLOOKUP($F63,Risk_Assessment!$A:$N,7,FALSE)),"",VLOOKUP($F63,Risk_Assessment!$A:$N,7,FALSE))</f>
        <v>P6</v>
      </c>
      <c r="B63" s="77" t="str">
        <f>IF(ISERROR(VLOOKUP($F63,Risk_Assessment!$A:$N,8,FALSE)),"",VLOOKUP($F63,Risk_Assessment!$A:$N,8,FALSE))</f>
        <v xml:space="preserve">Is there evidence that the filters are being maintained and/or replaced as per the manufacturer's specifications (or more frequently)? </v>
      </c>
      <c r="C63" s="77"/>
      <c r="D63" s="77"/>
      <c r="E63" s="112">
        <f>IF(ISERROR(VLOOKUP($F63,Risk_Assessment!$A:$N,14,FALSE)),"",VLOOKUP($F63,Risk_Assessment!$A:$N,14,FALSE))</f>
        <v>0</v>
      </c>
      <c r="F63" s="78" t="str">
        <f t="shared" si="0"/>
        <v>TBC59</v>
      </c>
      <c r="G63" s="78">
        <f t="shared" si="1"/>
        <v>59</v>
      </c>
    </row>
    <row r="64" spans="1:7" ht="60" customHeight="1" x14ac:dyDescent="0.25">
      <c r="A64" s="77" t="str">
        <f>IF(ISERROR(VLOOKUP($F64,Risk_Assessment!$A:$N,7,FALSE)),"",VLOOKUP($F64,Risk_Assessment!$A:$N,7,FALSE))</f>
        <v>P8</v>
      </c>
      <c r="B64" s="77" t="str">
        <f>IF(ISERROR(VLOOKUP($F64,Risk_Assessment!$A:$N,8,FALSE)),"",VLOOKUP($F64,Risk_Assessment!$A:$N,8,FALSE))</f>
        <v>do filters appear well maintained?</v>
      </c>
      <c r="C64" s="77"/>
      <c r="D64" s="77"/>
      <c r="E64" s="112">
        <f>IF(ISERROR(VLOOKUP($F64,Risk_Assessment!$A:$N,14,FALSE)),"",VLOOKUP($F64,Risk_Assessment!$A:$N,14,FALSE))</f>
        <v>0</v>
      </c>
      <c r="F64" s="78" t="str">
        <f t="shared" si="0"/>
        <v>TBC60</v>
      </c>
      <c r="G64" s="78">
        <f t="shared" si="1"/>
        <v>60</v>
      </c>
    </row>
    <row r="65" spans="1:7" ht="60" customHeight="1" x14ac:dyDescent="0.25">
      <c r="A65" s="77" t="str">
        <f>IF(ISERROR(VLOOKUP($F65,Risk_Assessment!$A:$N,7,FALSE)),"",VLOOKUP($F65,Risk_Assessment!$A:$N,7,FALSE))</f>
        <v>P10</v>
      </c>
      <c r="B65" s="77" t="str">
        <f>IF(ISERROR(VLOOKUP($F65,Risk_Assessment!$A:$N,8,FALSE)),"",VLOOKUP($F65,Risk_Assessment!$A:$N,8,FALSE))</f>
        <v>Is algal or bacterial growth apparent in/on filters?</v>
      </c>
      <c r="C65" s="77"/>
      <c r="D65" s="77"/>
      <c r="E65" s="112">
        <f>IF(ISERROR(VLOOKUP($F65,Risk_Assessment!$A:$N,14,FALSE)),"",VLOOKUP($F65,Risk_Assessment!$A:$N,14,FALSE))</f>
        <v>0</v>
      </c>
      <c r="F65" s="78" t="str">
        <f t="shared" si="0"/>
        <v>TBC61</v>
      </c>
      <c r="G65" s="78">
        <f t="shared" si="1"/>
        <v>61</v>
      </c>
    </row>
    <row r="66" spans="1:7" ht="60" customHeight="1" x14ac:dyDescent="0.25">
      <c r="A66" s="77" t="str">
        <f>IF(ISERROR(VLOOKUP($F66,Risk_Assessment!$A:$N,7,FALSE)),"",VLOOKUP($F66,Risk_Assessment!$A:$N,7,FALSE))</f>
        <v>R1</v>
      </c>
      <c r="B66" s="77" t="str">
        <f>IF(ISERROR(VLOOKUP($F66,Risk_Assessment!$A:$N,8,FALSE)),"",VLOOKUP($F66,Risk_Assessment!$A:$N,8,FALSE))</f>
        <v>Is there adequate preliminary treatment in place?</v>
      </c>
      <c r="C66" s="77"/>
      <c r="D66" s="77"/>
      <c r="E66" s="112">
        <f>IF(ISERROR(VLOOKUP($F66,Risk_Assessment!$A:$N,14,FALSE)),"",VLOOKUP($F66,Risk_Assessment!$A:$N,14,FALSE))</f>
        <v>0</v>
      </c>
      <c r="F66" s="78" t="str">
        <f t="shared" si="0"/>
        <v>TBC62</v>
      </c>
      <c r="G66" s="78">
        <f t="shared" si="1"/>
        <v>62</v>
      </c>
    </row>
    <row r="67" spans="1:7" ht="60" customHeight="1" x14ac:dyDescent="0.25">
      <c r="A67" s="77" t="str">
        <f>IF(ISERROR(VLOOKUP($F67,Risk_Assessment!$A:$N,7,FALSE)),"",VLOOKUP($F67,Risk_Assessment!$A:$N,7,FALSE))</f>
        <v>R2</v>
      </c>
      <c r="B67" s="77" t="str">
        <f>IF(ISERROR(VLOOKUP($F67,Risk_Assessment!$A:$N,8,FALSE)),"",VLOOKUP($F67,Risk_Assessment!$A:$N,8,FALSE))</f>
        <v>Is there a validation certificate for the UV system?</v>
      </c>
      <c r="C67" s="77"/>
      <c r="D67" s="77"/>
      <c r="E67" s="112">
        <f>IF(ISERROR(VLOOKUP($F67,Risk_Assessment!$A:$N,14,FALSE)),"",VLOOKUP($F67,Risk_Assessment!$A:$N,14,FALSE))</f>
        <v>0</v>
      </c>
      <c r="F67" s="78" t="str">
        <f t="shared" si="0"/>
        <v>TBC63</v>
      </c>
      <c r="G67" s="78">
        <f t="shared" si="1"/>
        <v>63</v>
      </c>
    </row>
    <row r="68" spans="1:7" ht="60" customHeight="1" x14ac:dyDescent="0.25">
      <c r="A68" s="77" t="str">
        <f>IF(ISERROR(VLOOKUP($F68,Risk_Assessment!$A:$N,7,FALSE)),"",VLOOKUP($F68,Risk_Assessment!$A:$N,7,FALSE))</f>
        <v>R3</v>
      </c>
      <c r="B68" s="77" t="str">
        <f>IF(ISERROR(VLOOKUP($F68,Risk_Assessment!$A:$N,8,FALSE)),"",VLOOKUP($F68,Risk_Assessment!$A:$N,8,FALSE))</f>
        <v>Can water be supplied if the U.V. is not operational?</v>
      </c>
      <c r="C68" s="77"/>
      <c r="D68" s="77"/>
      <c r="E68" s="112">
        <f>IF(ISERROR(VLOOKUP($F68,Risk_Assessment!$A:$N,14,FALSE)),"",VLOOKUP($F68,Risk_Assessment!$A:$N,14,FALSE))</f>
        <v>0</v>
      </c>
      <c r="F68" s="78" t="str">
        <f t="shared" si="0"/>
        <v>TBC64</v>
      </c>
      <c r="G68" s="78">
        <f t="shared" si="1"/>
        <v>64</v>
      </c>
    </row>
    <row r="69" spans="1:7" ht="60" customHeight="1" x14ac:dyDescent="0.25">
      <c r="A69" s="77" t="str">
        <f>IF(ISERROR(VLOOKUP($F69,Risk_Assessment!$A:$N,7,FALSE)),"",VLOOKUP($F69,Risk_Assessment!$A:$N,7,FALSE))</f>
        <v>R4</v>
      </c>
      <c r="B69" s="77" t="str">
        <f>IF(ISERROR(VLOOKUP($F69,Risk_Assessment!$A:$N,8,FALSE)),"",VLOOKUP($F69,Risk_Assessment!$A:$N,8,FALSE))</f>
        <v>Is the UV operating within its validated range for the product type or lamp?</v>
      </c>
      <c r="C69" s="77"/>
      <c r="D69" s="77"/>
      <c r="E69" s="112">
        <f>IF(ISERROR(VLOOKUP($F69,Risk_Assessment!$A:$N,14,FALSE)),"",VLOOKUP($F69,Risk_Assessment!$A:$N,14,FALSE))</f>
        <v>0</v>
      </c>
      <c r="F69" s="78" t="str">
        <f t="shared" ref="F69:F115" si="3">CONCATENATE($A$2,G69)</f>
        <v>TBC65</v>
      </c>
      <c r="G69" s="78">
        <f t="shared" si="1"/>
        <v>65</v>
      </c>
    </row>
    <row r="70" spans="1:7" ht="60" customHeight="1" x14ac:dyDescent="0.25">
      <c r="A70" s="77" t="str">
        <f>IF(ISERROR(VLOOKUP($F70,Risk_Assessment!$A:$N,7,FALSE)),"",VLOOKUP($F70,Risk_Assessment!$A:$N,7,FALSE))</f>
        <v>R5</v>
      </c>
      <c r="B70" s="77" t="str">
        <f>IF(ISERROR(VLOOKUP($F70,Risk_Assessment!$A:$N,8,FALSE)),"",VLOOKUP($F70,Risk_Assessment!$A:$N,8,FALSE))</f>
        <v>Is the equipment regularly maintained e.g. bulb replacement, cleaning?</v>
      </c>
      <c r="C70" s="77"/>
      <c r="D70" s="77"/>
      <c r="E70" s="112">
        <f>IF(ISERROR(VLOOKUP($F70,Risk_Assessment!$A:$N,14,FALSE)),"",VLOOKUP($F70,Risk_Assessment!$A:$N,14,FALSE))</f>
        <v>0</v>
      </c>
      <c r="F70" s="78" t="str">
        <f t="shared" si="3"/>
        <v>TBC66</v>
      </c>
      <c r="G70" s="78">
        <f t="shared" si="1"/>
        <v>66</v>
      </c>
    </row>
    <row r="71" spans="1:7" ht="60" customHeight="1" x14ac:dyDescent="0.25">
      <c r="A71" s="77" t="str">
        <f>IF(ISERROR(VLOOKUP($F71,Risk_Assessment!$A:$N,7,FALSE)),"",VLOOKUP($F71,Risk_Assessment!$A:$N,7,FALSE))</f>
        <v>S1</v>
      </c>
      <c r="B71" s="77" t="str">
        <f>IF(ISERROR(VLOOKUP($F71,Risk_Assessment!$A:$N,8,FALSE)),"",VLOOKUP($F71,Risk_Assessment!$A:$N,8,FALSE))</f>
        <v>Is there a backup/standby system for automatic chlorine dosing or an automatic shutdown arrangement?</v>
      </c>
      <c r="C71" s="77"/>
      <c r="D71" s="77"/>
      <c r="E71" s="112">
        <f>IF(ISERROR(VLOOKUP($F71,Risk_Assessment!$A:$N,14,FALSE)),"",VLOOKUP($F71,Risk_Assessment!$A:$N,14,FALSE))</f>
        <v>0</v>
      </c>
      <c r="F71" s="78" t="str">
        <f t="shared" si="3"/>
        <v>TBC67</v>
      </c>
      <c r="G71" s="78">
        <f t="shared" ref="G71:G134" si="4">G70+1</f>
        <v>67</v>
      </c>
    </row>
    <row r="72" spans="1:7" ht="60" customHeight="1" x14ac:dyDescent="0.25">
      <c r="A72" s="77" t="str">
        <f>IF(ISERROR(VLOOKUP($F72,Risk_Assessment!$A:$N,7,FALSE)),"",VLOOKUP($F72,Risk_Assessment!$A:$N,7,FALSE))</f>
        <v>S2</v>
      </c>
      <c r="B72" s="77" t="str">
        <f>IF(ISERROR(VLOOKUP($F72,Risk_Assessment!$A:$N,8,FALSE)),"",VLOOKUP($F72,Risk_Assessment!$A:$N,8,FALSE))</f>
        <v>Is there evidence that maintenance has been carried out of the disinfection system within the last 12 months?</v>
      </c>
      <c r="C72" s="77"/>
      <c r="D72" s="77"/>
      <c r="E72" s="112">
        <f>IF(ISERROR(VLOOKUP($F72,Risk_Assessment!$A:$N,14,FALSE)),"",VLOOKUP($F72,Risk_Assessment!$A:$N,14,FALSE))</f>
        <v>0</v>
      </c>
      <c r="F72" s="78" t="str">
        <f t="shared" si="3"/>
        <v>TBC68</v>
      </c>
      <c r="G72" s="78">
        <f t="shared" si="4"/>
        <v>68</v>
      </c>
    </row>
    <row r="73" spans="1:7" ht="60" customHeight="1" x14ac:dyDescent="0.25">
      <c r="A73" s="77" t="str">
        <f>IF(ISERROR(VLOOKUP($F73,Risk_Assessment!$A:$N,7,FALSE)),"",VLOOKUP($F73,Risk_Assessment!$A:$N,7,FALSE))</f>
        <v>S3</v>
      </c>
      <c r="B73" s="77" t="str">
        <f>IF(ISERROR(VLOOKUP($F73,Risk_Assessment!$A:$N,8,FALSE)),"",VLOOKUP($F73,Risk_Assessment!$A:$N,8,FALSE))</f>
        <v>Is there an appropriate alarm in the event of loss of chlorine dosing?</v>
      </c>
      <c r="C73" s="77"/>
      <c r="D73" s="77"/>
      <c r="E73" s="112">
        <f>IF(ISERROR(VLOOKUP($F73,Risk_Assessment!$A:$N,14,FALSE)),"",VLOOKUP($F73,Risk_Assessment!$A:$N,14,FALSE))</f>
        <v>0</v>
      </c>
      <c r="F73" s="78" t="str">
        <f t="shared" si="3"/>
        <v>TBC69</v>
      </c>
      <c r="G73" s="78">
        <f t="shared" si="4"/>
        <v>69</v>
      </c>
    </row>
    <row r="74" spans="1:7" ht="60" customHeight="1" x14ac:dyDescent="0.25">
      <c r="A74" s="77" t="str">
        <f>IF(ISERROR(VLOOKUP($F74,Risk_Assessment!$A:$N,7,FALSE)),"",VLOOKUP($F74,Risk_Assessment!$A:$N,7,FALSE))</f>
        <v>S4</v>
      </c>
      <c r="B74" s="77" t="str">
        <f>IF(ISERROR(VLOOKUP($F74,Risk_Assessment!$A:$N,8,FALSE)),"",VLOOKUP($F74,Risk_Assessment!$A:$N,8,FALSE))</f>
        <v xml:space="preserve">Are the chemicals of drinking water grade i.e. approved for use in drinking water supplies? </v>
      </c>
      <c r="C74" s="77"/>
      <c r="D74" s="77"/>
      <c r="E74" s="112">
        <f>IF(ISERROR(VLOOKUP($F74,Risk_Assessment!$A:$N,14,FALSE)),"",VLOOKUP($F74,Risk_Assessment!$A:$N,14,FALSE))</f>
        <v>0</v>
      </c>
      <c r="F74" s="78" t="str">
        <f t="shared" si="3"/>
        <v>TBC70</v>
      </c>
      <c r="G74" s="78">
        <f t="shared" si="4"/>
        <v>70</v>
      </c>
    </row>
    <row r="75" spans="1:7" ht="60" customHeight="1" x14ac:dyDescent="0.25">
      <c r="A75" s="77" t="str">
        <f>IF(ISERROR(VLOOKUP($F75,Risk_Assessment!$A:$N,7,FALSE)),"",VLOOKUP($F75,Risk_Assessment!$A:$N,7,FALSE))</f>
        <v>S5</v>
      </c>
      <c r="B75" s="77" t="str">
        <f>IF(ISERROR(VLOOKUP($F75,Risk_Assessment!$A:$N,8,FALSE)),"",VLOOKUP($F75,Risk_Assessment!$A:$N,8,FALSE))</f>
        <v>Is the existing dosing effective?</v>
      </c>
      <c r="C75" s="77"/>
      <c r="D75" s="77"/>
      <c r="E75" s="112">
        <f>IF(ISERROR(VLOOKUP($F75,Risk_Assessment!$A:$N,14,FALSE)),"",VLOOKUP($F75,Risk_Assessment!$A:$N,14,FALSE))</f>
        <v>0</v>
      </c>
      <c r="F75" s="78" t="str">
        <f t="shared" si="3"/>
        <v>TBC71</v>
      </c>
      <c r="G75" s="78">
        <f t="shared" si="4"/>
        <v>71</v>
      </c>
    </row>
    <row r="76" spans="1:7" ht="60" customHeight="1" x14ac:dyDescent="0.25">
      <c r="A76" s="77" t="str">
        <f>IF(ISERROR(VLOOKUP($F76,Risk_Assessment!$A:$N,7,FALSE)),"",VLOOKUP($F76,Risk_Assessment!$A:$N,7,FALSE))</f>
        <v>T1</v>
      </c>
      <c r="B76" s="77" t="str">
        <f>IF(ISERROR(VLOOKUP($F76,Risk_Assessment!$A:$N,8,FALSE)),"",VLOOKUP($F76,Risk_Assessment!$A:$N,8,FALSE))</f>
        <v>Are all chemicals used for water treatment approved and in date?</v>
      </c>
      <c r="C76" s="77"/>
      <c r="D76" s="77"/>
      <c r="E76" s="112">
        <f>IF(ISERROR(VLOOKUP($F76,Risk_Assessment!$A:$N,14,FALSE)),"",VLOOKUP($F76,Risk_Assessment!$A:$N,14,FALSE))</f>
        <v>0</v>
      </c>
      <c r="F76" s="78" t="str">
        <f t="shared" si="3"/>
        <v>TBC72</v>
      </c>
      <c r="G76" s="78">
        <f t="shared" si="4"/>
        <v>72</v>
      </c>
    </row>
    <row r="77" spans="1:7" ht="60" customHeight="1" x14ac:dyDescent="0.25">
      <c r="A77" s="77" t="str">
        <f>IF(ISERROR(VLOOKUP($F77,Risk_Assessment!$A:$N,7,FALSE)),"",VLOOKUP($F77,Risk_Assessment!$A:$N,7,FALSE))</f>
        <v>T2</v>
      </c>
      <c r="B77" s="77" t="str">
        <f>IF(ISERROR(VLOOKUP($F77,Risk_Assessment!$A:$N,8,FALSE)),"",VLOOKUP($F77,Risk_Assessment!$A:$N,8,FALSE))</f>
        <v>Are there controls in place for chemical deliveries to avoid chemicals being added to the wrong storage vessel?</v>
      </c>
      <c r="C77" s="77"/>
      <c r="D77" s="77"/>
      <c r="E77" s="112">
        <f>IF(ISERROR(VLOOKUP($F77,Risk_Assessment!$A:$N,14,FALSE)),"",VLOOKUP($F77,Risk_Assessment!$A:$N,14,FALSE))</f>
        <v>0</v>
      </c>
      <c r="F77" s="78" t="str">
        <f t="shared" si="3"/>
        <v>TBC73</v>
      </c>
      <c r="G77" s="78">
        <f t="shared" si="4"/>
        <v>73</v>
      </c>
    </row>
    <row r="78" spans="1:7" ht="60" customHeight="1" x14ac:dyDescent="0.25">
      <c r="A78" s="77" t="str">
        <f>IF(ISERROR(VLOOKUP($F78,Risk_Assessment!$A:$N,7,FALSE)),"",VLOOKUP($F78,Risk_Assessment!$A:$N,7,FALSE))</f>
        <v>T3</v>
      </c>
      <c r="B78" s="77" t="str">
        <f>IF(ISERROR(VLOOKUP($F78,Risk_Assessment!$A:$N,8,FALSE)),"",VLOOKUP($F78,Risk_Assessment!$A:$N,8,FALSE))</f>
        <v>Are chemical injection point(s) protected against potential damage e.g. covered, frost proofing, etc.?</v>
      </c>
      <c r="C78" s="77"/>
      <c r="D78" s="77"/>
      <c r="E78" s="112">
        <f>IF(ISERROR(VLOOKUP($F78,Risk_Assessment!$A:$N,14,FALSE)),"",VLOOKUP($F78,Risk_Assessment!$A:$N,14,FALSE))</f>
        <v>0</v>
      </c>
      <c r="F78" s="78" t="str">
        <f t="shared" si="3"/>
        <v>TBC74</v>
      </c>
      <c r="G78" s="78">
        <f t="shared" si="4"/>
        <v>74</v>
      </c>
    </row>
    <row r="79" spans="1:7" ht="60" customHeight="1" x14ac:dyDescent="0.25">
      <c r="A79" s="77" t="str">
        <f>IF(ISERROR(VLOOKUP($F79,Risk_Assessment!$A:$N,7,FALSE)),"",VLOOKUP($F79,Risk_Assessment!$A:$N,7,FALSE))</f>
        <v>T4</v>
      </c>
      <c r="B79" s="77" t="str">
        <f>IF(ISERROR(VLOOKUP($F79,Risk_Assessment!$A:$N,8,FALSE)),"",VLOOKUP($F79,Risk_Assessment!$A:$N,8,FALSE))</f>
        <v>Are there procedures in place to ensure treatment is re-established after any loss of power supply?</v>
      </c>
      <c r="C79" s="77"/>
      <c r="D79" s="77"/>
      <c r="E79" s="112">
        <f>IF(ISERROR(VLOOKUP($F79,Risk_Assessment!$A:$N,14,FALSE)),"",VLOOKUP($F79,Risk_Assessment!$A:$N,14,FALSE))</f>
        <v>0</v>
      </c>
      <c r="F79" s="78" t="str">
        <f t="shared" si="3"/>
        <v>TBC75</v>
      </c>
      <c r="G79" s="78">
        <f t="shared" si="4"/>
        <v>75</v>
      </c>
    </row>
    <row r="80" spans="1:7" ht="60" customHeight="1" x14ac:dyDescent="0.25">
      <c r="A80" s="77" t="str">
        <f>IF(ISERROR(VLOOKUP($F80,Risk_Assessment!$A:$N,7,FALSE)),"",VLOOKUP($F80,Risk_Assessment!$A:$N,7,FALSE))</f>
        <v>T5</v>
      </c>
      <c r="B80" s="77" t="str">
        <f>IF(ISERROR(VLOOKUP($F80,Risk_Assessment!$A:$N,8,FALSE)),"",VLOOKUP($F80,Risk_Assessment!$A:$N,8,FALSE))</f>
        <v>Is there a power back-up or alternative power supply?</v>
      </c>
      <c r="C80" s="77"/>
      <c r="D80" s="77"/>
      <c r="E80" s="112">
        <f>IF(ISERROR(VLOOKUP($F80,Risk_Assessment!$A:$N,14,FALSE)),"",VLOOKUP($F80,Risk_Assessment!$A:$N,14,FALSE))</f>
        <v>0</v>
      </c>
      <c r="F80" s="78" t="str">
        <f t="shared" si="3"/>
        <v>TBC76</v>
      </c>
      <c r="G80" s="78">
        <f t="shared" si="4"/>
        <v>76</v>
      </c>
    </row>
    <row r="81" spans="1:7" ht="60" customHeight="1" x14ac:dyDescent="0.25">
      <c r="A81" s="77" t="str">
        <f>IF(ISERROR(VLOOKUP($F81,Risk_Assessment!$A:$N,7,FALSE)),"",VLOOKUP($F81,Risk_Assessment!$A:$N,7,FALSE))</f>
        <v>T6</v>
      </c>
      <c r="B81" s="77" t="str">
        <f>IF(ISERROR(VLOOKUP($F81,Risk_Assessment!$A:$N,8,FALSE)),"",VLOOKUP($F81,Risk_Assessment!$A:$N,8,FALSE))</f>
        <v>Is the treatment plant adequately protected against vandalism?</v>
      </c>
      <c r="C81" s="77"/>
      <c r="D81" s="77"/>
      <c r="E81" s="112">
        <f>IF(ISERROR(VLOOKUP($F81,Risk_Assessment!$A:$N,14,FALSE)),"",VLOOKUP($F81,Risk_Assessment!$A:$N,14,FALSE))</f>
        <v>0</v>
      </c>
      <c r="F81" s="78" t="str">
        <f t="shared" si="3"/>
        <v>TBC77</v>
      </c>
      <c r="G81" s="78">
        <f t="shared" si="4"/>
        <v>77</v>
      </c>
    </row>
    <row r="82" spans="1:7" ht="60" customHeight="1" x14ac:dyDescent="0.25">
      <c r="A82" s="77" t="str">
        <f>IF(ISERROR(VLOOKUP($F82,Risk_Assessment!$A:$N,7,FALSE)),"",VLOOKUP($F82,Risk_Assessment!$A:$N,7,FALSE))</f>
        <v>T7</v>
      </c>
      <c r="B82" s="77" t="str">
        <f>IF(ISERROR(VLOOKUP($F82,Risk_Assessment!$A:$N,8,FALSE)),"",VLOOKUP($F82,Risk_Assessment!$A:$N,8,FALSE))</f>
        <v>Is the site liable to flooding which would result in loss or restriction of treatment process?</v>
      </c>
      <c r="C82" s="77"/>
      <c r="D82" s="77"/>
      <c r="E82" s="112">
        <f>IF(ISERROR(VLOOKUP($F82,Risk_Assessment!$A:$N,14,FALSE)),"",VLOOKUP($F82,Risk_Assessment!$A:$N,14,FALSE))</f>
        <v>0</v>
      </c>
      <c r="F82" s="78" t="str">
        <f t="shared" si="3"/>
        <v>TBC78</v>
      </c>
      <c r="G82" s="78">
        <f t="shared" si="4"/>
        <v>78</v>
      </c>
    </row>
    <row r="83" spans="1:7" ht="60" customHeight="1" x14ac:dyDescent="0.25">
      <c r="A83" s="77" t="str">
        <f>IF(ISERROR(VLOOKUP($F83,Risk_Assessment!$A:$N,7,FALSE)),"",VLOOKUP($F83,Risk_Assessment!$A:$N,7,FALSE))</f>
        <v>T8</v>
      </c>
      <c r="B83" s="77" t="str">
        <f>IF(ISERROR(VLOOKUP($F83,Risk_Assessment!$A:$N,8,FALSE)),"",VLOOKUP($F83,Risk_Assessment!$A:$N,8,FALSE))</f>
        <v>Could access to the plant be lost or restricted due to weather extremes or other events?</v>
      </c>
      <c r="C83" s="77"/>
      <c r="D83" s="77"/>
      <c r="E83" s="112">
        <f>IF(ISERROR(VLOOKUP($F83,Risk_Assessment!$A:$N,14,FALSE)),"",VLOOKUP($F83,Risk_Assessment!$A:$N,14,FALSE))</f>
        <v>0</v>
      </c>
      <c r="F83" s="78" t="str">
        <f t="shared" si="3"/>
        <v>TBC79</v>
      </c>
      <c r="G83" s="78">
        <f t="shared" si="4"/>
        <v>79</v>
      </c>
    </row>
    <row r="84" spans="1:7" ht="60" customHeight="1" x14ac:dyDescent="0.25">
      <c r="A84" s="77" t="str">
        <f>IF(ISERROR(VLOOKUP($F84,Risk_Assessment!$A:$N,7,FALSE)),"",VLOOKUP($F84,Risk_Assessment!$A:$N,7,FALSE))</f>
        <v>T9</v>
      </c>
      <c r="B84" s="77" t="str">
        <f>IF(ISERROR(VLOOKUP($F84,Risk_Assessment!$A:$N,8,FALSE)),"",VLOOKUP($F84,Risk_Assessment!$A:$N,8,FALSE))</f>
        <v xml:space="preserve">Could adverse weather conditions render the treatment process and/or chemicals ineffective? </v>
      </c>
      <c r="C84" s="77"/>
      <c r="D84" s="77"/>
      <c r="E84" s="112">
        <f>IF(ISERROR(VLOOKUP($F84,Risk_Assessment!$A:$N,14,FALSE)),"",VLOOKUP($F84,Risk_Assessment!$A:$N,14,FALSE))</f>
        <v>0</v>
      </c>
      <c r="F84" s="78" t="str">
        <f t="shared" si="3"/>
        <v>TBC80</v>
      </c>
      <c r="G84" s="78">
        <f t="shared" si="4"/>
        <v>80</v>
      </c>
    </row>
    <row r="85" spans="1:7" ht="60" customHeight="1" x14ac:dyDescent="0.25">
      <c r="A85" s="77" t="str">
        <f>IF(ISERROR(VLOOKUP($F85,Risk_Assessment!$A:$N,7,FALSE)),"",VLOOKUP($F85,Risk_Assessment!$A:$N,7,FALSE))</f>
        <v>T10</v>
      </c>
      <c r="B85" s="77" t="str">
        <f>IF(ISERROR(VLOOKUP($F85,Risk_Assessment!$A:$N,8,FALSE)),"",VLOOKUP($F85,Risk_Assessment!$A:$N,8,FALSE))</f>
        <v>Are stored chemicals or oil adequately bunded, maintained and inspected?</v>
      </c>
      <c r="C85" s="77"/>
      <c r="D85" s="77"/>
      <c r="E85" s="112">
        <f>IF(ISERROR(VLOOKUP($F85,Risk_Assessment!$A:$N,14,FALSE)),"",VLOOKUP($F85,Risk_Assessment!$A:$N,14,FALSE))</f>
        <v>0</v>
      </c>
      <c r="F85" s="78" t="str">
        <f t="shared" si="3"/>
        <v>TBC81</v>
      </c>
      <c r="G85" s="78">
        <f t="shared" si="4"/>
        <v>81</v>
      </c>
    </row>
    <row r="86" spans="1:7" ht="60" customHeight="1" x14ac:dyDescent="0.25">
      <c r="A86" s="77" t="str">
        <f>IF(ISERROR(VLOOKUP($F86,Risk_Assessment!$A:$N,7,FALSE)),"",VLOOKUP($F86,Risk_Assessment!$A:$N,7,FALSE))</f>
        <v>U1</v>
      </c>
      <c r="B86" s="77" t="str">
        <f>IF(ISERROR(VLOOKUP($F86,Risk_Assessment!$A:$N,8,FALSE)),"",VLOOKUP($F86,Risk_Assessment!$A:$N,8,FALSE))</f>
        <v>Are there appropriate online monitors?</v>
      </c>
      <c r="C86" s="77"/>
      <c r="D86" s="77"/>
      <c r="E86" s="112">
        <f>IF(ISERROR(VLOOKUP($F86,Risk_Assessment!$A:$N,14,FALSE)),"",VLOOKUP($F86,Risk_Assessment!$A:$N,14,FALSE))</f>
        <v>0</v>
      </c>
      <c r="F86" s="78" t="str">
        <f t="shared" si="3"/>
        <v>TBC82</v>
      </c>
      <c r="G86" s="78">
        <f t="shared" si="4"/>
        <v>82</v>
      </c>
    </row>
    <row r="87" spans="1:7" ht="60" customHeight="1" x14ac:dyDescent="0.25">
      <c r="A87" s="77" t="str">
        <f>IF(ISERROR(VLOOKUP($F87,Risk_Assessment!$A:$N,7,FALSE)),"",VLOOKUP($F87,Risk_Assessment!$A:$N,7,FALSE))</f>
        <v>U2</v>
      </c>
      <c r="B87" s="77" t="str">
        <f>IF(ISERROR(VLOOKUP($F87,Risk_Assessment!$A:$N,8,FALSE)),"",VLOOKUP($F87,Risk_Assessment!$A:$N,8,FALSE))</f>
        <v>Are they calibrated and maintained?</v>
      </c>
      <c r="C87" s="77"/>
      <c r="D87" s="77"/>
      <c r="E87" s="112">
        <f>IF(ISERROR(VLOOKUP($F87,Risk_Assessment!$A:$N,14,FALSE)),"",VLOOKUP($F87,Risk_Assessment!$A:$N,14,FALSE))</f>
        <v>0</v>
      </c>
      <c r="F87" s="78" t="str">
        <f t="shared" si="3"/>
        <v>TBC83</v>
      </c>
      <c r="G87" s="78">
        <f t="shared" si="4"/>
        <v>83</v>
      </c>
    </row>
    <row r="88" spans="1:7" ht="60" customHeight="1" x14ac:dyDescent="0.25">
      <c r="A88" s="77" t="str">
        <f>IF(ISERROR(VLOOKUP($F88,Risk_Assessment!$A:$N,7,FALSE)),"",VLOOKUP($F88,Risk_Assessment!$A:$N,7,FALSE))</f>
        <v>U3</v>
      </c>
      <c r="B88" s="77" t="str">
        <f>IF(ISERROR(VLOOKUP($F88,Risk_Assessment!$A:$N,8,FALSE)),"",VLOOKUP($F88,Risk_Assessment!$A:$N,8,FALSE))</f>
        <v>Do the on-line monitors have alarms?</v>
      </c>
      <c r="C88" s="77"/>
      <c r="D88" s="77"/>
      <c r="E88" s="112">
        <f>IF(ISERROR(VLOOKUP($F88,Risk_Assessment!$A:$N,14,FALSE)),"",VLOOKUP($F88,Risk_Assessment!$A:$N,14,FALSE))</f>
        <v>0</v>
      </c>
      <c r="F88" s="78" t="str">
        <f t="shared" si="3"/>
        <v>TBC84</v>
      </c>
      <c r="G88" s="78">
        <f t="shared" si="4"/>
        <v>84</v>
      </c>
    </row>
    <row r="89" spans="1:7" ht="60" customHeight="1" x14ac:dyDescent="0.25">
      <c r="A89" s="77" t="str">
        <f>IF(ISERROR(VLOOKUP($F89,Risk_Assessment!$A:$N,7,FALSE)),"",VLOOKUP($F89,Risk_Assessment!$A:$N,7,FALSE))</f>
        <v>U4</v>
      </c>
      <c r="B89" s="77" t="str">
        <f>IF(ISERROR(VLOOKUP($F89,Risk_Assessment!$A:$N,8,FALSE)),"",VLOOKUP($F89,Risk_Assessment!$A:$N,8,FALSE))</f>
        <v>If monitors are not present on the supply, is any on-site testing being carried out?</v>
      </c>
      <c r="C89" s="77"/>
      <c r="D89" s="77"/>
      <c r="E89" s="112">
        <f>IF(ISERROR(VLOOKUP($F89,Risk_Assessment!$A:$N,14,FALSE)),"",VLOOKUP($F89,Risk_Assessment!$A:$N,14,FALSE))</f>
        <v>0</v>
      </c>
      <c r="F89" s="78" t="str">
        <f t="shared" si="3"/>
        <v>TBC85</v>
      </c>
      <c r="G89" s="78">
        <f t="shared" si="4"/>
        <v>85</v>
      </c>
    </row>
    <row r="90" spans="1:7" ht="60" customHeight="1" x14ac:dyDescent="0.25">
      <c r="A90" s="77" t="str">
        <f>IF(ISERROR(VLOOKUP($F90,Risk_Assessment!$A:$N,7,FALSE)),"",VLOOKUP($F90,Risk_Assessment!$A:$N,7,FALSE))</f>
        <v>U5</v>
      </c>
      <c r="B90" s="77" t="str">
        <f>IF(ISERROR(VLOOKUP($F90,Risk_Assessment!$A:$N,8,FALSE)),"",VLOOKUP($F90,Risk_Assessment!$A:$N,8,FALSE))</f>
        <v>Is there a basic schematic for the treatment and monitoring equipment?</v>
      </c>
      <c r="C90" s="77"/>
      <c r="D90" s="77"/>
      <c r="E90" s="112">
        <f>IF(ISERROR(VLOOKUP($F90,Risk_Assessment!$A:$N,14,FALSE)),"",VLOOKUP($F90,Risk_Assessment!$A:$N,14,FALSE))</f>
        <v>0</v>
      </c>
      <c r="F90" s="78" t="str">
        <f t="shared" si="3"/>
        <v>TBC86</v>
      </c>
      <c r="G90" s="78">
        <f t="shared" si="4"/>
        <v>86</v>
      </c>
    </row>
    <row r="91" spans="1:7" ht="60" customHeight="1" x14ac:dyDescent="0.25">
      <c r="A91" s="77" t="str">
        <f>IF(ISERROR(VLOOKUP($F91,Risk_Assessment!$A:$N,7,FALSE)),"",VLOOKUP($F91,Risk_Assessment!$A:$N,7,FALSE))</f>
        <v>V1</v>
      </c>
      <c r="B91" s="77" t="str">
        <f>IF(ISERROR(VLOOKUP($F91,Risk_Assessment!$A:$N,8,FALSE)),"",VLOOKUP($F91,Risk_Assessment!$A:$N,8,FALSE))</f>
        <v>After treatment is the water fully compliant with quality standards?</v>
      </c>
      <c r="C91" s="77"/>
      <c r="D91" s="77"/>
      <c r="E91" s="112">
        <f>IF(ISERROR(VLOOKUP($F91,Risk_Assessment!$A:$N,14,FALSE)),"",VLOOKUP($F91,Risk_Assessment!$A:$N,14,FALSE))</f>
        <v>0</v>
      </c>
      <c r="F91" s="78" t="str">
        <f t="shared" si="3"/>
        <v>TBC87</v>
      </c>
      <c r="G91" s="78">
        <f t="shared" si="4"/>
        <v>87</v>
      </c>
    </row>
    <row r="92" spans="1:7" ht="60" customHeight="1" x14ac:dyDescent="0.25">
      <c r="A92" s="77" t="str">
        <f>IF(ISERROR(VLOOKUP($F92,Risk_Assessment!$A:$N,7,FALSE)),"",VLOOKUP($F92,Risk_Assessment!$A:$N,7,FALSE))</f>
        <v>V3</v>
      </c>
      <c r="B92" s="77" t="str">
        <f>IF(ISERROR(VLOOKUP($F92,Risk_Assessment!$A:$N,8,FALSE)),"",VLOOKUP($F92,Risk_Assessment!$A:$N,8,FALSE))</f>
        <v>Is there evidence of disinfection by-products in the network (e.g. taste problems due to THM's)?</v>
      </c>
      <c r="C92" s="77"/>
      <c r="D92" s="77"/>
      <c r="E92" s="112">
        <f>IF(ISERROR(VLOOKUP($F92,Risk_Assessment!$A:$N,14,FALSE)),"",VLOOKUP($F92,Risk_Assessment!$A:$N,14,FALSE))</f>
        <v>0</v>
      </c>
      <c r="F92" s="78" t="str">
        <f t="shared" si="3"/>
        <v>TBC88</v>
      </c>
      <c r="G92" s="78">
        <f t="shared" si="4"/>
        <v>88</v>
      </c>
    </row>
    <row r="93" spans="1:7" ht="60" customHeight="1" x14ac:dyDescent="0.25">
      <c r="A93" s="77" t="str">
        <f>IF(ISERROR(VLOOKUP($F93,Risk_Assessment!$A:$N,7,FALSE)),"",VLOOKUP($F93,Risk_Assessment!$A:$N,7,FALSE))</f>
        <v>V4</v>
      </c>
      <c r="B93" s="77" t="str">
        <f>IF(ISERROR(VLOOKUP($F93,Risk_Assessment!$A:$N,8,FALSE)),"",VLOOKUP($F93,Risk_Assessment!$A:$N,8,FALSE))</f>
        <v>If chlorine disinfection is practiced is there a record kept of chlorine residuals in the distribution network?</v>
      </c>
      <c r="C93" s="77"/>
      <c r="D93" s="77"/>
      <c r="E93" s="112">
        <f>IF(ISERROR(VLOOKUP($F93,Risk_Assessment!$A:$N,14,FALSE)),"",VLOOKUP($F93,Risk_Assessment!$A:$N,14,FALSE))</f>
        <v>0</v>
      </c>
      <c r="F93" s="78" t="str">
        <f t="shared" si="3"/>
        <v>TBC89</v>
      </c>
      <c r="G93" s="78">
        <f t="shared" si="4"/>
        <v>89</v>
      </c>
    </row>
    <row r="94" spans="1:7" ht="60" customHeight="1" x14ac:dyDescent="0.25">
      <c r="A94" s="77" t="str">
        <f>IF(ISERROR(VLOOKUP($F94,Risk_Assessment!$A:$N,7,FALSE)),"",VLOOKUP($F94,Risk_Assessment!$A:$N,7,FALSE))</f>
        <v>V5</v>
      </c>
      <c r="B94" s="77" t="str">
        <f>IF(ISERROR(VLOOKUP($F94,Risk_Assessment!$A:$N,8,FALSE)),"",VLOOKUP($F94,Risk_Assessment!$A:$N,8,FALSE))</f>
        <v>Is there a suitable written procedure for mains repair and maintenance?</v>
      </c>
      <c r="C94" s="77"/>
      <c r="D94" s="77"/>
      <c r="E94" s="112">
        <f>IF(ISERROR(VLOOKUP($F94,Risk_Assessment!$A:$N,14,FALSE)),"",VLOOKUP($F94,Risk_Assessment!$A:$N,14,FALSE))</f>
        <v>0</v>
      </c>
      <c r="F94" s="78" t="str">
        <f t="shared" si="3"/>
        <v>TBC90</v>
      </c>
      <c r="G94" s="78">
        <f t="shared" si="4"/>
        <v>90</v>
      </c>
    </row>
    <row r="95" spans="1:7" ht="60" customHeight="1" x14ac:dyDescent="0.25">
      <c r="A95" s="77" t="str">
        <f>IF(ISERROR(VLOOKUP($F95,Risk_Assessment!$A:$N,7,FALSE)),"",VLOOKUP($F95,Risk_Assessment!$A:$N,7,FALSE))</f>
        <v>V6</v>
      </c>
      <c r="B95" s="77" t="str">
        <f>IF(ISERROR(VLOOKUP($F95,Risk_Assessment!$A:$N,8,FALSE)),"",VLOOKUP($F95,Risk_Assessment!$A:$N,8,FALSE))</f>
        <v>Is there history of any fractures or faults in the distribution system which could allow ingress of contamination?</v>
      </c>
      <c r="C95" s="77"/>
      <c r="D95" s="77"/>
      <c r="E95" s="112">
        <f>IF(ISERROR(VLOOKUP($F95,Risk_Assessment!$A:$N,14,FALSE)),"",VLOOKUP($F95,Risk_Assessment!$A:$N,14,FALSE))</f>
        <v>0</v>
      </c>
      <c r="F95" s="78" t="str">
        <f t="shared" si="3"/>
        <v>TBC91</v>
      </c>
      <c r="G95" s="78">
        <f t="shared" si="4"/>
        <v>91</v>
      </c>
    </row>
    <row r="96" spans="1:7" ht="60" customHeight="1" x14ac:dyDescent="0.25">
      <c r="A96" s="77" t="str">
        <f>IF(ISERROR(VLOOKUP($F96,Risk_Assessment!$A:$N,7,FALSE)),"",VLOOKUP($F96,Risk_Assessment!$A:$N,7,FALSE))</f>
        <v>V9</v>
      </c>
      <c r="B96" s="77" t="str">
        <f>IF(ISERROR(VLOOKUP($F96,Risk_Assessment!$A:$N,8,FALSE)),"",VLOOKUP($F96,Risk_Assessment!$A:$N,8,FALSE))</f>
        <v>Do any third parties have access to hydrants or other points in the distribution system?</v>
      </c>
      <c r="C96" s="77"/>
      <c r="D96" s="77"/>
      <c r="E96" s="112">
        <f>IF(ISERROR(VLOOKUP($F96,Risk_Assessment!$A:$N,14,FALSE)),"",VLOOKUP($F96,Risk_Assessment!$A:$N,14,FALSE))</f>
        <v>0</v>
      </c>
      <c r="F96" s="78" t="str">
        <f t="shared" si="3"/>
        <v>TBC92</v>
      </c>
      <c r="G96" s="78">
        <f t="shared" si="4"/>
        <v>92</v>
      </c>
    </row>
    <row r="97" spans="1:7" ht="60" customHeight="1" x14ac:dyDescent="0.25">
      <c r="A97" s="77" t="str">
        <f>IF(ISERROR(VLOOKUP($F97,Risk_Assessment!$A:$N,7,FALSE)),"",VLOOKUP($F97,Risk_Assessment!$A:$N,7,FALSE))</f>
        <v>V10</v>
      </c>
      <c r="B97" s="77" t="str">
        <f>IF(ISERROR(VLOOKUP($F97,Risk_Assessment!$A:$N,8,FALSE)),"",VLOOKUP($F97,Risk_Assessment!$A:$N,8,FALSE))</f>
        <v>Is there potential contamination of plastic pipes through designated contaminated land, oil from generators/household fuel tanks/fuel stores or solvent spillage?</v>
      </c>
      <c r="C97" s="77"/>
      <c r="D97" s="77"/>
      <c r="E97" s="112">
        <f>IF(ISERROR(VLOOKUP($F97,Risk_Assessment!$A:$N,14,FALSE)),"",VLOOKUP($F97,Risk_Assessment!$A:$N,14,FALSE))</f>
        <v>0</v>
      </c>
      <c r="F97" s="78" t="str">
        <f t="shared" si="3"/>
        <v>TBC93</v>
      </c>
      <c r="G97" s="78">
        <f t="shared" si="4"/>
        <v>93</v>
      </c>
    </row>
    <row r="98" spans="1:7" ht="60" customHeight="1" x14ac:dyDescent="0.25">
      <c r="A98" s="77" t="str">
        <f>IF(ISERROR(VLOOKUP($F98,Risk_Assessment!$A:$N,7,FALSE)),"",VLOOKUP($F98,Risk_Assessment!$A:$N,7,FALSE))</f>
        <v>V11</v>
      </c>
      <c r="B98" s="77" t="str">
        <f>IF(ISERROR(VLOOKUP($F98,Risk_Assessment!$A:$N,8,FALSE)),"",VLOOKUP($F98,Risk_Assessment!$A:$N,8,FALSE))</f>
        <v xml:space="preserve">Are there any pipes exposed and at risk of damage by any means e.g. vermin, vehicle, UV/sunlight damage, overheating or freezing? </v>
      </c>
      <c r="C98" s="77"/>
      <c r="D98" s="77"/>
      <c r="E98" s="112">
        <f>IF(ISERROR(VLOOKUP($F98,Risk_Assessment!$A:$N,14,FALSE)),"",VLOOKUP($F98,Risk_Assessment!$A:$N,14,FALSE))</f>
        <v>0</v>
      </c>
      <c r="F98" s="78" t="str">
        <f t="shared" si="3"/>
        <v>TBC94</v>
      </c>
      <c r="G98" s="78">
        <f t="shared" si="4"/>
        <v>94</v>
      </c>
    </row>
    <row r="99" spans="1:7" ht="60" customHeight="1" x14ac:dyDescent="0.25">
      <c r="A99" s="77" t="str">
        <f>IF(ISERROR(VLOOKUP($F99,Risk_Assessment!$A:$N,7,FALSE)),"",VLOOKUP($F99,Risk_Assessment!$A:$N,7,FALSE))</f>
        <v>V12</v>
      </c>
      <c r="B99" s="77" t="str">
        <f>IF(ISERROR(VLOOKUP($F99,Risk_Assessment!$A:$N,8,FALSE)),"",VLOOKUP($F99,Risk_Assessment!$A:$N,8,FALSE))</f>
        <v>If there are valves in the network which are normally closed, are there measures in place to control when and how they are operated?</v>
      </c>
      <c r="C99" s="77"/>
      <c r="D99" s="77"/>
      <c r="E99" s="112">
        <f>IF(ISERROR(VLOOKUP($F99,Risk_Assessment!$A:$N,14,FALSE)),"",VLOOKUP($F99,Risk_Assessment!$A:$N,14,FALSE))</f>
        <v>0</v>
      </c>
      <c r="F99" s="78" t="str">
        <f t="shared" si="3"/>
        <v>TBC95</v>
      </c>
      <c r="G99" s="78">
        <f t="shared" si="4"/>
        <v>95</v>
      </c>
    </row>
    <row r="100" spans="1:7" ht="60" customHeight="1" x14ac:dyDescent="0.25">
      <c r="A100" s="77" t="str">
        <f>IF(ISERROR(VLOOKUP($F100,Risk_Assessment!$A:$N,7,FALSE)),"",VLOOKUP($F100,Risk_Assessment!$A:$N,7,FALSE))</f>
        <v>V13</v>
      </c>
      <c r="B100" s="77" t="str">
        <f>IF(ISERROR(VLOOKUP($F100,Risk_Assessment!$A:$N,8,FALSE)),"",VLOOKUP($F100,Risk_Assessment!$A:$N,8,FALSE))</f>
        <v>Are there sections of pipework containing stagnant water?</v>
      </c>
      <c r="C100" s="77"/>
      <c r="D100" s="77"/>
      <c r="E100" s="112">
        <f>IF(ISERROR(VLOOKUP($F100,Risk_Assessment!$A:$N,14,FALSE)),"",VLOOKUP($F100,Risk_Assessment!$A:$N,14,FALSE))</f>
        <v>0</v>
      </c>
      <c r="F100" s="78" t="str">
        <f t="shared" si="3"/>
        <v>TBC96</v>
      </c>
      <c r="G100" s="78">
        <f t="shared" si="4"/>
        <v>96</v>
      </c>
    </row>
    <row r="101" spans="1:7" ht="60" customHeight="1" x14ac:dyDescent="0.25">
      <c r="A101" s="77" t="str">
        <f>IF(ISERROR(VLOOKUP($F101,Risk_Assessment!$A:$N,7,FALSE)),"",VLOOKUP($F101,Risk_Assessment!$A:$N,7,FALSE))</f>
        <v>V16</v>
      </c>
      <c r="B101" s="77" t="str">
        <f>IF(ISERROR(VLOOKUP($F101,Risk_Assessment!$A:$N,8,FALSE)),"",VLOOKUP($F101,Risk_Assessment!$A:$N,8,FALSE))</f>
        <v>Are lead pipes present in the supply?</v>
      </c>
      <c r="C101" s="77"/>
      <c r="D101" s="77"/>
      <c r="E101" s="112">
        <f>IF(ISERROR(VLOOKUP($F101,Risk_Assessment!$A:$N,14,FALSE)),"",VLOOKUP($F101,Risk_Assessment!$A:$N,14,FALSE))</f>
        <v>0</v>
      </c>
      <c r="F101" s="78" t="str">
        <f t="shared" si="3"/>
        <v>TBC97</v>
      </c>
      <c r="G101" s="78">
        <f t="shared" si="4"/>
        <v>97</v>
      </c>
    </row>
    <row r="102" spans="1:7" ht="60" customHeight="1" x14ac:dyDescent="0.25">
      <c r="A102" s="77" t="str">
        <f>IF(ISERROR(VLOOKUP($F102,Risk_Assessment!$A:$N,7,FALSE)),"",VLOOKUP($F102,Risk_Assessment!$A:$N,7,FALSE))</f>
        <v>V17</v>
      </c>
      <c r="B102" s="77" t="str">
        <f>IF(ISERROR(VLOOKUP($F102,Risk_Assessment!$A:$N,8,FALSE)),"",VLOOKUP($F102,Risk_Assessment!$A:$N,8,FALSE))</f>
        <v>Do all junctions in the supply network, particularly animal watering systems and standpipes, have backflow protection?</v>
      </c>
      <c r="C102" s="77"/>
      <c r="D102" s="77"/>
      <c r="E102" s="112">
        <f>IF(ISERROR(VLOOKUP($F102,Risk_Assessment!$A:$N,14,FALSE)),"",VLOOKUP($F102,Risk_Assessment!$A:$N,14,FALSE))</f>
        <v>0</v>
      </c>
      <c r="F102" s="78" t="str">
        <f t="shared" si="3"/>
        <v>TBC98</v>
      </c>
      <c r="G102" s="78">
        <f t="shared" si="4"/>
        <v>98</v>
      </c>
    </row>
    <row r="103" spans="1:7" ht="60" customHeight="1" x14ac:dyDescent="0.25">
      <c r="A103" s="77" t="str">
        <f>IF(ISERROR(VLOOKUP($F103,Risk_Assessment!$A:$N,7,FALSE)),"",VLOOKUP($F103,Risk_Assessment!$A:$N,7,FALSE))</f>
        <v>V18</v>
      </c>
      <c r="B103" s="77" t="str">
        <f>IF(ISERROR(VLOOKUP($F103,Risk_Assessment!$A:$N,8,FALSE)),"",VLOOKUP($F103,Risk_Assessment!$A:$N,8,FALSE))</f>
        <v>Are there any known or potential cross-connections (between different sources, greywater systems, sewage pipes or other waste pipes)?</v>
      </c>
      <c r="C103" s="77"/>
      <c r="D103" s="77"/>
      <c r="E103" s="112">
        <f>IF(ISERROR(VLOOKUP($F103,Risk_Assessment!$A:$N,14,FALSE)),"",VLOOKUP($F103,Risk_Assessment!$A:$N,14,FALSE))</f>
        <v>0</v>
      </c>
      <c r="F103" s="78" t="str">
        <f t="shared" si="3"/>
        <v>TBC99</v>
      </c>
      <c r="G103" s="78">
        <f t="shared" si="4"/>
        <v>99</v>
      </c>
    </row>
    <row r="104" spans="1:7" ht="60" customHeight="1" x14ac:dyDescent="0.25">
      <c r="A104" s="77" t="str">
        <f>IF(ISERROR(VLOOKUP($F104,Risk_Assessment!$A:$N,7,FALSE)),"",VLOOKUP($F104,Risk_Assessment!$A:$N,7,FALSE))</f>
        <v>V19</v>
      </c>
      <c r="B104" s="77" t="str">
        <f>IF(ISERROR(VLOOKUP($F104,Risk_Assessment!$A:$N,8,FALSE)),"",VLOOKUP($F104,Risk_Assessment!$A:$N,8,FALSE))</f>
        <v>Does the owner of the supply keep a record of water quality issues including complaints from consumers?</v>
      </c>
      <c r="C104" s="77"/>
      <c r="D104" s="77"/>
      <c r="E104" s="112">
        <f>IF(ISERROR(VLOOKUP($F104,Risk_Assessment!$A:$N,14,FALSE)),"",VLOOKUP($F104,Risk_Assessment!$A:$N,14,FALSE))</f>
        <v>0</v>
      </c>
      <c r="F104" s="78" t="str">
        <f t="shared" si="3"/>
        <v>TBC100</v>
      </c>
      <c r="G104" s="78">
        <f t="shared" si="4"/>
        <v>100</v>
      </c>
    </row>
    <row r="105" spans="1:7" ht="60" customHeight="1" x14ac:dyDescent="0.25">
      <c r="A105" s="77" t="str">
        <f>IF(ISERROR(VLOOKUP($F105,Risk_Assessment!$A:$N,7,FALSE)),"",VLOOKUP($F105,Risk_Assessment!$A:$N,7,FALSE))</f>
        <v>W1</v>
      </c>
      <c r="B105" s="77" t="str">
        <f>IF(ISERROR(VLOOKUP($F105,Risk_Assessment!$A:$N,8,FALSE)),"",VLOOKUP($F105,Risk_Assessment!$A:$N,8,FALSE))</f>
        <v>Are all treated water reservoirs covered appropriately e.g. No risk of ingress and/or constructed of suitable material?</v>
      </c>
      <c r="C105" s="77"/>
      <c r="D105" s="77"/>
      <c r="E105" s="112">
        <f>IF(ISERROR(VLOOKUP($F105,Risk_Assessment!$A:$N,14,FALSE)),"",VLOOKUP($F105,Risk_Assessment!$A:$N,14,FALSE))</f>
        <v>0</v>
      </c>
      <c r="F105" s="78" t="str">
        <f t="shared" si="3"/>
        <v>TBC101</v>
      </c>
      <c r="G105" s="78">
        <f t="shared" si="4"/>
        <v>101</v>
      </c>
    </row>
    <row r="106" spans="1:7" ht="60" customHeight="1" x14ac:dyDescent="0.25">
      <c r="A106" s="77" t="str">
        <f>IF(ISERROR(VLOOKUP($F106,Risk_Assessment!$A:$N,7,FALSE)),"",VLOOKUP($F106,Risk_Assessment!$A:$N,7,FALSE))</f>
        <v>W2</v>
      </c>
      <c r="B106" s="77" t="str">
        <f>IF(ISERROR(VLOOKUP($F106,Risk_Assessment!$A:$N,8,FALSE)),"",VLOOKUP($F106,Risk_Assessment!$A:$N,8,FALSE))</f>
        <v>Are all treated water reservoirs of sufficient structural integrity to prevent ingress of contamination, including covers?</v>
      </c>
      <c r="C106" s="77"/>
      <c r="D106" s="77"/>
      <c r="E106" s="112">
        <f>IF(ISERROR(VLOOKUP($F106,Risk_Assessment!$A:$N,14,FALSE)),"",VLOOKUP($F106,Risk_Assessment!$A:$N,14,FALSE))</f>
        <v>0</v>
      </c>
      <c r="F106" s="78" t="str">
        <f t="shared" si="3"/>
        <v>TBC102</v>
      </c>
      <c r="G106" s="78">
        <f t="shared" si="4"/>
        <v>102</v>
      </c>
    </row>
    <row r="107" spans="1:7" ht="60" customHeight="1" x14ac:dyDescent="0.25">
      <c r="A107" s="77" t="str">
        <f>IF(ISERROR(VLOOKUP($F107,Risk_Assessment!$A:$N,7,FALSE)),"",VLOOKUP($F107,Risk_Assessment!$A:$N,7,FALSE))</f>
        <v>W3</v>
      </c>
      <c r="B107" s="77" t="str">
        <f>IF(ISERROR(VLOOKUP($F107,Risk_Assessment!$A:$N,8,FALSE)),"",VLOOKUP($F107,Risk_Assessment!$A:$N,8,FALSE))</f>
        <v>Is the integrity of the reservoir suitably robust against damage by weather or animals?</v>
      </c>
      <c r="C107" s="77"/>
      <c r="D107" s="77"/>
      <c r="E107" s="112">
        <f>IF(ISERROR(VLOOKUP($F107,Risk_Assessment!$A:$N,14,FALSE)),"",VLOOKUP($F107,Risk_Assessment!$A:$N,14,FALSE))</f>
        <v>0</v>
      </c>
      <c r="F107" s="78" t="str">
        <f t="shared" si="3"/>
        <v>TBC103</v>
      </c>
      <c r="G107" s="78">
        <f t="shared" si="4"/>
        <v>103</v>
      </c>
    </row>
    <row r="108" spans="1:7" ht="60" customHeight="1" x14ac:dyDescent="0.25">
      <c r="A108" s="77" t="str">
        <f>IF(ISERROR(VLOOKUP($F108,Risk_Assessment!$A:$N,7,FALSE)),"",VLOOKUP($F108,Risk_Assessment!$A:$N,7,FALSE))</f>
        <v>W4</v>
      </c>
      <c r="B108" s="77" t="str">
        <f>IF(ISERROR(VLOOKUP($F108,Risk_Assessment!$A:$N,8,FALSE)),"",VLOOKUP($F108,Risk_Assessment!$A:$N,8,FALSE))</f>
        <v>Are there any waste water pipes, or waste water storage tanks adjacent to the tanks/reservoirs?</v>
      </c>
      <c r="C108" s="77"/>
      <c r="D108" s="77"/>
      <c r="E108" s="112">
        <f>IF(ISERROR(VLOOKUP($F108,Risk_Assessment!$A:$N,14,FALSE)),"",VLOOKUP($F108,Risk_Assessment!$A:$N,14,FALSE))</f>
        <v>0</v>
      </c>
      <c r="F108" s="78" t="str">
        <f t="shared" si="3"/>
        <v>TBC104</v>
      </c>
      <c r="G108" s="78">
        <f t="shared" si="4"/>
        <v>104</v>
      </c>
    </row>
    <row r="109" spans="1:7" ht="60" customHeight="1" x14ac:dyDescent="0.25">
      <c r="A109" s="77" t="str">
        <f>IF(ISERROR(VLOOKUP($F109,Risk_Assessment!$A:$N,7,FALSE)),"",VLOOKUP($F109,Risk_Assessment!$A:$N,7,FALSE))</f>
        <v>W5</v>
      </c>
      <c r="B109" s="77" t="str">
        <f>IF(ISERROR(VLOOKUP($F109,Risk_Assessment!$A:$N,8,FALSE)),"",VLOOKUP($F109,Risk_Assessment!$A:$N,8,FALSE))</f>
        <v>Are there any unprotected or inadequately protected access covers and/or vents?</v>
      </c>
      <c r="C109" s="77"/>
      <c r="D109" s="77"/>
      <c r="E109" s="112">
        <f>IF(ISERROR(VLOOKUP($F109,Risk_Assessment!$A:$N,14,FALSE)),"",VLOOKUP($F109,Risk_Assessment!$A:$N,14,FALSE))</f>
        <v>0</v>
      </c>
      <c r="F109" s="78" t="str">
        <f t="shared" si="3"/>
        <v>TBC105</v>
      </c>
      <c r="G109" s="78">
        <f t="shared" si="4"/>
        <v>105</v>
      </c>
    </row>
    <row r="110" spans="1:7" ht="60" customHeight="1" x14ac:dyDescent="0.25">
      <c r="A110" s="77" t="str">
        <f>IF(ISERROR(VLOOKUP($F110,Risk_Assessment!$A:$N,7,FALSE)),"",VLOOKUP($F110,Risk_Assessment!$A:$N,7,FALSE))</f>
        <v>W6</v>
      </c>
      <c r="B110" s="77" t="str">
        <f>IF(ISERROR(VLOOKUP($F110,Risk_Assessment!$A:$N,8,FALSE)),"",VLOOKUP($F110,Risk_Assessment!$A:$N,8,FALSE))</f>
        <v>Are any treated water reservoirs adequately protected against solar heat gain, vandalism (deliberate contamination of treated water and unauthorised access)?</v>
      </c>
      <c r="C110" s="77"/>
      <c r="D110" s="77"/>
      <c r="E110" s="112">
        <f>IF(ISERROR(VLOOKUP($F110,Risk_Assessment!$A:$N,14,FALSE)),"",VLOOKUP($F110,Risk_Assessment!$A:$N,14,FALSE))</f>
        <v>0</v>
      </c>
      <c r="F110" s="78" t="str">
        <f t="shared" si="3"/>
        <v>TBC106</v>
      </c>
      <c r="G110" s="78">
        <f t="shared" si="4"/>
        <v>106</v>
      </c>
    </row>
    <row r="111" spans="1:7" ht="60" customHeight="1" x14ac:dyDescent="0.25">
      <c r="A111" s="77" t="str">
        <f>IF(ISERROR(VLOOKUP($F111,Risk_Assessment!$A:$N,7,FALSE)),"",VLOOKUP($F111,Risk_Assessment!$A:$N,7,FALSE))</f>
        <v>W7</v>
      </c>
      <c r="B111" s="77" t="str">
        <f>IF(ISERROR(VLOOKUP($F111,Risk_Assessment!$A:$N,8,FALSE)),"",VLOOKUP($F111,Risk_Assessment!$A:$N,8,FALSE))</f>
        <v>Is there a stock-proof fence around any inspection chambers?</v>
      </c>
      <c r="C111" s="77"/>
      <c r="D111" s="77"/>
      <c r="E111" s="112">
        <f>IF(ISERROR(VLOOKUP($F111,Risk_Assessment!$A:$N,14,FALSE)),"",VLOOKUP($F111,Risk_Assessment!$A:$N,14,FALSE))</f>
        <v>0</v>
      </c>
      <c r="F111" s="78" t="str">
        <f t="shared" si="3"/>
        <v>TBC107</v>
      </c>
      <c r="G111" s="78">
        <f t="shared" si="4"/>
        <v>107</v>
      </c>
    </row>
    <row r="112" spans="1:7" ht="60" customHeight="1" x14ac:dyDescent="0.25">
      <c r="A112" s="77" t="str">
        <f>IF(ISERROR(VLOOKUP($F112,Risk_Assessment!$A:$N,7,FALSE)),"",VLOOKUP($F112,Risk_Assessment!$A:$N,7,FALSE))</f>
        <v>W8</v>
      </c>
      <c r="B112" s="77" t="str">
        <f>IF(ISERROR(VLOOKUP($F112,Risk_Assessment!$A:$N,8,FALSE)),"",VLOOKUP($F112,Risk_Assessment!$A:$N,8,FALSE))</f>
        <v>Are the reservoirs regularly maintained and cleaned with appropriate records?</v>
      </c>
      <c r="C112" s="77"/>
      <c r="D112" s="77"/>
      <c r="E112" s="112">
        <f>IF(ISERROR(VLOOKUP($F112,Risk_Assessment!$A:$N,14,FALSE)),"",VLOOKUP($F112,Risk_Assessment!$A:$N,14,FALSE))</f>
        <v>0</v>
      </c>
      <c r="F112" s="78" t="str">
        <f t="shared" si="3"/>
        <v>TBC108</v>
      </c>
      <c r="G112" s="78">
        <f t="shared" si="4"/>
        <v>108</v>
      </c>
    </row>
    <row r="113" spans="1:7" ht="60" customHeight="1" x14ac:dyDescent="0.25">
      <c r="A113" s="77" t="str">
        <f>IF(ISERROR(VLOOKUP($F113,Risk_Assessment!$A:$N,7,FALSE)),"",VLOOKUP($F113,Risk_Assessment!$A:$N,7,FALSE))</f>
        <v>W9</v>
      </c>
      <c r="B113" s="77" t="str">
        <f>IF(ISERROR(VLOOKUP($F113,Risk_Assessment!$A:$N,8,FALSE)),"",VLOOKUP($F113,Risk_Assessment!$A:$N,8,FALSE))</f>
        <v>Is there a regular turn over of water, such that the capacity of the storage vessel matches demand?</v>
      </c>
      <c r="C113" s="77"/>
      <c r="D113" s="77"/>
      <c r="E113" s="112">
        <f>IF(ISERROR(VLOOKUP($F113,Risk_Assessment!$A:$N,14,FALSE)),"",VLOOKUP($F113,Risk_Assessment!$A:$N,14,FALSE))</f>
        <v>0</v>
      </c>
      <c r="F113" s="78" t="str">
        <f t="shared" si="3"/>
        <v>TBC109</v>
      </c>
      <c r="G113" s="78">
        <f t="shared" si="4"/>
        <v>109</v>
      </c>
    </row>
    <row r="114" spans="1:7" ht="60" customHeight="1" x14ac:dyDescent="0.25">
      <c r="A114" s="77" t="str">
        <f>IF(ISERROR(VLOOKUP($F114,Risk_Assessment!$A:$N,7,FALSE)),"",VLOOKUP($F114,Risk_Assessment!$A:$N,7,FALSE))</f>
        <v>X1</v>
      </c>
      <c r="B114" s="77" t="str">
        <f>IF(ISERROR(VLOOKUP($F114,Risk_Assessment!$A:$N,8,FALSE)),"",VLOOKUP($F114,Risk_Assessment!$A:$N,8,FALSE))</f>
        <v>Is the drinking water supply to any customer premises (kitchen tap) supplied via a loft tank? Note; there is no need to inspect loft tanks, just ask for evidence. If no, move on to question X4.</v>
      </c>
      <c r="C114" s="77"/>
      <c r="D114" s="77"/>
      <c r="E114" s="112">
        <f>IF(ISERROR(VLOOKUP($F114,Risk_Assessment!$A:$N,14,FALSE)),"",VLOOKUP($F114,Risk_Assessment!$A:$N,14,FALSE))</f>
        <v>0</v>
      </c>
      <c r="F114" s="78" t="str">
        <f t="shared" si="3"/>
        <v>TBC110</v>
      </c>
      <c r="G114" s="78">
        <f t="shared" si="4"/>
        <v>110</v>
      </c>
    </row>
    <row r="115" spans="1:7" ht="60" customHeight="1" x14ac:dyDescent="0.25">
      <c r="A115" s="92" t="str">
        <f>IF(ISERROR(VLOOKUP($F115,Risk_Assessment!$A:$N,7,FALSE)),"",VLOOKUP($F115,Risk_Assessment!$A:$N,7,FALSE))</f>
        <v>X2</v>
      </c>
      <c r="B115" s="92" t="str">
        <f>IF(ISERROR(VLOOKUP($F115,Risk_Assessment!$A:$N,8,FALSE)),"",VLOOKUP($F115,Risk_Assessment!$A:$N,8,FALSE))</f>
        <v>If yes, do all loft tanks have a robust vermin proof cover?</v>
      </c>
      <c r="C115" s="92"/>
      <c r="D115" s="92"/>
      <c r="E115" s="112">
        <f>IF(ISERROR(VLOOKUP($F115,Risk_Assessment!$A:$N,14,FALSE)),"",VLOOKUP($F115,Risk_Assessment!$A:$N,14,FALSE))</f>
        <v>0</v>
      </c>
      <c r="F115" s="78" t="str">
        <f t="shared" si="3"/>
        <v>TBC111</v>
      </c>
      <c r="G115" s="78">
        <f t="shared" si="4"/>
        <v>111</v>
      </c>
    </row>
    <row r="116" spans="1:7" ht="30" x14ac:dyDescent="0.25">
      <c r="A116" s="92" t="str">
        <f>IF(ISERROR(VLOOKUP($F116,Risk_Assessment!$A:$N,7,FALSE)),"",VLOOKUP($F116,Risk_Assessment!$A:$N,7,FALSE))</f>
        <v>X3</v>
      </c>
      <c r="B116" s="92" t="str">
        <f>IF(ISERROR(VLOOKUP($F116,Risk_Assessment!$A:$N,8,FALSE)),"",VLOOKUP($F116,Risk_Assessment!$A:$N,8,FALSE))</f>
        <v>If yes, is there evidence the loft tanks are cleaned regularly?</v>
      </c>
      <c r="C116" s="92"/>
      <c r="D116" s="92"/>
      <c r="E116" s="112">
        <f>IF(ISERROR(VLOOKUP($F116,Risk_Assessment!$A:$N,14,FALSE)),"",VLOOKUP($F116,Risk_Assessment!$A:$N,14,FALSE))</f>
        <v>0</v>
      </c>
      <c r="F116" s="78" t="str">
        <f t="shared" ref="F116:F120" si="5">CONCATENATE($A$2,G116)</f>
        <v>TBC112</v>
      </c>
      <c r="G116" s="78">
        <f t="shared" si="4"/>
        <v>112</v>
      </c>
    </row>
    <row r="117" spans="1:7" x14ac:dyDescent="0.25">
      <c r="A117" s="92" t="str">
        <f>IF(ISERROR(VLOOKUP($F117,Risk_Assessment!$A:$N,7,FALSE)),"",VLOOKUP($F117,Risk_Assessment!$A:$N,7,FALSE))</f>
        <v>X4</v>
      </c>
      <c r="B117" s="92" t="str">
        <f>IF(ISERROR(VLOOKUP($F117,Risk_Assessment!$A:$N,8,FALSE)),"",VLOOKUP($F117,Risk_Assessment!$A:$N,8,FALSE))</f>
        <v>Is there any lead pipe work within the properties?</v>
      </c>
      <c r="C117" s="92"/>
      <c r="D117" s="92"/>
      <c r="E117" s="112">
        <f>IF(ISERROR(VLOOKUP($F117,Risk_Assessment!$A:$N,14,FALSE)),"",VLOOKUP($F117,Risk_Assessment!$A:$N,14,FALSE))</f>
        <v>0</v>
      </c>
      <c r="F117" s="78" t="str">
        <f t="shared" si="5"/>
        <v>TBC113</v>
      </c>
      <c r="G117" s="78">
        <f t="shared" si="4"/>
        <v>113</v>
      </c>
    </row>
    <row r="118" spans="1:7" ht="30" x14ac:dyDescent="0.25">
      <c r="A118" s="92" t="str">
        <f>IF(ISERROR(VLOOKUP($F118,Risk_Assessment!$A:$N,7,FALSE)),"",VLOOKUP($F118,Risk_Assessment!$A:$N,7,FALSE))</f>
        <v>X5</v>
      </c>
      <c r="B118" s="92" t="str">
        <f>IF(ISERROR(VLOOKUP($F118,Risk_Assessment!$A:$N,8,FALSE)),"",VLOOKUP($F118,Risk_Assessment!$A:$N,8,FALSE))</f>
        <v>Is the water at the consumers tap clear, taste and odour-free?</v>
      </c>
      <c r="C118" s="92"/>
      <c r="D118" s="92"/>
      <c r="E118" s="112">
        <f>IF(ISERROR(VLOOKUP($F118,Risk_Assessment!$A:$N,14,FALSE)),"",VLOOKUP($F118,Risk_Assessment!$A:$N,14,FALSE))</f>
        <v>0</v>
      </c>
      <c r="F118" s="78" t="str">
        <f t="shared" si="5"/>
        <v>TBC114</v>
      </c>
      <c r="G118" s="78">
        <f t="shared" si="4"/>
        <v>114</v>
      </c>
    </row>
    <row r="119" spans="1:7" ht="30" x14ac:dyDescent="0.25">
      <c r="A119" s="92" t="str">
        <f>IF(ISERROR(VLOOKUP($F119,Risk_Assessment!$A:$N,7,FALSE)),"",VLOOKUP($F119,Risk_Assessment!$A:$N,7,FALSE))</f>
        <v>X6</v>
      </c>
      <c r="B119" s="92" t="str">
        <f>IF(ISERROR(VLOOKUP($F119,Risk_Assessment!$A:$N,8,FALSE)),"",VLOOKUP($F119,Risk_Assessment!$A:$N,8,FALSE))</f>
        <v>Is there adequate backflow protection for any rainwater harvesting systems in place at any of the properties?</v>
      </c>
      <c r="C119" s="92"/>
      <c r="D119" s="92"/>
      <c r="E119" s="112">
        <f>IF(ISERROR(VLOOKUP($F119,Risk_Assessment!$A:$N,14,FALSE)),"",VLOOKUP($F119,Risk_Assessment!$A:$N,14,FALSE))</f>
        <v>0</v>
      </c>
      <c r="F119" s="78" t="str">
        <f t="shared" si="5"/>
        <v>TBC115</v>
      </c>
      <c r="G119" s="78">
        <f t="shared" si="4"/>
        <v>115</v>
      </c>
    </row>
    <row r="120" spans="1:7" ht="30" x14ac:dyDescent="0.25">
      <c r="A120" s="92" t="str">
        <f>IF(ISERROR(VLOOKUP($F120,Risk_Assessment!$A:$N,7,FALSE)),"",VLOOKUP($F120,Risk_Assessment!$A:$N,7,FALSE))</f>
        <v>Y1</v>
      </c>
      <c r="B120" s="92" t="str">
        <f>IF(ISERROR(VLOOKUP($F120,Risk_Assessment!$A:$N,8,FALSE)),"",VLOOKUP($F120,Risk_Assessment!$A:$N,8,FALSE))</f>
        <v>Is the treatment system maintained to the manufacturer's instructions (filter changeover, cleaning)?</v>
      </c>
      <c r="C120" s="92"/>
      <c r="D120" s="92"/>
      <c r="E120" s="112">
        <f>IF(ISERROR(VLOOKUP($F120,Risk_Assessment!$A:$N,14,FALSE)),"",VLOOKUP($F120,Risk_Assessment!$A:$N,14,FALSE))</f>
        <v>0</v>
      </c>
      <c r="F120" s="78" t="str">
        <f t="shared" si="5"/>
        <v>TBC116</v>
      </c>
      <c r="G120" s="78">
        <f t="shared" si="4"/>
        <v>116</v>
      </c>
    </row>
    <row r="121" spans="1:7" ht="30" x14ac:dyDescent="0.25">
      <c r="A121" s="92" t="str">
        <f>IF(ISERROR(VLOOKUP($F121,Risk_Assessment!$A:$N,7,FALSE)),"",VLOOKUP($F121,Risk_Assessment!$A:$N,7,FALSE))</f>
        <v>Y2</v>
      </c>
      <c r="B121" s="92" t="str">
        <f>IF(ISERROR(VLOOKUP($F121,Risk_Assessment!$A:$N,8,FALSE)),"",VLOOKUP($F121,Risk_Assessment!$A:$N,8,FALSE))</f>
        <v>Is the design of the individual treatment system appropriate for the nature of  the raw water quality?</v>
      </c>
      <c r="C121" s="92"/>
      <c r="D121" s="92"/>
      <c r="E121" s="112">
        <f>IF(ISERROR(VLOOKUP($F121,Risk_Assessment!$A:$N,14,FALSE)),"",VLOOKUP($F121,Risk_Assessment!$A:$N,14,FALSE))</f>
        <v>0</v>
      </c>
      <c r="F121" s="78" t="str">
        <f t="shared" ref="F121:F145" si="6">CONCATENATE($A$2,G121)</f>
        <v>TBC117</v>
      </c>
      <c r="G121" s="78">
        <f t="shared" si="4"/>
        <v>117</v>
      </c>
    </row>
    <row r="122" spans="1:7" ht="60" x14ac:dyDescent="0.25">
      <c r="A122" s="92" t="str">
        <f>IF(ISERROR(VLOOKUP($F122,Risk_Assessment!$A:$N,7,FALSE)),"",VLOOKUP($F122,Risk_Assessment!$A:$N,7,FALSE))</f>
        <v>Z1</v>
      </c>
      <c r="B122" s="92" t="str">
        <f>IF(ISERROR(VLOOKUP($F122,Risk_Assessment!$A:$N,8,FALSE)),"",VLOOKUP($F122,Risk_Assessment!$A:$N,8,FALSE))</f>
        <v>CONFIDENCE IN MANAGEMENT?    To determine the risk rating for this section, answer questions Z2 to Z27 to inform the answer to Z1.There should only one risk rating for this section in Z1.</v>
      </c>
      <c r="C122" s="92"/>
      <c r="D122" s="92"/>
      <c r="E122" s="112">
        <f>IF(ISERROR(VLOOKUP($F122,Risk_Assessment!$A:$N,14,FALSE)),"",VLOOKUP($F122,Risk_Assessment!$A:$N,14,FALSE))</f>
        <v>0</v>
      </c>
      <c r="F122" s="78" t="str">
        <f t="shared" si="6"/>
        <v>TBC118</v>
      </c>
      <c r="G122" s="78">
        <f t="shared" si="4"/>
        <v>118</v>
      </c>
    </row>
    <row r="123" spans="1:7" ht="30" x14ac:dyDescent="0.25">
      <c r="A123" s="92" t="str">
        <f>IF(ISERROR(VLOOKUP($F123,Risk_Assessment!$A:$N,7,FALSE)),"",VLOOKUP($F123,Risk_Assessment!$A:$N,7,FALSE))</f>
        <v>Z2</v>
      </c>
      <c r="B123" s="92" t="str">
        <f>IF(ISERROR(VLOOKUP($F123,Risk_Assessment!$A:$N,8,FALSE)),"",VLOOKUP($F123,Risk_Assessment!$A:$N,8,FALSE))</f>
        <v>Are records kept of key checks e.g. Equipment maintenance, site inspections, on-site tests, etc.</v>
      </c>
      <c r="C123" s="92"/>
      <c r="D123" s="92"/>
      <c r="E123" s="112">
        <f>IF(ISERROR(VLOOKUP($F123,Risk_Assessment!$A:$N,14,FALSE)),"",VLOOKUP($F123,Risk_Assessment!$A:$N,14,FALSE))</f>
        <v>0</v>
      </c>
      <c r="F123" s="78" t="str">
        <f t="shared" si="6"/>
        <v>TBC119</v>
      </c>
      <c r="G123" s="78">
        <f t="shared" si="4"/>
        <v>119</v>
      </c>
    </row>
    <row r="124" spans="1:7" ht="30" x14ac:dyDescent="0.25">
      <c r="A124" s="92" t="str">
        <f>IF(ISERROR(VLOOKUP($F124,Risk_Assessment!$A:$N,7,FALSE)),"",VLOOKUP($F124,Risk_Assessment!$A:$N,7,FALSE))</f>
        <v>Z3</v>
      </c>
      <c r="B124" s="92" t="str">
        <f>IF(ISERROR(VLOOKUP($F124,Risk_Assessment!$A:$N,8,FALSE)),"",VLOOKUP($F124,Risk_Assessment!$A:$N,8,FALSE))</f>
        <v>Are there written procedures for the operation and maintenance of equipment?</v>
      </c>
      <c r="C124" s="92"/>
      <c r="D124" s="92"/>
      <c r="E124" s="112">
        <f>IF(ISERROR(VLOOKUP($F124,Risk_Assessment!$A:$N,14,FALSE)),"",VLOOKUP($F124,Risk_Assessment!$A:$N,14,FALSE))</f>
        <v>0</v>
      </c>
      <c r="F124" s="78" t="str">
        <f t="shared" si="6"/>
        <v>TBC120</v>
      </c>
      <c r="G124" s="78">
        <f t="shared" si="4"/>
        <v>120</v>
      </c>
    </row>
    <row r="125" spans="1:7" ht="30" x14ac:dyDescent="0.25">
      <c r="A125" s="92" t="str">
        <f>IF(ISERROR(VLOOKUP($F125,Risk_Assessment!$A:$N,7,FALSE)),"",VLOOKUP($F125,Risk_Assessment!$A:$N,7,FALSE))</f>
        <v>Z4</v>
      </c>
      <c r="B125" s="92" t="str">
        <f>IF(ISERROR(VLOOKUP($F125,Risk_Assessment!$A:$N,8,FALSE)),"",VLOOKUP($F125,Risk_Assessment!$A:$N,8,FALSE))</f>
        <v>Are there procedures for responding to alarms, monitors, on-site tests?</v>
      </c>
      <c r="C125" s="92"/>
      <c r="D125" s="92"/>
      <c r="E125" s="112">
        <f>IF(ISERROR(VLOOKUP($F125,Risk_Assessment!$A:$N,14,FALSE)),"",VLOOKUP($F125,Risk_Assessment!$A:$N,14,FALSE))</f>
        <v>0</v>
      </c>
      <c r="F125" s="78" t="str">
        <f t="shared" si="6"/>
        <v>TBC121</v>
      </c>
      <c r="G125" s="78">
        <f t="shared" si="4"/>
        <v>121</v>
      </c>
    </row>
    <row r="126" spans="1:7" ht="45" x14ac:dyDescent="0.25">
      <c r="A126" s="92" t="str">
        <f>IF(ISERROR(VLOOKUP($F126,Risk_Assessment!$A:$N,7,FALSE)),"",VLOOKUP($F126,Risk_Assessment!$A:$N,7,FALSE))</f>
        <v>Z5</v>
      </c>
      <c r="B126" s="92" t="str">
        <f>IF(ISERROR(VLOOKUP($F126,Risk_Assessment!$A:$N,8,FALSE)),"",VLOOKUP($F126,Risk_Assessment!$A:$N,8,FALSE))</f>
        <v>Is there a written procedure for installations, pipe repairs and maintenance to protect against microbial contamination?</v>
      </c>
      <c r="C126" s="92"/>
      <c r="D126" s="92"/>
      <c r="E126" s="112">
        <f>IF(ISERROR(VLOOKUP($F126,Risk_Assessment!$A:$N,14,FALSE)),"",VLOOKUP($F126,Risk_Assessment!$A:$N,14,FALSE))</f>
        <v>0</v>
      </c>
      <c r="F126" s="78" t="str">
        <f t="shared" si="6"/>
        <v>TBC122</v>
      </c>
      <c r="G126" s="78">
        <f t="shared" si="4"/>
        <v>122</v>
      </c>
    </row>
    <row r="127" spans="1:7" ht="30" x14ac:dyDescent="0.25">
      <c r="A127" s="92" t="str">
        <f>IF(ISERROR(VLOOKUP($F127,Risk_Assessment!$A:$N,7,FALSE)),"",VLOOKUP($F127,Risk_Assessment!$A:$N,7,FALSE))</f>
        <v>Z6</v>
      </c>
      <c r="B127" s="92" t="str">
        <f>IF(ISERROR(VLOOKUP($F127,Risk_Assessment!$A:$N,8,FALSE)),"",VLOOKUP($F127,Risk_Assessment!$A:$N,8,FALSE))</f>
        <v>Do operators have adequate (even if informal) general hygiene awareness?</v>
      </c>
      <c r="C127" s="92"/>
      <c r="D127" s="92"/>
      <c r="E127" s="112">
        <f>IF(ISERROR(VLOOKUP($F127,Risk_Assessment!$A:$N,14,FALSE)),"",VLOOKUP($F127,Risk_Assessment!$A:$N,14,FALSE))</f>
        <v>0</v>
      </c>
      <c r="F127" s="78" t="str">
        <f t="shared" si="6"/>
        <v>TBC123</v>
      </c>
      <c r="G127" s="78">
        <f t="shared" si="4"/>
        <v>123</v>
      </c>
    </row>
    <row r="128" spans="1:7" ht="30" x14ac:dyDescent="0.25">
      <c r="A128" s="92" t="str">
        <f>IF(ISERROR(VLOOKUP($F128,Risk_Assessment!$A:$N,7,FALSE)),"",VLOOKUP($F128,Risk_Assessment!$A:$N,7,FALSE))</f>
        <v>Z7</v>
      </c>
      <c r="B128" s="92" t="str">
        <f>IF(ISERROR(VLOOKUP($F128,Risk_Assessment!$A:$N,8,FALSE)),"",VLOOKUP($F128,Risk_Assessment!$A:$N,8,FALSE))</f>
        <v>Is there a documented procedure for operation of valves including authorisation?</v>
      </c>
      <c r="C128" s="92"/>
      <c r="D128" s="92"/>
      <c r="E128" s="112">
        <f>IF(ISERROR(VLOOKUP($F128,Risk_Assessment!$A:$N,14,FALSE)),"",VLOOKUP($F128,Risk_Assessment!$A:$N,14,FALSE))</f>
        <v>0</v>
      </c>
      <c r="F128" s="78" t="str">
        <f t="shared" si="6"/>
        <v>TBC124</v>
      </c>
      <c r="G128" s="78">
        <f t="shared" si="4"/>
        <v>124</v>
      </c>
    </row>
    <row r="129" spans="1:7" ht="30" x14ac:dyDescent="0.25">
      <c r="A129" s="92" t="str">
        <f>IF(ISERROR(VLOOKUP($F129,Risk_Assessment!$A:$N,7,FALSE)),"",VLOOKUP($F129,Risk_Assessment!$A:$N,7,FALSE))</f>
        <v>Z8</v>
      </c>
      <c r="B129" s="92" t="str">
        <f>IF(ISERROR(VLOOKUP($F129,Risk_Assessment!$A:$N,8,FALSE)),"",VLOOKUP($F129,Risk_Assessment!$A:$N,8,FALSE))</f>
        <v>Are there any records of reservoir cleaning and maintenance?</v>
      </c>
      <c r="C129" s="92"/>
      <c r="D129" s="92"/>
      <c r="E129" s="112">
        <f>IF(ISERROR(VLOOKUP($F129,Risk_Assessment!$A:$N,14,FALSE)),"",VLOOKUP($F129,Risk_Assessment!$A:$N,14,FALSE))</f>
        <v>0</v>
      </c>
      <c r="F129" s="78" t="str">
        <f t="shared" si="6"/>
        <v>TBC125</v>
      </c>
      <c r="G129" s="78">
        <f t="shared" si="4"/>
        <v>125</v>
      </c>
    </row>
    <row r="130" spans="1:7" ht="45" x14ac:dyDescent="0.25">
      <c r="A130" s="92" t="str">
        <f>IF(ISERROR(VLOOKUP($F130,Risk_Assessment!$A:$N,7,FALSE)),"",VLOOKUP($F130,Risk_Assessment!$A:$N,7,FALSE))</f>
        <v>Z9</v>
      </c>
      <c r="B130" s="92" t="str">
        <f>IF(ISERROR(VLOOKUP($F130,Risk_Assessment!$A:$N,8,FALSE)),"",VLOOKUP($F130,Risk_Assessment!$A:$N,8,FALSE))</f>
        <v>Are the records checked to ensure the required maintenance and checks have been carried out satisfactorily?</v>
      </c>
      <c r="C130" s="92"/>
      <c r="D130" s="92"/>
      <c r="E130" s="112">
        <f>IF(ISERROR(VLOOKUP($F130,Risk_Assessment!$A:$N,14,FALSE)),"",VLOOKUP($F130,Risk_Assessment!$A:$N,14,FALSE))</f>
        <v>0</v>
      </c>
      <c r="F130" s="78" t="str">
        <f t="shared" si="6"/>
        <v>TBC126</v>
      </c>
      <c r="G130" s="78">
        <f t="shared" si="4"/>
        <v>126</v>
      </c>
    </row>
    <row r="131" spans="1:7" ht="30" x14ac:dyDescent="0.25">
      <c r="A131" s="92" t="str">
        <f>IF(ISERROR(VLOOKUP($F131,Risk_Assessment!$A:$N,7,FALSE)),"",VLOOKUP($F131,Risk_Assessment!$A:$N,7,FALSE))</f>
        <v>Z10</v>
      </c>
      <c r="B131" s="92" t="str">
        <f>IF(ISERROR(VLOOKUP($F131,Risk_Assessment!$A:$N,8,FALSE)),"",VLOOKUP($F131,Risk_Assessment!$A:$N,8,FALSE))</f>
        <v>Is there a stock control process for any chemicals used to ensure their continuous availability?</v>
      </c>
      <c r="C131" s="92"/>
      <c r="D131" s="92"/>
      <c r="E131" s="112">
        <f>IF(ISERROR(VLOOKUP($F131,Risk_Assessment!$A:$N,14,FALSE)),"",VLOOKUP($F131,Risk_Assessment!$A:$N,14,FALSE))</f>
        <v>0</v>
      </c>
      <c r="F131" s="78" t="str">
        <f t="shared" si="6"/>
        <v>TBC127</v>
      </c>
      <c r="G131" s="78">
        <f t="shared" si="4"/>
        <v>127</v>
      </c>
    </row>
    <row r="132" spans="1:7" ht="30" x14ac:dyDescent="0.25">
      <c r="A132" s="92" t="str">
        <f>IF(ISERROR(VLOOKUP($F132,Risk_Assessment!$A:$N,7,FALSE)),"",VLOOKUP($F132,Risk_Assessment!$A:$N,7,FALSE))</f>
        <v>Z11</v>
      </c>
      <c r="B132" s="92" t="str">
        <f>IF(ISERROR(VLOOKUP($F132,Risk_Assessment!$A:$N,8,FALSE)),"",VLOOKUP($F132,Risk_Assessment!$A:$N,8,FALSE))</f>
        <v>Is there a stock control process for any key spare parts/equipment?</v>
      </c>
      <c r="C132" s="92"/>
      <c r="D132" s="92"/>
      <c r="E132" s="112">
        <f>IF(ISERROR(VLOOKUP($F132,Risk_Assessment!$A:$N,14,FALSE)),"",VLOOKUP($F132,Risk_Assessment!$A:$N,14,FALSE))</f>
        <v>0</v>
      </c>
      <c r="F132" s="78" t="str">
        <f t="shared" si="6"/>
        <v>TBC128</v>
      </c>
      <c r="G132" s="78">
        <f t="shared" si="4"/>
        <v>128</v>
      </c>
    </row>
    <row r="133" spans="1:7" ht="30" x14ac:dyDescent="0.25">
      <c r="A133" s="92" t="str">
        <f>IF(ISERROR(VLOOKUP($F133,Risk_Assessment!$A:$N,7,FALSE)),"",VLOOKUP($F133,Risk_Assessment!$A:$N,7,FALSE))</f>
        <v>Z12</v>
      </c>
      <c r="B133" s="92" t="str">
        <f>IF(ISERROR(VLOOKUP($F133,Risk_Assessment!$A:$N,8,FALSE)),"",VLOOKUP($F133,Risk_Assessment!$A:$N,8,FALSE))</f>
        <v>Is there a documented contingency plan in the event of power failure, equipment failure?</v>
      </c>
      <c r="C133" s="92"/>
      <c r="D133" s="92"/>
      <c r="E133" s="112">
        <f>IF(ISERROR(VLOOKUP($F133,Risk_Assessment!$A:$N,14,FALSE)),"",VLOOKUP($F133,Risk_Assessment!$A:$N,14,FALSE))</f>
        <v>0</v>
      </c>
      <c r="F133" s="78" t="str">
        <f t="shared" si="6"/>
        <v>TBC129</v>
      </c>
      <c r="G133" s="78">
        <f t="shared" si="4"/>
        <v>129</v>
      </c>
    </row>
    <row r="134" spans="1:7" ht="30" x14ac:dyDescent="0.25">
      <c r="A134" s="92" t="str">
        <f>IF(ISERROR(VLOOKUP($F134,Risk_Assessment!$A:$N,7,FALSE)),"",VLOOKUP($F134,Risk_Assessment!$A:$N,7,FALSE))</f>
        <v>Z13</v>
      </c>
      <c r="B134" s="92" t="str">
        <f>IF(ISERROR(VLOOKUP($F134,Risk_Assessment!$A:$N,8,FALSE)),"",VLOOKUP($F134,Risk_Assessment!$A:$N,8,FALSE))</f>
        <v>Is the person nominated to manage the supply trained to run and maintain the supply?</v>
      </c>
      <c r="C134" s="92"/>
      <c r="D134" s="92"/>
      <c r="E134" s="112">
        <f>IF(ISERROR(VLOOKUP($F134,Risk_Assessment!$A:$N,14,FALSE)),"",VLOOKUP($F134,Risk_Assessment!$A:$N,14,FALSE))</f>
        <v>0</v>
      </c>
      <c r="F134" s="78" t="str">
        <f t="shared" si="6"/>
        <v>TBC130</v>
      </c>
      <c r="G134" s="78">
        <f t="shared" si="4"/>
        <v>130</v>
      </c>
    </row>
    <row r="135" spans="1:7" ht="30" x14ac:dyDescent="0.25">
      <c r="A135" s="92" t="str">
        <f>IF(ISERROR(VLOOKUP($F135,Risk_Assessment!$A:$N,7,FALSE)),"",VLOOKUP($F135,Risk_Assessment!$A:$N,7,FALSE))</f>
        <v>Z14</v>
      </c>
      <c r="B135" s="92" t="str">
        <f>IF(ISERROR(VLOOKUP($F135,Risk_Assessment!$A:$N,8,FALSE)),"",VLOOKUP($F135,Risk_Assessment!$A:$N,8,FALSE))</f>
        <v>Is there a nominated person to run the supply when the above person is unavailable?</v>
      </c>
      <c r="C135" s="92"/>
      <c r="D135" s="92"/>
      <c r="E135" s="112">
        <f>IF(ISERROR(VLOOKUP($F135,Risk_Assessment!$A:$N,14,FALSE)),"",VLOOKUP($F135,Risk_Assessment!$A:$N,14,FALSE))</f>
        <v>0</v>
      </c>
      <c r="F135" s="78" t="str">
        <f t="shared" si="6"/>
        <v>TBC131</v>
      </c>
      <c r="G135" s="78">
        <f t="shared" ref="G135:G147" si="7">G134+1</f>
        <v>131</v>
      </c>
    </row>
    <row r="136" spans="1:7" ht="30" x14ac:dyDescent="0.25">
      <c r="A136" s="92" t="str">
        <f>IF(ISERROR(VLOOKUP($F136,Risk_Assessment!$A:$N,7,FALSE)),"",VLOOKUP($F136,Risk_Assessment!$A:$N,7,FALSE))</f>
        <v>Z15</v>
      </c>
      <c r="B136" s="92" t="str">
        <f>IF(ISERROR(VLOOKUP($F136,Risk_Assessment!$A:$N,8,FALSE)),"",VLOOKUP($F136,Risk_Assessment!$A:$N,8,FALSE))</f>
        <v>Is there a documented system to report emergencies to management/owner of supply?</v>
      </c>
      <c r="C136" s="92"/>
      <c r="D136" s="92"/>
      <c r="E136" s="112">
        <f>IF(ISERROR(VLOOKUP($F136,Risk_Assessment!$A:$N,14,FALSE)),"",VLOOKUP($F136,Risk_Assessment!$A:$N,14,FALSE))</f>
        <v>0</v>
      </c>
      <c r="F136" s="78" t="str">
        <f t="shared" si="6"/>
        <v>TBC132</v>
      </c>
      <c r="G136" s="78">
        <f t="shared" si="7"/>
        <v>132</v>
      </c>
    </row>
    <row r="137" spans="1:7" ht="30" x14ac:dyDescent="0.25">
      <c r="A137" s="92" t="str">
        <f>IF(ISERROR(VLOOKUP($F137,Risk_Assessment!$A:$N,7,FALSE)),"",VLOOKUP($F137,Risk_Assessment!$A:$N,7,FALSE))</f>
        <v>Z16</v>
      </c>
      <c r="B137" s="92" t="str">
        <f>IF(ISERROR(VLOOKUP($F137,Risk_Assessment!$A:$N,8,FALSE)),"",VLOOKUP($F137,Risk_Assessment!$A:$N,8,FALSE))</f>
        <v>Are there calibration schedules in place for key dosing and monitoring equipment?</v>
      </c>
      <c r="C137" s="92"/>
      <c r="D137" s="92"/>
      <c r="E137" s="112">
        <f>IF(ISERROR(VLOOKUP($F137,Risk_Assessment!$A:$N,14,FALSE)),"",VLOOKUP($F137,Risk_Assessment!$A:$N,14,FALSE))</f>
        <v>0</v>
      </c>
      <c r="F137" s="78" t="str">
        <f t="shared" si="6"/>
        <v>TBC133</v>
      </c>
      <c r="G137" s="78">
        <f t="shared" si="7"/>
        <v>133</v>
      </c>
    </row>
    <row r="138" spans="1:7" ht="30" x14ac:dyDescent="0.25">
      <c r="A138" s="92" t="str">
        <f>IF(ISERROR(VLOOKUP($F138,Risk_Assessment!$A:$N,7,FALSE)),"",VLOOKUP($F138,Risk_Assessment!$A:$N,7,FALSE))</f>
        <v>Z17</v>
      </c>
      <c r="B138" s="92" t="str">
        <f>IF(ISERROR(VLOOKUP($F138,Risk_Assessment!$A:$N,8,FALSE)),"",VLOOKUP($F138,Risk_Assessment!$A:$N,8,FALSE))</f>
        <v>Is there a weekly site inspection to check for changes (e.g. Dead sheep, broken fence)?</v>
      </c>
      <c r="C138" s="92"/>
      <c r="D138" s="92"/>
      <c r="E138" s="112">
        <f>IF(ISERROR(VLOOKUP($F138,Risk_Assessment!$A:$N,14,FALSE)),"",VLOOKUP($F138,Risk_Assessment!$A:$N,14,FALSE))</f>
        <v>0</v>
      </c>
      <c r="F138" s="78" t="str">
        <f t="shared" si="6"/>
        <v>TBC134</v>
      </c>
      <c r="G138" s="78">
        <f t="shared" si="7"/>
        <v>134</v>
      </c>
    </row>
    <row r="139" spans="1:7" ht="30" x14ac:dyDescent="0.25">
      <c r="A139" s="92" t="str">
        <f>IF(ISERROR(VLOOKUP($F139,Risk_Assessment!$A:$N,7,FALSE)),"",VLOOKUP($F139,Risk_Assessment!$A:$N,7,FALSE))</f>
        <v>Z18</v>
      </c>
      <c r="B139" s="92" t="str">
        <f>IF(ISERROR(VLOOKUP($F139,Risk_Assessment!$A:$N,8,FALSE)),"",VLOOKUP($F139,Risk_Assessment!$A:$N,8,FALSE))</f>
        <v>Are there appropriate procedures for rectifying customer complaints?</v>
      </c>
      <c r="C139" s="92"/>
      <c r="D139" s="92"/>
      <c r="E139" s="112">
        <f>IF(ISERROR(VLOOKUP($F139,Risk_Assessment!$A:$N,14,FALSE)),"",VLOOKUP($F139,Risk_Assessment!$A:$N,14,FALSE))</f>
        <v>0</v>
      </c>
      <c r="F139" s="78" t="str">
        <f t="shared" si="6"/>
        <v>TBC135</v>
      </c>
      <c r="G139" s="78">
        <f t="shared" si="7"/>
        <v>135</v>
      </c>
    </row>
    <row r="140" spans="1:7" ht="30" x14ac:dyDescent="0.25">
      <c r="A140" s="92" t="str">
        <f>IF(ISERROR(VLOOKUP($F140,Risk_Assessment!$A:$N,7,FALSE)),"",VLOOKUP($F140,Risk_Assessment!$A:$N,7,FALSE))</f>
        <v>Z19</v>
      </c>
      <c r="B140" s="92" t="str">
        <f>IF(ISERROR(VLOOKUP($F140,Risk_Assessment!$A:$N,8,FALSE)),"",VLOOKUP($F140,Risk_Assessment!$A:$N,8,FALSE))</f>
        <v>Are there procedures and records in place to inform the LA of any changes to the risk assessment?</v>
      </c>
      <c r="C140" s="92"/>
      <c r="D140" s="92"/>
      <c r="E140" s="112">
        <f>IF(ISERROR(VLOOKUP($F140,Risk_Assessment!$A:$N,14,FALSE)),"",VLOOKUP($F140,Risk_Assessment!$A:$N,14,FALSE))</f>
        <v>0</v>
      </c>
      <c r="F140" s="78" t="str">
        <f t="shared" si="6"/>
        <v>TBC136</v>
      </c>
      <c r="G140" s="78">
        <f t="shared" si="7"/>
        <v>136</v>
      </c>
    </row>
    <row r="141" spans="1:7" ht="30" x14ac:dyDescent="0.25">
      <c r="A141" s="92" t="str">
        <f>IF(ISERROR(VLOOKUP($F141,Risk_Assessment!$A:$N,7,FALSE)),"",VLOOKUP($F141,Risk_Assessment!$A:$N,7,FALSE))</f>
        <v>Z20</v>
      </c>
      <c r="B141" s="92" t="str">
        <f>IF(ISERROR(VLOOKUP($F141,Risk_Assessment!$A:$N,8,FALSE)),"",VLOOKUP($F141,Risk_Assessment!$A:$N,8,FALSE))</f>
        <v>If a risk assessment has previously been carried out, is there a plan for delivering the required improvements?</v>
      </c>
      <c r="C141" s="92"/>
      <c r="D141" s="92"/>
      <c r="E141" s="112">
        <f>IF(ISERROR(VLOOKUP($F141,Risk_Assessment!$A:$N,14,FALSE)),"",VLOOKUP($F141,Risk_Assessment!$A:$N,14,FALSE))</f>
        <v>0</v>
      </c>
      <c r="F141" s="78" t="str">
        <f t="shared" si="6"/>
        <v>TBC137</v>
      </c>
      <c r="G141" s="78">
        <f t="shared" si="7"/>
        <v>137</v>
      </c>
    </row>
    <row r="142" spans="1:7" ht="30" x14ac:dyDescent="0.25">
      <c r="A142" s="92" t="str">
        <f>IF(ISERROR(VLOOKUP($F142,Risk_Assessment!$A:$N,7,FALSE)),"",VLOOKUP($F142,Risk_Assessment!$A:$N,7,FALSE))</f>
        <v>Z21</v>
      </c>
      <c r="B142" s="92" t="str">
        <f>IF(ISERROR(VLOOKUP($F142,Risk_Assessment!$A:$N,8,FALSE)),"",VLOOKUP($F142,Risk_Assessment!$A:$N,8,FALSE))</f>
        <v xml:space="preserve">Is there a detailed plan of the site including details of source, tanks, distribution pipes, valves (material, age) etc. </v>
      </c>
      <c r="C142" s="92"/>
      <c r="D142" s="92"/>
      <c r="E142" s="112">
        <f>IF(ISERROR(VLOOKUP($F142,Risk_Assessment!$A:$N,14,FALSE)),"",VLOOKUP($F142,Risk_Assessment!$A:$N,14,FALSE))</f>
        <v>0</v>
      </c>
      <c r="F142" s="78" t="str">
        <f t="shared" si="6"/>
        <v>TBC138</v>
      </c>
      <c r="G142" s="78">
        <f t="shared" si="7"/>
        <v>138</v>
      </c>
    </row>
    <row r="143" spans="1:7" ht="30" x14ac:dyDescent="0.25">
      <c r="A143" s="92" t="str">
        <f>IF(ISERROR(VLOOKUP($F143,Risk_Assessment!$A:$N,7,FALSE)),"",VLOOKUP($F143,Risk_Assessment!$A:$N,7,FALSE))</f>
        <v>Z22</v>
      </c>
      <c r="B143" s="92" t="str">
        <f>IF(ISERROR(VLOOKUP($F143,Risk_Assessment!$A:$N,8,FALSE)),"",VLOOKUP($F143,Risk_Assessment!$A:$N,8,FALSE))</f>
        <v>Is there a documented contingency for the supply running out?</v>
      </c>
      <c r="C143" s="92"/>
      <c r="D143" s="92"/>
      <c r="E143" s="112">
        <f>IF(ISERROR(VLOOKUP($F143,Risk_Assessment!$A:$N,14,FALSE)),"",VLOOKUP($F143,Risk_Assessment!$A:$N,14,FALSE))</f>
        <v>0</v>
      </c>
      <c r="F143" s="78" t="str">
        <f t="shared" si="6"/>
        <v>TBC139</v>
      </c>
      <c r="G143" s="78">
        <f t="shared" si="7"/>
        <v>139</v>
      </c>
    </row>
    <row r="144" spans="1:7" ht="60" x14ac:dyDescent="0.25">
      <c r="A144" s="92" t="str">
        <f>IF(ISERROR(VLOOKUP($F144,Risk_Assessment!$A:$N,7,FALSE)),"",VLOOKUP($F144,Risk_Assessment!$A:$N,7,FALSE))</f>
        <v>Z23</v>
      </c>
      <c r="B144" s="92" t="str">
        <f>IF(ISERROR(VLOOKUP($F144,Risk_Assessment!$A:$N,8,FALSE)),"",VLOOKUP($F144,Risk_Assessment!$A:$N,8,FALSE))</f>
        <v>Do the treatment chemicals and materials conform to Regulation 5? Have all new installations since 2010 complied with Regulation 5 (or equivalent in Wales) – products and processes</v>
      </c>
      <c r="C144" s="92"/>
      <c r="D144" s="92"/>
      <c r="E144" s="112">
        <f>IF(ISERROR(VLOOKUP($F144,Risk_Assessment!$A:$N,14,FALSE)),"",VLOOKUP($F144,Risk_Assessment!$A:$N,14,FALSE))</f>
        <v>0</v>
      </c>
      <c r="F144" s="78" t="str">
        <f t="shared" si="6"/>
        <v>TBC140</v>
      </c>
      <c r="G144" s="78">
        <f t="shared" si="7"/>
        <v>140</v>
      </c>
    </row>
    <row r="145" spans="1:7" ht="60" x14ac:dyDescent="0.25">
      <c r="A145" s="92" t="str">
        <f>IF(ISERROR(VLOOKUP($F145,Risk_Assessment!$A:$N,7,FALSE)),"",VLOOKUP($F145,Risk_Assessment!$A:$N,7,FALSE))</f>
        <v>Z24</v>
      </c>
      <c r="B145" s="92" t="str">
        <f>IF(ISERROR(VLOOKUP($F145,Risk_Assessment!$A:$N,8,FALSE)),"",VLOOKUP($F145,Risk_Assessment!$A:$N,8,FALSE))</f>
        <v>Do all materials involved in the distribution system conform to Regulation 5? Have all new installations since 2010 complied with Regulation 5 (or equivalent in Wales) – products and processes?</v>
      </c>
      <c r="C145" s="92"/>
      <c r="D145" s="92"/>
      <c r="E145" s="112">
        <f>IF(ISERROR(VLOOKUP($F145,Risk_Assessment!$A:$N,14,FALSE)),"",VLOOKUP($F145,Risk_Assessment!$A:$N,14,FALSE))</f>
        <v>0</v>
      </c>
      <c r="F145" s="78" t="str">
        <f t="shared" si="6"/>
        <v>TBC141</v>
      </c>
      <c r="G145" s="78">
        <f t="shared" si="7"/>
        <v>141</v>
      </c>
    </row>
    <row r="146" spans="1:7" ht="30" x14ac:dyDescent="0.25">
      <c r="A146" s="92" t="str">
        <f>IF(ISERROR(VLOOKUP($F146,Risk_Assessment!$A:$N,7,FALSE)),"",VLOOKUP($F146,Risk_Assessment!$A:$N,7,FALSE))</f>
        <v>Z25</v>
      </c>
      <c r="B146" s="92" t="str">
        <f>IF(ISERROR(VLOOKUP($F146,Risk_Assessment!$A:$N,8,FALSE)),"",VLOOKUP($F146,Risk_Assessment!$A:$N,8,FALSE))</f>
        <v>Is there a documented procedure for carrying out mains tapping's (making new connections into pipes)?</v>
      </c>
      <c r="C146" s="92"/>
      <c r="D146" s="92"/>
      <c r="E146" s="112">
        <f>IF(ISERROR(VLOOKUP($F146,Risk_Assessment!$A:$N,14,FALSE)),"",VLOOKUP($F146,Risk_Assessment!$A:$N,14,FALSE))</f>
        <v>0</v>
      </c>
      <c r="F146" s="78" t="str">
        <f t="shared" ref="F146:F147" si="8">CONCATENATE($A$2,G146)</f>
        <v>TBC142</v>
      </c>
      <c r="G146" s="78">
        <f t="shared" si="7"/>
        <v>142</v>
      </c>
    </row>
    <row r="147" spans="1:7" ht="45" x14ac:dyDescent="0.25">
      <c r="A147" s="92" t="str">
        <f>IF(ISERROR(VLOOKUP($F147,Risk_Assessment!$A:$N,7,FALSE)),"",VLOOKUP($F147,Risk_Assessment!$A:$N,7,FALSE))</f>
        <v>Z26</v>
      </c>
      <c r="B147" s="92" t="str">
        <f>IF(ISERROR(VLOOKUP($F147,Risk_Assessment!$A:$N,8,FALSE)),"",VLOOKUP($F147,Risk_Assessment!$A:$N,8,FALSE))</f>
        <v>Are persons carrying out this work competent and trained in this procedure?(e.g. approved by a water company or part of the Water Safe Scheme)?</v>
      </c>
      <c r="C147" s="92"/>
      <c r="D147" s="92"/>
      <c r="E147" s="112">
        <f>IF(ISERROR(VLOOKUP($F147,Risk_Assessment!$A:$N,14,FALSE)),"",VLOOKUP($F147,Risk_Assessment!$A:$N,14,FALSE))</f>
        <v>0</v>
      </c>
      <c r="F147" s="78" t="str">
        <f t="shared" si="8"/>
        <v>TBC143</v>
      </c>
      <c r="G147" s="78">
        <f t="shared" si="7"/>
        <v>143</v>
      </c>
    </row>
    <row r="148" spans="1:7" hidden="1" x14ac:dyDescent="0.25">
      <c r="A148" s="92" t="str">
        <f>IF(ISERROR(VLOOKUP($F148,Risk_Assessment!$A:$N,7,FALSE)),"",VLOOKUP($F148,Risk_Assessment!$A:$N,7,FALSE))</f>
        <v/>
      </c>
      <c r="B148" s="92" t="str">
        <f>IF(ISERROR(VLOOKUP($F148,Risk_Assessment!$A:$N,8,FALSE)),"",VLOOKUP($F148,Risk_Assessment!$A:$N,8,FALSE))</f>
        <v/>
      </c>
      <c r="C148" s="92"/>
      <c r="D148" s="92"/>
      <c r="E148" s="111"/>
    </row>
    <row r="149" spans="1:7" hidden="1" x14ac:dyDescent="0.25">
      <c r="A149" s="92" t="str">
        <f>IF(ISERROR(VLOOKUP($F149,Risk_Assessment!$A:$N,7,FALSE)),"",VLOOKUP($F149,Risk_Assessment!$A:$N,7,FALSE))</f>
        <v/>
      </c>
      <c r="B149" s="92" t="str">
        <f>IF(ISERROR(VLOOKUP($F149,Risk_Assessment!$A:$N,8,FALSE)),"",VLOOKUP($F149,Risk_Assessment!$A:$N,8,FALSE))</f>
        <v/>
      </c>
      <c r="C149" s="92"/>
      <c r="D149" s="92"/>
      <c r="E149" s="111"/>
    </row>
    <row r="150" spans="1:7" hidden="1" x14ac:dyDescent="0.25">
      <c r="A150" s="92" t="str">
        <f>IF(ISERROR(VLOOKUP($F150,Risk_Assessment!$A:$N,7,FALSE)),"",VLOOKUP($F150,Risk_Assessment!$A:$N,7,FALSE))</f>
        <v/>
      </c>
      <c r="B150" s="92" t="str">
        <f>IF(ISERROR(VLOOKUP($F150,Risk_Assessment!$A:$N,8,FALSE)),"",VLOOKUP($F150,Risk_Assessment!$A:$N,8,FALSE))</f>
        <v/>
      </c>
      <c r="C150" s="92"/>
      <c r="D150" s="92"/>
      <c r="E150" s="111"/>
    </row>
    <row r="151" spans="1:7" hidden="1" x14ac:dyDescent="0.25">
      <c r="A151" s="92" t="str">
        <f>IF(ISERROR(VLOOKUP($F151,Risk_Assessment!$A:$N,7,FALSE)),"",VLOOKUP($F151,Risk_Assessment!$A:$N,7,FALSE))</f>
        <v/>
      </c>
      <c r="B151" s="92" t="str">
        <f>IF(ISERROR(VLOOKUP($F151,Risk_Assessment!$A:$N,8,FALSE)),"",VLOOKUP($F151,Risk_Assessment!$A:$N,8,FALSE))</f>
        <v/>
      </c>
      <c r="C151" s="92"/>
      <c r="D151" s="92"/>
      <c r="E151" s="111"/>
    </row>
    <row r="152" spans="1:7" hidden="1" x14ac:dyDescent="0.25">
      <c r="A152" s="92" t="str">
        <f>IF(ISERROR(VLOOKUP($F152,Risk_Assessment!$A:$N,7,FALSE)),"",VLOOKUP($F152,Risk_Assessment!$A:$N,7,FALSE))</f>
        <v/>
      </c>
      <c r="B152" s="92" t="str">
        <f>IF(ISERROR(VLOOKUP($F152,Risk_Assessment!$A:$N,8,FALSE)),"",VLOOKUP($F152,Risk_Assessment!$A:$N,8,FALSE))</f>
        <v/>
      </c>
      <c r="C152" s="92"/>
      <c r="D152" s="92"/>
      <c r="E152" s="111"/>
    </row>
    <row r="153" spans="1:7" hidden="1" x14ac:dyDescent="0.25">
      <c r="A153" s="92" t="str">
        <f>IF(ISERROR(VLOOKUP($F153,Risk_Assessment!$A:$N,7,FALSE)),"",VLOOKUP($F153,Risk_Assessment!$A:$N,7,FALSE))</f>
        <v/>
      </c>
      <c r="B153" s="92" t="str">
        <f>IF(ISERROR(VLOOKUP($F153,Risk_Assessment!$A:$N,8,FALSE)),"",VLOOKUP($F153,Risk_Assessment!$A:$N,8,FALSE))</f>
        <v/>
      </c>
      <c r="C153" s="92"/>
      <c r="D153" s="92"/>
      <c r="E153" s="111"/>
    </row>
    <row r="154" spans="1:7" hidden="1" x14ac:dyDescent="0.25">
      <c r="A154" s="92" t="str">
        <f>IF(ISERROR(VLOOKUP($F154,Risk_Assessment!$A:$N,7,FALSE)),"",VLOOKUP($F154,Risk_Assessment!$A:$N,7,FALSE))</f>
        <v/>
      </c>
      <c r="B154" s="92" t="str">
        <f>IF(ISERROR(VLOOKUP($F154,Risk_Assessment!$A:$N,8,FALSE)),"",VLOOKUP($F154,Risk_Assessment!$A:$N,8,FALSE))</f>
        <v/>
      </c>
      <c r="C154" s="92"/>
      <c r="D154" s="92"/>
      <c r="E154" s="111"/>
    </row>
    <row r="155" spans="1:7" hidden="1" x14ac:dyDescent="0.25">
      <c r="A155" s="92" t="str">
        <f>IF(ISERROR(VLOOKUP($F155,Risk_Assessment!$A:$N,7,FALSE)),"",VLOOKUP($F155,Risk_Assessment!$A:$N,7,FALSE))</f>
        <v/>
      </c>
      <c r="B155" s="92" t="str">
        <f>IF(ISERROR(VLOOKUP($F155,Risk_Assessment!$A:$N,8,FALSE)),"",VLOOKUP($F155,Risk_Assessment!$A:$N,8,FALSE))</f>
        <v/>
      </c>
      <c r="C155" s="92"/>
      <c r="D155" s="92"/>
      <c r="E155" s="111"/>
    </row>
    <row r="156" spans="1:7" hidden="1" x14ac:dyDescent="0.25">
      <c r="A156" s="92" t="str">
        <f>IF(ISERROR(VLOOKUP($F156,Risk_Assessment!$A:$N,7,FALSE)),"",VLOOKUP($F156,Risk_Assessment!$A:$N,7,FALSE))</f>
        <v/>
      </c>
      <c r="B156" s="92" t="str">
        <f>IF(ISERROR(VLOOKUP($F156,Risk_Assessment!$A:$N,8,FALSE)),"",VLOOKUP($F156,Risk_Assessment!$A:$N,8,FALSE))</f>
        <v/>
      </c>
      <c r="C156" s="92"/>
      <c r="D156" s="92"/>
      <c r="E156" s="111"/>
    </row>
    <row r="157" spans="1:7" hidden="1" x14ac:dyDescent="0.25">
      <c r="A157" s="92" t="str">
        <f>IF(ISERROR(VLOOKUP($F157,Risk_Assessment!$A:$N,7,FALSE)),"",VLOOKUP($F157,Risk_Assessment!$A:$N,7,FALSE))</f>
        <v/>
      </c>
      <c r="B157" s="92" t="str">
        <f>IF(ISERROR(VLOOKUP($F157,Risk_Assessment!$A:$N,8,FALSE)),"",VLOOKUP($F157,Risk_Assessment!$A:$N,8,FALSE))</f>
        <v/>
      </c>
      <c r="C157" s="92"/>
      <c r="D157" s="92"/>
      <c r="E157" s="111"/>
    </row>
    <row r="158" spans="1:7" hidden="1" x14ac:dyDescent="0.25">
      <c r="A158" s="92" t="str">
        <f>IF(ISERROR(VLOOKUP($F158,Risk_Assessment!$A:$N,7,FALSE)),"",VLOOKUP($F158,Risk_Assessment!$A:$N,7,FALSE))</f>
        <v/>
      </c>
      <c r="B158" s="92" t="str">
        <f>IF(ISERROR(VLOOKUP($F158,Risk_Assessment!$A:$N,8,FALSE)),"",VLOOKUP($F158,Risk_Assessment!$A:$N,8,FALSE))</f>
        <v/>
      </c>
      <c r="C158" s="92"/>
      <c r="D158" s="92"/>
      <c r="E158" s="111"/>
    </row>
    <row r="159" spans="1:7" hidden="1" x14ac:dyDescent="0.25">
      <c r="A159" s="92" t="str">
        <f>IF(ISERROR(VLOOKUP($F159,Risk_Assessment!$A:$N,7,FALSE)),"",VLOOKUP($F159,Risk_Assessment!$A:$N,7,FALSE))</f>
        <v/>
      </c>
      <c r="B159" s="92" t="str">
        <f>IF(ISERROR(VLOOKUP($F159,Risk_Assessment!$A:$N,8,FALSE)),"",VLOOKUP($F159,Risk_Assessment!$A:$N,8,FALSE))</f>
        <v/>
      </c>
      <c r="C159" s="92"/>
      <c r="D159" s="92"/>
      <c r="E159" s="111"/>
    </row>
    <row r="160" spans="1:7" hidden="1" x14ac:dyDescent="0.25">
      <c r="A160" s="92" t="str">
        <f>IF(ISERROR(VLOOKUP($F160,Risk_Assessment!$A:$N,7,FALSE)),"",VLOOKUP($F160,Risk_Assessment!$A:$N,7,FALSE))</f>
        <v/>
      </c>
      <c r="B160" s="92" t="str">
        <f>IF(ISERROR(VLOOKUP($F160,Risk_Assessment!$A:$N,8,FALSE)),"",VLOOKUP($F160,Risk_Assessment!$A:$N,8,FALSE))</f>
        <v/>
      </c>
      <c r="C160" s="92"/>
      <c r="D160" s="92"/>
      <c r="E160" s="111"/>
    </row>
    <row r="161" spans="1:5" hidden="1" x14ac:dyDescent="0.25">
      <c r="A161" s="92" t="str">
        <f>IF(ISERROR(VLOOKUP($F161,Risk_Assessment!$A:$N,7,FALSE)),"",VLOOKUP($F161,Risk_Assessment!$A:$N,7,FALSE))</f>
        <v/>
      </c>
      <c r="B161" s="92" t="str">
        <f>IF(ISERROR(VLOOKUP($F161,Risk_Assessment!$A:$N,8,FALSE)),"",VLOOKUP($F161,Risk_Assessment!$A:$N,8,FALSE))</f>
        <v/>
      </c>
      <c r="C161" s="92"/>
      <c r="D161" s="92"/>
      <c r="E161" s="111"/>
    </row>
    <row r="162" spans="1:5" hidden="1" x14ac:dyDescent="0.25">
      <c r="A162" s="92" t="str">
        <f>IF(ISERROR(VLOOKUP($F162,Risk_Assessment!$A:$N,7,FALSE)),"",VLOOKUP($F162,Risk_Assessment!$A:$N,7,FALSE))</f>
        <v/>
      </c>
      <c r="B162" s="92" t="str">
        <f>IF(ISERROR(VLOOKUP($F162,Risk_Assessment!$A:$N,8,FALSE)),"",VLOOKUP($F162,Risk_Assessment!$A:$N,8,FALSE))</f>
        <v/>
      </c>
      <c r="C162" s="92"/>
      <c r="D162" s="92"/>
      <c r="E162" s="111"/>
    </row>
    <row r="163" spans="1:5" hidden="1" x14ac:dyDescent="0.25">
      <c r="A163" s="92" t="str">
        <f>IF(ISERROR(VLOOKUP($F163,Risk_Assessment!$A:$N,7,FALSE)),"",VLOOKUP($F163,Risk_Assessment!$A:$N,7,FALSE))</f>
        <v/>
      </c>
      <c r="B163" s="92" t="str">
        <f>IF(ISERROR(VLOOKUP($F163,Risk_Assessment!$A:$N,8,FALSE)),"",VLOOKUP($F163,Risk_Assessment!$A:$N,8,FALSE))</f>
        <v/>
      </c>
      <c r="C163" s="92"/>
      <c r="D163" s="92"/>
      <c r="E163" s="111"/>
    </row>
    <row r="164" spans="1:5" hidden="1" x14ac:dyDescent="0.25">
      <c r="A164" s="92" t="str">
        <f>IF(ISERROR(VLOOKUP($F164,Risk_Assessment!$A:$N,7,FALSE)),"",VLOOKUP($F164,Risk_Assessment!$A:$N,7,FALSE))</f>
        <v/>
      </c>
      <c r="B164" s="92" t="str">
        <f>IF(ISERROR(VLOOKUP($F164,Risk_Assessment!$A:$N,8,FALSE)),"",VLOOKUP($F164,Risk_Assessment!$A:$N,8,FALSE))</f>
        <v/>
      </c>
      <c r="C164" s="92"/>
      <c r="D164" s="92"/>
      <c r="E164" s="111"/>
    </row>
    <row r="165" spans="1:5" hidden="1" x14ac:dyDescent="0.25">
      <c r="A165" s="92" t="str">
        <f>IF(ISERROR(VLOOKUP($F165,Risk_Assessment!$A:$N,7,FALSE)),"",VLOOKUP($F165,Risk_Assessment!$A:$N,7,FALSE))</f>
        <v/>
      </c>
      <c r="B165" s="92" t="str">
        <f>IF(ISERROR(VLOOKUP($F165,Risk_Assessment!$A:$N,8,FALSE)),"",VLOOKUP($F165,Risk_Assessment!$A:$N,8,FALSE))</f>
        <v/>
      </c>
      <c r="C165" s="92"/>
      <c r="D165" s="92"/>
      <c r="E165" s="111"/>
    </row>
    <row r="166" spans="1:5" hidden="1" x14ac:dyDescent="0.25">
      <c r="A166" s="92" t="str">
        <f>IF(ISERROR(VLOOKUP($F166,Risk_Assessment!$A:$N,7,FALSE)),"",VLOOKUP($F166,Risk_Assessment!$A:$N,7,FALSE))</f>
        <v/>
      </c>
      <c r="B166" s="92" t="str">
        <f>IF(ISERROR(VLOOKUP($F166,Risk_Assessment!$A:$N,8,FALSE)),"",VLOOKUP($F166,Risk_Assessment!$A:$N,8,FALSE))</f>
        <v/>
      </c>
      <c r="C166" s="92"/>
      <c r="D166" s="92"/>
      <c r="E166" s="111"/>
    </row>
    <row r="167" spans="1:5" hidden="1" x14ac:dyDescent="0.25">
      <c r="A167" s="92" t="str">
        <f>IF(ISERROR(VLOOKUP($F167,Risk_Assessment!$A:$N,7,FALSE)),"",VLOOKUP($F167,Risk_Assessment!$A:$N,7,FALSE))</f>
        <v/>
      </c>
      <c r="B167" s="92" t="str">
        <f>IF(ISERROR(VLOOKUP($F167,Risk_Assessment!$A:$N,8,FALSE)),"",VLOOKUP($F167,Risk_Assessment!$A:$N,8,FALSE))</f>
        <v/>
      </c>
      <c r="C167" s="92"/>
      <c r="D167" s="92"/>
      <c r="E167" s="111"/>
    </row>
    <row r="168" spans="1:5" hidden="1" x14ac:dyDescent="0.25">
      <c r="A168" s="92" t="str">
        <f>IF(ISERROR(VLOOKUP($F168,Risk_Assessment!$A:$N,7,FALSE)),"",VLOOKUP($F168,Risk_Assessment!$A:$N,7,FALSE))</f>
        <v/>
      </c>
      <c r="B168" s="92" t="str">
        <f>IF(ISERROR(VLOOKUP($F168,Risk_Assessment!$A:$N,8,FALSE)),"",VLOOKUP($F168,Risk_Assessment!$A:$N,8,FALSE))</f>
        <v/>
      </c>
      <c r="C168" s="92"/>
      <c r="D168" s="92"/>
      <c r="E168" s="111"/>
    </row>
    <row r="169" spans="1:5" hidden="1" x14ac:dyDescent="0.25">
      <c r="A169" s="92" t="str">
        <f>IF(ISERROR(VLOOKUP($F169,Risk_Assessment!$A:$N,7,FALSE)),"",VLOOKUP($F169,Risk_Assessment!$A:$N,7,FALSE))</f>
        <v/>
      </c>
      <c r="B169" s="92" t="str">
        <f>IF(ISERROR(VLOOKUP($F169,Risk_Assessment!$A:$N,8,FALSE)),"",VLOOKUP($F169,Risk_Assessment!$A:$N,8,FALSE))</f>
        <v/>
      </c>
      <c r="C169" s="92"/>
      <c r="D169" s="92"/>
      <c r="E169" s="111"/>
    </row>
    <row r="170" spans="1:5" hidden="1" x14ac:dyDescent="0.25">
      <c r="A170" s="92" t="str">
        <f>IF(ISERROR(VLOOKUP($F170,Risk_Assessment!$A:$N,7,FALSE)),"",VLOOKUP($F170,Risk_Assessment!$A:$N,7,FALSE))</f>
        <v/>
      </c>
      <c r="B170" s="92" t="str">
        <f>IF(ISERROR(VLOOKUP($F170,Risk_Assessment!$A:$N,8,FALSE)),"",VLOOKUP($F170,Risk_Assessment!$A:$N,8,FALSE))</f>
        <v/>
      </c>
      <c r="C170" s="92"/>
      <c r="D170" s="92"/>
      <c r="E170" s="111"/>
    </row>
    <row r="171" spans="1:5" hidden="1" x14ac:dyDescent="0.25">
      <c r="A171" s="92" t="str">
        <f>IF(ISERROR(VLOOKUP($F171,Risk_Assessment!$A:$N,7,FALSE)),"",VLOOKUP($F171,Risk_Assessment!$A:$N,7,FALSE))</f>
        <v/>
      </c>
      <c r="B171" s="92" t="str">
        <f>IF(ISERROR(VLOOKUP($F171,Risk_Assessment!$A:$N,8,FALSE)),"",VLOOKUP($F171,Risk_Assessment!$A:$N,8,FALSE))</f>
        <v/>
      </c>
      <c r="C171" s="92"/>
      <c r="D171" s="92"/>
      <c r="E171" s="111"/>
    </row>
    <row r="172" spans="1:5" hidden="1" x14ac:dyDescent="0.25">
      <c r="A172" s="92" t="str">
        <f>IF(ISERROR(VLOOKUP($F172,Risk_Assessment!$A:$N,7,FALSE)),"",VLOOKUP($F172,Risk_Assessment!$A:$N,7,FALSE))</f>
        <v/>
      </c>
      <c r="B172" s="92" t="str">
        <f>IF(ISERROR(VLOOKUP($F172,Risk_Assessment!$A:$N,8,FALSE)),"",VLOOKUP($F172,Risk_Assessment!$A:$N,8,FALSE))</f>
        <v/>
      </c>
      <c r="C172" s="92"/>
      <c r="D172" s="92"/>
      <c r="E172" s="111"/>
    </row>
    <row r="173" spans="1:5" hidden="1" x14ac:dyDescent="0.25">
      <c r="A173" s="92" t="str">
        <f>IF(ISERROR(VLOOKUP($F173,Risk_Assessment!$A:$N,7,FALSE)),"",VLOOKUP($F173,Risk_Assessment!$A:$N,7,FALSE))</f>
        <v/>
      </c>
      <c r="B173" s="92" t="str">
        <f>IF(ISERROR(VLOOKUP($F173,Risk_Assessment!$A:$N,8,FALSE)),"",VLOOKUP($F173,Risk_Assessment!$A:$N,8,FALSE))</f>
        <v/>
      </c>
      <c r="C173" s="92"/>
      <c r="D173" s="92"/>
      <c r="E173" s="111"/>
    </row>
    <row r="174" spans="1:5" hidden="1" x14ac:dyDescent="0.25">
      <c r="A174" s="92" t="str">
        <f>IF(ISERROR(VLOOKUP($F174,Risk_Assessment!$A:$N,7,FALSE)),"",VLOOKUP($F174,Risk_Assessment!$A:$N,7,FALSE))</f>
        <v/>
      </c>
      <c r="B174" s="92" t="str">
        <f>IF(ISERROR(VLOOKUP($F174,Risk_Assessment!$A:$N,8,FALSE)),"",VLOOKUP($F174,Risk_Assessment!$A:$N,8,FALSE))</f>
        <v/>
      </c>
      <c r="C174" s="92"/>
      <c r="D174" s="92"/>
      <c r="E174" s="111"/>
    </row>
    <row r="175" spans="1:5" hidden="1" x14ac:dyDescent="0.25">
      <c r="A175" s="92" t="str">
        <f>IF(ISERROR(VLOOKUP($F175,Risk_Assessment!$A:$N,7,FALSE)),"",VLOOKUP($F175,Risk_Assessment!$A:$N,7,FALSE))</f>
        <v/>
      </c>
      <c r="B175" s="92" t="str">
        <f>IF(ISERROR(VLOOKUP($F175,Risk_Assessment!$A:$N,8,FALSE)),"",VLOOKUP($F175,Risk_Assessment!$A:$N,8,FALSE))</f>
        <v/>
      </c>
      <c r="C175" s="92"/>
      <c r="D175" s="92"/>
      <c r="E175" s="111"/>
    </row>
  </sheetData>
  <sheetProtection algorithmName="SHA-512" hashValue="wR32IpX6YiiqbKu4L3I9bOi0R9OlggGn5WxvOnsTevmly84YTXaQxDmL9yGS5poTFdKFS4QjyFRejRL2OlOEbw==" saltValue="VNWDNL3bYBMAiwpWL9VQ5g==" spinCount="100000" sheet="1" objects="1" scenarios="1" formatRows="0" selectLockedCells="1"/>
  <mergeCells count="3">
    <mergeCell ref="A1:E1"/>
    <mergeCell ref="B2:E2"/>
    <mergeCell ref="A3:E3"/>
  </mergeCells>
  <conditionalFormatting sqref="A5:E175">
    <cfRule type="cellIs" dxfId="157" priority="7" operator="equal">
      <formula>FALSE</formula>
    </cfRule>
  </conditionalFormatting>
  <conditionalFormatting sqref="E5:E175">
    <cfRule type="cellIs" dxfId="156" priority="2" operator="equal">
      <formula>0</formula>
    </cfRule>
  </conditionalFormatting>
  <pageMargins left="0.70866141732283472" right="0.70866141732283472" top="0.74803149606299213" bottom="0.74803149606299213" header="0.31496062992125984" footer="0.31496062992125984"/>
  <pageSetup paperSize="9" scale="72" fitToHeight="0" orientation="portrait" r:id="rId1"/>
  <headerFooter>
    <oddFooter>&amp;CDWI - Private Water Risk Assessment tool V2.0 Unanswered Questions - Site copy -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47"/>
  <sheetViews>
    <sheetView zoomScaleNormal="100" workbookViewId="0">
      <selection activeCell="B4" sqref="B4"/>
    </sheetView>
  </sheetViews>
  <sheetFormatPr defaultColWidth="0" defaultRowHeight="31.5" customHeight="1" zeroHeight="1" x14ac:dyDescent="0.25"/>
  <cols>
    <col min="1" max="1" width="15" style="13" customWidth="1"/>
    <col min="2" max="2" width="8.85546875" style="13" customWidth="1"/>
    <col min="3" max="3" width="88" style="13" customWidth="1"/>
    <col min="4" max="4" width="10.28515625" style="13" bestFit="1" customWidth="1"/>
    <col min="5" max="5" width="8.28515625" style="13" bestFit="1" customWidth="1"/>
    <col min="6" max="10" width="9.140625" style="13" hidden="1" customWidth="1"/>
    <col min="11" max="14" width="0" style="13" hidden="1" customWidth="1"/>
    <col min="15" max="16384" width="9.140625" style="13" hidden="1"/>
  </cols>
  <sheetData>
    <row r="1" spans="1:10" ht="40.5" customHeight="1" x14ac:dyDescent="0.4">
      <c r="A1" s="234" t="s">
        <v>909</v>
      </c>
      <c r="B1" s="234"/>
      <c r="C1" s="234"/>
      <c r="D1" s="234"/>
      <c r="E1" s="234"/>
    </row>
    <row r="2" spans="1:10" ht="18.75" x14ac:dyDescent="0.25">
      <c r="A2" s="15" t="s">
        <v>467</v>
      </c>
      <c r="B2" s="52" t="s">
        <v>347</v>
      </c>
      <c r="C2" s="16" t="str">
        <f>Supply_Details!B7</f>
        <v xml:space="preserve">Local Authority:      Supply Reference: </v>
      </c>
      <c r="D2" s="42"/>
      <c r="E2" s="45"/>
      <c r="I2" s="57" t="s">
        <v>347</v>
      </c>
      <c r="J2" s="57" t="s">
        <v>827</v>
      </c>
    </row>
    <row r="3" spans="1:10" ht="30" x14ac:dyDescent="0.25">
      <c r="A3" s="235" t="str">
        <f>VLOOKUP(B2,I2:J6,2,FALSE)</f>
        <v>Very High Risk</v>
      </c>
      <c r="B3" s="235"/>
      <c r="C3" s="16" t="str">
        <f>Supply_Details!C7</f>
        <v xml:space="preserve">Supply Name &amp; Address:       </v>
      </c>
      <c r="D3" s="12"/>
      <c r="E3" s="12"/>
      <c r="I3" s="57" t="s">
        <v>348</v>
      </c>
      <c r="J3" s="57" t="s">
        <v>826</v>
      </c>
    </row>
    <row r="4" spans="1:10" ht="15" x14ac:dyDescent="0.25">
      <c r="A4" s="56" t="s">
        <v>26</v>
      </c>
      <c r="B4" s="43" t="s">
        <v>346</v>
      </c>
      <c r="C4" s="43" t="s">
        <v>23</v>
      </c>
      <c r="D4" s="43" t="s">
        <v>24</v>
      </c>
      <c r="E4" s="43" t="s">
        <v>25</v>
      </c>
      <c r="I4" s="57" t="s">
        <v>349</v>
      </c>
      <c r="J4" s="57" t="s">
        <v>828</v>
      </c>
    </row>
    <row r="5" spans="1:10" ht="31.5" customHeight="1" x14ac:dyDescent="0.25">
      <c r="A5" s="9" t="str">
        <f>IF(ISERROR(VLOOKUP($F5,Risk_Assessment!$A:$N,13,FALSE)),"",VLOOKUP($F5,Risk_Assessment!$A:$N,13,FALSE))</f>
        <v/>
      </c>
      <c r="B5" s="9" t="str">
        <f>IF(ISERROR(VLOOKUP($F5,Risk_Assessment!$A:$N,7,FALSE)),"",VLOOKUP($F5,Risk_Assessment!$A:$N,7,FALSE))</f>
        <v/>
      </c>
      <c r="C5" s="9" t="str">
        <f>IF(ISERROR(VLOOKUP($F5,Risk_Assessment!$A:$N,8,FALSE)),"",VLOOKUP($F5,Risk_Assessment!$A:$N,8,FALSE))</f>
        <v/>
      </c>
      <c r="D5" s="9" t="str">
        <f>IF(ISERROR(VLOOKUP($F5,Risk_Assessment!$A:$N,11,FALSE)),"",VLOOKUP($F5,Risk_Assessment!$A:$N,11,FALSE))</f>
        <v/>
      </c>
      <c r="E5" s="9" t="str">
        <f>IF(ISERROR(VLOOKUP($F5,Risk_Assessment!$A:$N,12,FALSE)),"",VLOOKUP($F5,Risk_Assessment!$A:$N,12,FALSE))</f>
        <v/>
      </c>
      <c r="F5" s="13" t="str">
        <f t="shared" ref="F5:F36" si="0">CONCATENATE($B$2,G5)</f>
        <v>VH1</v>
      </c>
      <c r="G5" s="13">
        <f>G4+1</f>
        <v>1</v>
      </c>
      <c r="I5" s="57" t="s">
        <v>350</v>
      </c>
      <c r="J5" s="57" t="s">
        <v>829</v>
      </c>
    </row>
    <row r="6" spans="1:10" ht="31.5" customHeight="1" x14ac:dyDescent="0.25">
      <c r="A6" s="9" t="str">
        <f>IF(ISERROR(VLOOKUP($F6,Risk_Assessment!$A:$N,13,FALSE)),"",VLOOKUP($F6,Risk_Assessment!$A:$N,13,FALSE))</f>
        <v/>
      </c>
      <c r="B6" s="9" t="str">
        <f>IF(ISERROR(VLOOKUP($F6,Risk_Assessment!$A:$N,7,FALSE)),"",VLOOKUP($F6,Risk_Assessment!$A:$N,7,FALSE))</f>
        <v/>
      </c>
      <c r="C6" s="9" t="str">
        <f>IF(ISERROR(VLOOKUP($F6,Risk_Assessment!$A:$N,8,FALSE)),"",VLOOKUP($F6,Risk_Assessment!$A:$N,8,FALSE))</f>
        <v/>
      </c>
      <c r="D6" s="9" t="str">
        <f>IF(ISERROR(VLOOKUP($F6,Risk_Assessment!$A:$N,11,FALSE)),"",VLOOKUP($F6,Risk_Assessment!$A:$N,11,FALSE))</f>
        <v/>
      </c>
      <c r="E6" s="9" t="str">
        <f>IF(ISERROR(VLOOKUP($F6,Risk_Assessment!$A:$N,12,FALSE)),"",VLOOKUP($F6,Risk_Assessment!$A:$N,12,FALSE))</f>
        <v/>
      </c>
      <c r="F6" s="13" t="str">
        <f t="shared" si="0"/>
        <v>VH2</v>
      </c>
      <c r="G6" s="13">
        <f>G5+1</f>
        <v>2</v>
      </c>
      <c r="I6" s="57" t="s">
        <v>323</v>
      </c>
      <c r="J6" s="57" t="s">
        <v>830</v>
      </c>
    </row>
    <row r="7" spans="1:10" ht="31.5" customHeight="1" x14ac:dyDescent="0.25">
      <c r="A7" s="9" t="str">
        <f>IF(ISERROR(VLOOKUP($F7,Risk_Assessment!$A:$N,13,FALSE)),"",VLOOKUP($F7,Risk_Assessment!$A:$N,13,FALSE))</f>
        <v/>
      </c>
      <c r="B7" s="9" t="str">
        <f>IF(ISERROR(VLOOKUP($F7,Risk_Assessment!$A:$N,7,FALSE)),"",VLOOKUP($F7,Risk_Assessment!$A:$N,7,FALSE))</f>
        <v/>
      </c>
      <c r="C7" s="9" t="str">
        <f>IF(ISERROR(VLOOKUP($F7,Risk_Assessment!$A:$N,8,FALSE)),"",VLOOKUP($F7,Risk_Assessment!$A:$N,8,FALSE))</f>
        <v/>
      </c>
      <c r="D7" s="9" t="str">
        <f>IF(ISERROR(VLOOKUP($F7,Risk_Assessment!$A:$N,11,FALSE)),"",VLOOKUP($F7,Risk_Assessment!$A:$N,11,FALSE))</f>
        <v/>
      </c>
      <c r="E7" s="9" t="str">
        <f>IF(ISERROR(VLOOKUP($F7,Risk_Assessment!$A:$N,12,FALSE)),"",VLOOKUP($F7,Risk_Assessment!$A:$N,12,FALSE))</f>
        <v/>
      </c>
      <c r="F7" s="13" t="str">
        <f t="shared" si="0"/>
        <v>VH3</v>
      </c>
      <c r="G7" s="13">
        <f t="shared" ref="G7:G16" si="1">G6+1</f>
        <v>3</v>
      </c>
    </row>
    <row r="8" spans="1:10" ht="31.5" customHeight="1" x14ac:dyDescent="0.25">
      <c r="A8" s="9" t="str">
        <f>IF(ISERROR(VLOOKUP($F8,Risk_Assessment!$A:$N,13,FALSE)),"",VLOOKUP($F8,Risk_Assessment!$A:$N,13,FALSE))</f>
        <v/>
      </c>
      <c r="B8" s="9" t="str">
        <f>IF(ISERROR(VLOOKUP($F8,Risk_Assessment!$A:$N,7,FALSE)),"",VLOOKUP($F8,Risk_Assessment!$A:$N,7,FALSE))</f>
        <v/>
      </c>
      <c r="C8" s="9" t="str">
        <f>IF(ISERROR(VLOOKUP($F8,Risk_Assessment!$A:$N,8,FALSE)),"",VLOOKUP($F8,Risk_Assessment!$A:$N,8,FALSE))</f>
        <v/>
      </c>
      <c r="D8" s="9" t="str">
        <f>IF(ISERROR(VLOOKUP($F8,Risk_Assessment!$A:$N,11,FALSE)),"",VLOOKUP($F8,Risk_Assessment!$A:$N,11,FALSE))</f>
        <v/>
      </c>
      <c r="E8" s="9" t="str">
        <f>IF(ISERROR(VLOOKUP($F8,Risk_Assessment!$A:$N,12,FALSE)),"",VLOOKUP($F8,Risk_Assessment!$A:$N,12,FALSE))</f>
        <v/>
      </c>
      <c r="F8" s="13" t="str">
        <f t="shared" si="0"/>
        <v>VH4</v>
      </c>
      <c r="G8" s="13">
        <f t="shared" si="1"/>
        <v>4</v>
      </c>
    </row>
    <row r="9" spans="1:10" ht="31.5" customHeight="1" x14ac:dyDescent="0.25">
      <c r="A9" s="9" t="str">
        <f>IF(ISERROR(VLOOKUP($F9,Risk_Assessment!$A:$N,13,FALSE)),"",VLOOKUP($F9,Risk_Assessment!$A:$N,13,FALSE))</f>
        <v/>
      </c>
      <c r="B9" s="9" t="str">
        <f>IF(ISERROR(VLOOKUP($F9,Risk_Assessment!$A:$N,7,FALSE)),"",VLOOKUP($F9,Risk_Assessment!$A:$N,7,FALSE))</f>
        <v/>
      </c>
      <c r="C9" s="9" t="str">
        <f>IF(ISERROR(VLOOKUP($F9,Risk_Assessment!$A:$N,8,FALSE)),"",VLOOKUP($F9,Risk_Assessment!$A:$N,8,FALSE))</f>
        <v/>
      </c>
      <c r="D9" s="9" t="str">
        <f>IF(ISERROR(VLOOKUP($F9,Risk_Assessment!$A:$N,11,FALSE)),"",VLOOKUP($F9,Risk_Assessment!$A:$N,11,FALSE))</f>
        <v/>
      </c>
      <c r="E9" s="9" t="str">
        <f>IF(ISERROR(VLOOKUP($F9,Risk_Assessment!$A:$N,12,FALSE)),"",VLOOKUP($F9,Risk_Assessment!$A:$N,12,FALSE))</f>
        <v/>
      </c>
      <c r="F9" s="13" t="str">
        <f t="shared" si="0"/>
        <v>VH5</v>
      </c>
      <c r="G9" s="13">
        <f t="shared" si="1"/>
        <v>5</v>
      </c>
    </row>
    <row r="10" spans="1:10" ht="31.5" customHeight="1" x14ac:dyDescent="0.25">
      <c r="A10" s="9" t="str">
        <f>IF(ISERROR(VLOOKUP($F10,Risk_Assessment!$A:$N,13,FALSE)),"",VLOOKUP($F10,Risk_Assessment!$A:$N,13,FALSE))</f>
        <v/>
      </c>
      <c r="B10" s="9" t="str">
        <f>IF(ISERROR(VLOOKUP($F10,Risk_Assessment!$A:$N,7,FALSE)),"",VLOOKUP($F10,Risk_Assessment!$A:$N,7,FALSE))</f>
        <v/>
      </c>
      <c r="C10" s="9" t="str">
        <f>IF(ISERROR(VLOOKUP($F10,Risk_Assessment!$A:$N,8,FALSE)),"",VLOOKUP($F10,Risk_Assessment!$A:$N,8,FALSE))</f>
        <v/>
      </c>
      <c r="D10" s="9" t="str">
        <f>IF(ISERROR(VLOOKUP($F10,Risk_Assessment!$A:$N,11,FALSE)),"",VLOOKUP($F10,Risk_Assessment!$A:$N,11,FALSE))</f>
        <v/>
      </c>
      <c r="E10" s="9" t="str">
        <f>IF(ISERROR(VLOOKUP($F10,Risk_Assessment!$A:$N,12,FALSE)),"",VLOOKUP($F10,Risk_Assessment!$A:$N,12,FALSE))</f>
        <v/>
      </c>
      <c r="F10" s="13" t="str">
        <f t="shared" si="0"/>
        <v>VH6</v>
      </c>
      <c r="G10" s="13">
        <f t="shared" si="1"/>
        <v>6</v>
      </c>
    </row>
    <row r="11" spans="1:10" ht="31.5" customHeight="1" x14ac:dyDescent="0.25">
      <c r="A11" s="9" t="str">
        <f>IF(ISERROR(VLOOKUP($F11,Risk_Assessment!$A:$N,13,FALSE)),"",VLOOKUP($F11,Risk_Assessment!$A:$N,13,FALSE))</f>
        <v/>
      </c>
      <c r="B11" s="9" t="str">
        <f>IF(ISERROR(VLOOKUP($F11,Risk_Assessment!$A:$N,7,FALSE)),"",VLOOKUP($F11,Risk_Assessment!$A:$N,7,FALSE))</f>
        <v/>
      </c>
      <c r="C11" s="9" t="str">
        <f>IF(ISERROR(VLOOKUP($F11,Risk_Assessment!$A:$N,8,FALSE)),"",VLOOKUP($F11,Risk_Assessment!$A:$N,8,FALSE))</f>
        <v/>
      </c>
      <c r="D11" s="9" t="str">
        <f>IF(ISERROR(VLOOKUP($F11,Risk_Assessment!$A:$N,11,FALSE)),"",VLOOKUP($F11,Risk_Assessment!$A:$N,11,FALSE))</f>
        <v/>
      </c>
      <c r="E11" s="9" t="str">
        <f>IF(ISERROR(VLOOKUP($F11,Risk_Assessment!$A:$N,12,FALSE)),"",VLOOKUP($F11,Risk_Assessment!$A:$N,12,FALSE))</f>
        <v/>
      </c>
      <c r="F11" s="13" t="str">
        <f t="shared" si="0"/>
        <v>VH7</v>
      </c>
      <c r="G11" s="13">
        <f t="shared" si="1"/>
        <v>7</v>
      </c>
    </row>
    <row r="12" spans="1:10" ht="31.5" customHeight="1" x14ac:dyDescent="0.25">
      <c r="A12" s="9" t="str">
        <f>IF(ISERROR(VLOOKUP($F12,Risk_Assessment!$A:$N,13,FALSE)),"",VLOOKUP($F12,Risk_Assessment!$A:$N,13,FALSE))</f>
        <v/>
      </c>
      <c r="B12" s="9" t="str">
        <f>IF(ISERROR(VLOOKUP($F12,Risk_Assessment!$A:$N,7,FALSE)),"",VLOOKUP($F12,Risk_Assessment!$A:$N,7,FALSE))</f>
        <v/>
      </c>
      <c r="C12" s="9" t="str">
        <f>IF(ISERROR(VLOOKUP($F12,Risk_Assessment!$A:$N,8,FALSE)),"",VLOOKUP($F12,Risk_Assessment!$A:$N,8,FALSE))</f>
        <v/>
      </c>
      <c r="D12" s="9" t="str">
        <f>IF(ISERROR(VLOOKUP($F12,Risk_Assessment!$A:$N,11,FALSE)),"",VLOOKUP($F12,Risk_Assessment!$A:$N,11,FALSE))</f>
        <v/>
      </c>
      <c r="E12" s="9" t="str">
        <f>IF(ISERROR(VLOOKUP($F12,Risk_Assessment!$A:$N,12,FALSE)),"",VLOOKUP($F12,Risk_Assessment!$A:$N,12,FALSE))</f>
        <v/>
      </c>
      <c r="F12" s="13" t="str">
        <f t="shared" si="0"/>
        <v>VH8</v>
      </c>
      <c r="G12" s="13">
        <f t="shared" si="1"/>
        <v>8</v>
      </c>
    </row>
    <row r="13" spans="1:10" ht="31.5" customHeight="1" x14ac:dyDescent="0.25">
      <c r="A13" s="9" t="str">
        <f>IF(ISERROR(VLOOKUP($F13,Risk_Assessment!$A:$N,13,FALSE)),"",VLOOKUP($F13,Risk_Assessment!$A:$N,13,FALSE))</f>
        <v/>
      </c>
      <c r="B13" s="9" t="str">
        <f>IF(ISERROR(VLOOKUP($F13,Risk_Assessment!$A:$N,7,FALSE)),"",VLOOKUP($F13,Risk_Assessment!$A:$N,7,FALSE))</f>
        <v/>
      </c>
      <c r="C13" s="9" t="str">
        <f>IF(ISERROR(VLOOKUP($F13,Risk_Assessment!$A:$N,8,FALSE)),"",VLOOKUP($F13,Risk_Assessment!$A:$N,8,FALSE))</f>
        <v/>
      </c>
      <c r="D13" s="9" t="str">
        <f>IF(ISERROR(VLOOKUP($F13,Risk_Assessment!$A:$N,11,FALSE)),"",VLOOKUP($F13,Risk_Assessment!$A:$N,11,FALSE))</f>
        <v/>
      </c>
      <c r="E13" s="9" t="str">
        <f>IF(ISERROR(VLOOKUP($F13,Risk_Assessment!$A:$N,12,FALSE)),"",VLOOKUP($F13,Risk_Assessment!$A:$N,12,FALSE))</f>
        <v/>
      </c>
      <c r="F13" s="13" t="str">
        <f t="shared" si="0"/>
        <v>VH9</v>
      </c>
      <c r="G13" s="13">
        <f t="shared" si="1"/>
        <v>9</v>
      </c>
    </row>
    <row r="14" spans="1:10" ht="31.5" customHeight="1" x14ac:dyDescent="0.25">
      <c r="A14" s="9" t="str">
        <f>IF(ISERROR(VLOOKUP($F14,Risk_Assessment!$A:$N,13,FALSE)),"",VLOOKUP($F14,Risk_Assessment!$A:$N,13,FALSE))</f>
        <v/>
      </c>
      <c r="B14" s="9" t="str">
        <f>IF(ISERROR(VLOOKUP($F14,Risk_Assessment!$A:$N,7,FALSE)),"",VLOOKUP($F14,Risk_Assessment!$A:$N,7,FALSE))</f>
        <v/>
      </c>
      <c r="C14" s="9" t="str">
        <f>IF(ISERROR(VLOOKUP($F14,Risk_Assessment!$A:$N,8,FALSE)),"",VLOOKUP($F14,Risk_Assessment!$A:$N,8,FALSE))</f>
        <v/>
      </c>
      <c r="D14" s="9" t="str">
        <f>IF(ISERROR(VLOOKUP($F14,Risk_Assessment!$A:$N,11,FALSE)),"",VLOOKUP($F14,Risk_Assessment!$A:$N,11,FALSE))</f>
        <v/>
      </c>
      <c r="E14" s="9" t="str">
        <f>IF(ISERROR(VLOOKUP($F14,Risk_Assessment!$A:$N,12,FALSE)),"",VLOOKUP($F14,Risk_Assessment!$A:$N,12,FALSE))</f>
        <v/>
      </c>
      <c r="F14" s="13" t="str">
        <f t="shared" si="0"/>
        <v>VH10</v>
      </c>
      <c r="G14" s="13">
        <f t="shared" si="1"/>
        <v>10</v>
      </c>
    </row>
    <row r="15" spans="1:10" ht="31.5" customHeight="1" x14ac:dyDescent="0.25">
      <c r="A15" s="9" t="str">
        <f>IF(ISERROR(VLOOKUP($F15,Risk_Assessment!$A:$N,13,FALSE)),"",VLOOKUP($F15,Risk_Assessment!$A:$N,13,FALSE))</f>
        <v/>
      </c>
      <c r="B15" s="9" t="str">
        <f>IF(ISERROR(VLOOKUP($F15,Risk_Assessment!$A:$N,7,FALSE)),"",VLOOKUP($F15,Risk_Assessment!$A:$N,7,FALSE))</f>
        <v/>
      </c>
      <c r="C15" s="9" t="str">
        <f>IF(ISERROR(VLOOKUP($F15,Risk_Assessment!$A:$N,8,FALSE)),"",VLOOKUP($F15,Risk_Assessment!$A:$N,8,FALSE))</f>
        <v/>
      </c>
      <c r="D15" s="9" t="str">
        <f>IF(ISERROR(VLOOKUP($F15,Risk_Assessment!$A:$N,11,FALSE)),"",VLOOKUP($F15,Risk_Assessment!$A:$N,11,FALSE))</f>
        <v/>
      </c>
      <c r="E15" s="9" t="str">
        <f>IF(ISERROR(VLOOKUP($F15,Risk_Assessment!$A:$N,12,FALSE)),"",VLOOKUP($F15,Risk_Assessment!$A:$N,12,FALSE))</f>
        <v/>
      </c>
      <c r="F15" s="13" t="str">
        <f t="shared" si="0"/>
        <v>VH11</v>
      </c>
      <c r="G15" s="13">
        <f t="shared" si="1"/>
        <v>11</v>
      </c>
    </row>
    <row r="16" spans="1:10" ht="31.5" customHeight="1" x14ac:dyDescent="0.25">
      <c r="A16" s="9" t="str">
        <f>IF(ISERROR(VLOOKUP($F16,Risk_Assessment!$A:$N,13,FALSE)),"",VLOOKUP($F16,Risk_Assessment!$A:$N,13,FALSE))</f>
        <v/>
      </c>
      <c r="B16" s="9" t="str">
        <f>IF(ISERROR(VLOOKUP($F16,Risk_Assessment!$A:$N,7,FALSE)),"",VLOOKUP($F16,Risk_Assessment!$A:$N,7,FALSE))</f>
        <v/>
      </c>
      <c r="C16" s="9" t="str">
        <f>IF(ISERROR(VLOOKUP($F16,Risk_Assessment!$A:$N,8,FALSE)),"",VLOOKUP($F16,Risk_Assessment!$A:$N,8,FALSE))</f>
        <v/>
      </c>
      <c r="D16" s="9" t="str">
        <f>IF(ISERROR(VLOOKUP($F16,Risk_Assessment!$A:$N,11,FALSE)),"",VLOOKUP($F16,Risk_Assessment!$A:$N,11,FALSE))</f>
        <v/>
      </c>
      <c r="E16" s="9" t="str">
        <f>IF(ISERROR(VLOOKUP($F16,Risk_Assessment!$A:$N,12,FALSE)),"",VLOOKUP($F16,Risk_Assessment!$A:$N,12,FALSE))</f>
        <v/>
      </c>
      <c r="F16" s="13" t="str">
        <f t="shared" si="0"/>
        <v>VH12</v>
      </c>
      <c r="G16" s="13">
        <f t="shared" si="1"/>
        <v>12</v>
      </c>
    </row>
    <row r="17" spans="1:7" ht="31.5" customHeight="1" x14ac:dyDescent="0.25">
      <c r="A17" s="9" t="str">
        <f>IF(ISERROR(VLOOKUP($F17,Risk_Assessment!$A:$N,13,FALSE)),"",VLOOKUP($F17,Risk_Assessment!$A:$N,13,FALSE))</f>
        <v/>
      </c>
      <c r="B17" s="9" t="str">
        <f>IF(ISERROR(VLOOKUP($F17,Risk_Assessment!$A:$N,7,FALSE)),"",VLOOKUP($F17,Risk_Assessment!$A:$N,7,FALSE))</f>
        <v/>
      </c>
      <c r="C17" s="9" t="str">
        <f>IF(ISERROR(VLOOKUP($F17,Risk_Assessment!$A:$N,8,FALSE)),"",VLOOKUP($F17,Risk_Assessment!$A:$N,8,FALSE))</f>
        <v/>
      </c>
      <c r="D17" s="9" t="str">
        <f>IF(ISERROR(VLOOKUP($F17,Risk_Assessment!$A:$N,11,FALSE)),"",VLOOKUP($F17,Risk_Assessment!$A:$N,11,FALSE))</f>
        <v/>
      </c>
      <c r="E17" s="9" t="str">
        <f>IF(ISERROR(VLOOKUP($F17,Risk_Assessment!$A:$N,12,FALSE)),"",VLOOKUP($F17,Risk_Assessment!$A:$N,12,FALSE))</f>
        <v/>
      </c>
      <c r="F17" s="13" t="str">
        <f t="shared" si="0"/>
        <v>VH13</v>
      </c>
      <c r="G17" s="13">
        <f t="shared" ref="G17:G80" si="2">G16+1</f>
        <v>13</v>
      </c>
    </row>
    <row r="18" spans="1:7" ht="31.5" customHeight="1" x14ac:dyDescent="0.25">
      <c r="A18" s="9" t="str">
        <f>IF(ISERROR(VLOOKUP($F18,Risk_Assessment!$A:$N,13,FALSE)),"",VLOOKUP($F18,Risk_Assessment!$A:$N,13,FALSE))</f>
        <v/>
      </c>
      <c r="B18" s="9" t="str">
        <f>IF(ISERROR(VLOOKUP($F18,Risk_Assessment!$A:$N,7,FALSE)),"",VLOOKUP($F18,Risk_Assessment!$A:$N,7,FALSE))</f>
        <v/>
      </c>
      <c r="C18" s="9" t="str">
        <f>IF(ISERROR(VLOOKUP($F18,Risk_Assessment!$A:$N,8,FALSE)),"",VLOOKUP($F18,Risk_Assessment!$A:$N,8,FALSE))</f>
        <v/>
      </c>
      <c r="D18" s="9" t="str">
        <f>IF(ISERROR(VLOOKUP($F18,Risk_Assessment!$A:$N,11,FALSE)),"",VLOOKUP($F18,Risk_Assessment!$A:$N,11,FALSE))</f>
        <v/>
      </c>
      <c r="E18" s="9" t="str">
        <f>IF(ISERROR(VLOOKUP($F18,Risk_Assessment!$A:$N,12,FALSE)),"",VLOOKUP($F18,Risk_Assessment!$A:$N,12,FALSE))</f>
        <v/>
      </c>
      <c r="F18" s="13" t="str">
        <f t="shared" si="0"/>
        <v>VH14</v>
      </c>
      <c r="G18" s="13">
        <f t="shared" si="2"/>
        <v>14</v>
      </c>
    </row>
    <row r="19" spans="1:7" ht="31.5" customHeight="1" x14ac:dyDescent="0.25">
      <c r="A19" s="9" t="str">
        <f>IF(ISERROR(VLOOKUP($F19,Risk_Assessment!$A:$N,13,FALSE)),"",VLOOKUP($F19,Risk_Assessment!$A:$N,13,FALSE))</f>
        <v/>
      </c>
      <c r="B19" s="9" t="str">
        <f>IF(ISERROR(VLOOKUP($F19,Risk_Assessment!$A:$N,7,FALSE)),"",VLOOKUP($F19,Risk_Assessment!$A:$N,7,FALSE))</f>
        <v/>
      </c>
      <c r="C19" s="9" t="str">
        <f>IF(ISERROR(VLOOKUP($F19,Risk_Assessment!$A:$N,8,FALSE)),"",VLOOKUP($F19,Risk_Assessment!$A:$N,8,FALSE))</f>
        <v/>
      </c>
      <c r="D19" s="9" t="str">
        <f>IF(ISERROR(VLOOKUP($F19,Risk_Assessment!$A:$N,11,FALSE)),"",VLOOKUP($F19,Risk_Assessment!$A:$N,11,FALSE))</f>
        <v/>
      </c>
      <c r="E19" s="9" t="str">
        <f>IF(ISERROR(VLOOKUP($F19,Risk_Assessment!$A:$N,12,FALSE)),"",VLOOKUP($F19,Risk_Assessment!$A:$N,12,FALSE))</f>
        <v/>
      </c>
      <c r="F19" s="13" t="str">
        <f t="shared" si="0"/>
        <v>VH15</v>
      </c>
      <c r="G19" s="13">
        <f t="shared" si="2"/>
        <v>15</v>
      </c>
    </row>
    <row r="20" spans="1:7" ht="31.5" customHeight="1" x14ac:dyDescent="0.25">
      <c r="A20" s="9" t="str">
        <f>IF(ISERROR(VLOOKUP($F20,Risk_Assessment!$A:$N,13,FALSE)),"",VLOOKUP($F20,Risk_Assessment!$A:$N,13,FALSE))</f>
        <v/>
      </c>
      <c r="B20" s="9" t="str">
        <f>IF(ISERROR(VLOOKUP($F20,Risk_Assessment!$A:$N,7,FALSE)),"",VLOOKUP($F20,Risk_Assessment!$A:$N,7,FALSE))</f>
        <v/>
      </c>
      <c r="C20" s="9" t="str">
        <f>IF(ISERROR(VLOOKUP($F20,Risk_Assessment!$A:$N,8,FALSE)),"",VLOOKUP($F20,Risk_Assessment!$A:$N,8,FALSE))</f>
        <v/>
      </c>
      <c r="D20" s="9" t="str">
        <f>IF(ISERROR(VLOOKUP($F20,Risk_Assessment!$A:$N,11,FALSE)),"",VLOOKUP($F20,Risk_Assessment!$A:$N,11,FALSE))</f>
        <v/>
      </c>
      <c r="E20" s="9" t="str">
        <f>IF(ISERROR(VLOOKUP($F20,Risk_Assessment!$A:$N,12,FALSE)),"",VLOOKUP($F20,Risk_Assessment!$A:$N,12,FALSE))</f>
        <v/>
      </c>
      <c r="F20" s="13" t="str">
        <f t="shared" si="0"/>
        <v>VH16</v>
      </c>
      <c r="G20" s="13">
        <f t="shared" si="2"/>
        <v>16</v>
      </c>
    </row>
    <row r="21" spans="1:7" ht="31.5" customHeight="1" x14ac:dyDescent="0.25">
      <c r="A21" s="9" t="str">
        <f>IF(ISERROR(VLOOKUP($F21,Risk_Assessment!$A:$N,13,FALSE)),"",VLOOKUP($F21,Risk_Assessment!$A:$N,13,FALSE))</f>
        <v/>
      </c>
      <c r="B21" s="9" t="str">
        <f>IF(ISERROR(VLOOKUP($F21,Risk_Assessment!$A:$N,7,FALSE)),"",VLOOKUP($F21,Risk_Assessment!$A:$N,7,FALSE))</f>
        <v/>
      </c>
      <c r="C21" s="9" t="str">
        <f>IF(ISERROR(VLOOKUP($F21,Risk_Assessment!$A:$N,8,FALSE)),"",VLOOKUP($F21,Risk_Assessment!$A:$N,8,FALSE))</f>
        <v/>
      </c>
      <c r="D21" s="9" t="str">
        <f>IF(ISERROR(VLOOKUP($F21,Risk_Assessment!$A:$N,11,FALSE)),"",VLOOKUP($F21,Risk_Assessment!$A:$N,11,FALSE))</f>
        <v/>
      </c>
      <c r="E21" s="9" t="str">
        <f>IF(ISERROR(VLOOKUP($F21,Risk_Assessment!$A:$N,12,FALSE)),"",VLOOKUP($F21,Risk_Assessment!$A:$N,12,FALSE))</f>
        <v/>
      </c>
      <c r="F21" s="13" t="str">
        <f t="shared" si="0"/>
        <v>VH17</v>
      </c>
      <c r="G21" s="13">
        <f t="shared" si="2"/>
        <v>17</v>
      </c>
    </row>
    <row r="22" spans="1:7" ht="31.5" customHeight="1" x14ac:dyDescent="0.25">
      <c r="A22" s="9" t="str">
        <f>IF(ISERROR(VLOOKUP($F22,Risk_Assessment!$A:$N,13,FALSE)),"",VLOOKUP($F22,Risk_Assessment!$A:$N,13,FALSE))</f>
        <v/>
      </c>
      <c r="B22" s="9" t="str">
        <f>IF(ISERROR(VLOOKUP($F22,Risk_Assessment!$A:$N,7,FALSE)),"",VLOOKUP($F22,Risk_Assessment!$A:$N,7,FALSE))</f>
        <v/>
      </c>
      <c r="C22" s="9" t="str">
        <f>IF(ISERROR(VLOOKUP($F22,Risk_Assessment!$A:$N,8,FALSE)),"",VLOOKUP($F22,Risk_Assessment!$A:$N,8,FALSE))</f>
        <v/>
      </c>
      <c r="D22" s="9" t="str">
        <f>IF(ISERROR(VLOOKUP($F22,Risk_Assessment!$A:$N,11,FALSE)),"",VLOOKUP($F22,Risk_Assessment!$A:$N,11,FALSE))</f>
        <v/>
      </c>
      <c r="E22" s="9" t="str">
        <f>IF(ISERROR(VLOOKUP($F22,Risk_Assessment!$A:$N,12,FALSE)),"",VLOOKUP($F22,Risk_Assessment!$A:$N,12,FALSE))</f>
        <v/>
      </c>
      <c r="F22" s="13" t="str">
        <f t="shared" si="0"/>
        <v>VH18</v>
      </c>
      <c r="G22" s="13">
        <f t="shared" si="2"/>
        <v>18</v>
      </c>
    </row>
    <row r="23" spans="1:7" ht="31.5" customHeight="1" x14ac:dyDescent="0.25">
      <c r="A23" s="9" t="str">
        <f>IF(ISERROR(VLOOKUP($F23,Risk_Assessment!$A:$N,13,FALSE)),"",VLOOKUP($F23,Risk_Assessment!$A:$N,13,FALSE))</f>
        <v/>
      </c>
      <c r="B23" s="9" t="str">
        <f>IF(ISERROR(VLOOKUP($F23,Risk_Assessment!$A:$N,7,FALSE)),"",VLOOKUP($F23,Risk_Assessment!$A:$N,7,FALSE))</f>
        <v/>
      </c>
      <c r="C23" s="9" t="str">
        <f>IF(ISERROR(VLOOKUP($F23,Risk_Assessment!$A:$N,8,FALSE)),"",VLOOKUP($F23,Risk_Assessment!$A:$N,8,FALSE))</f>
        <v/>
      </c>
      <c r="D23" s="9" t="str">
        <f>IF(ISERROR(VLOOKUP($F23,Risk_Assessment!$A:$N,11,FALSE)),"",VLOOKUP($F23,Risk_Assessment!$A:$N,11,FALSE))</f>
        <v/>
      </c>
      <c r="E23" s="9" t="str">
        <f>IF(ISERROR(VLOOKUP($F23,Risk_Assessment!$A:$N,12,FALSE)),"",VLOOKUP($F23,Risk_Assessment!$A:$N,12,FALSE))</f>
        <v/>
      </c>
      <c r="F23" s="13" t="str">
        <f t="shared" si="0"/>
        <v>VH19</v>
      </c>
      <c r="G23" s="13">
        <f t="shared" si="2"/>
        <v>19</v>
      </c>
    </row>
    <row r="24" spans="1:7" ht="31.5" customHeight="1" x14ac:dyDescent="0.25">
      <c r="A24" s="9" t="str">
        <f>IF(ISERROR(VLOOKUP($F24,Risk_Assessment!$A:$N,13,FALSE)),"",VLOOKUP($F24,Risk_Assessment!$A:$N,13,FALSE))</f>
        <v/>
      </c>
      <c r="B24" s="9" t="str">
        <f>IF(ISERROR(VLOOKUP($F24,Risk_Assessment!$A:$N,7,FALSE)),"",VLOOKUP($F24,Risk_Assessment!$A:$N,7,FALSE))</f>
        <v/>
      </c>
      <c r="C24" s="9" t="str">
        <f>IF(ISERROR(VLOOKUP($F24,Risk_Assessment!$A:$N,8,FALSE)),"",VLOOKUP($F24,Risk_Assessment!$A:$N,8,FALSE))</f>
        <v/>
      </c>
      <c r="D24" s="9" t="str">
        <f>IF(ISERROR(VLOOKUP($F24,Risk_Assessment!$A:$N,11,FALSE)),"",VLOOKUP($F24,Risk_Assessment!$A:$N,11,FALSE))</f>
        <v/>
      </c>
      <c r="E24" s="9" t="str">
        <f>IF(ISERROR(VLOOKUP($F24,Risk_Assessment!$A:$N,12,FALSE)),"",VLOOKUP($F24,Risk_Assessment!$A:$N,12,FALSE))</f>
        <v/>
      </c>
      <c r="F24" s="13" t="str">
        <f t="shared" si="0"/>
        <v>VH20</v>
      </c>
      <c r="G24" s="13">
        <f t="shared" si="2"/>
        <v>20</v>
      </c>
    </row>
    <row r="25" spans="1:7" ht="31.5" customHeight="1" x14ac:dyDescent="0.25">
      <c r="A25" s="9" t="str">
        <f>IF(ISERROR(VLOOKUP($F25,Risk_Assessment!$A:$N,13,FALSE)),"",VLOOKUP($F25,Risk_Assessment!$A:$N,13,FALSE))</f>
        <v/>
      </c>
      <c r="B25" s="9" t="str">
        <f>IF(ISERROR(VLOOKUP($F25,Risk_Assessment!$A:$N,7,FALSE)),"",VLOOKUP($F25,Risk_Assessment!$A:$N,7,FALSE))</f>
        <v/>
      </c>
      <c r="C25" s="9" t="str">
        <f>IF(ISERROR(VLOOKUP($F25,Risk_Assessment!$A:$N,8,FALSE)),"",VLOOKUP($F25,Risk_Assessment!$A:$N,8,FALSE))</f>
        <v/>
      </c>
      <c r="D25" s="9" t="str">
        <f>IF(ISERROR(VLOOKUP($F25,Risk_Assessment!$A:$N,11,FALSE)),"",VLOOKUP($F25,Risk_Assessment!$A:$N,11,FALSE))</f>
        <v/>
      </c>
      <c r="E25" s="9" t="str">
        <f>IF(ISERROR(VLOOKUP($F25,Risk_Assessment!$A:$N,12,FALSE)),"",VLOOKUP($F25,Risk_Assessment!$A:$N,12,FALSE))</f>
        <v/>
      </c>
      <c r="F25" s="13" t="str">
        <f t="shared" si="0"/>
        <v>VH21</v>
      </c>
      <c r="G25" s="13">
        <f t="shared" si="2"/>
        <v>21</v>
      </c>
    </row>
    <row r="26" spans="1:7" ht="31.5" customHeight="1" x14ac:dyDescent="0.25">
      <c r="A26" s="9" t="str">
        <f>IF(ISERROR(VLOOKUP($F26,Risk_Assessment!$A:$N,13,FALSE)),"",VLOOKUP($F26,Risk_Assessment!$A:$N,13,FALSE))</f>
        <v/>
      </c>
      <c r="B26" s="9" t="str">
        <f>IF(ISERROR(VLOOKUP($F26,Risk_Assessment!$A:$N,7,FALSE)),"",VLOOKUP($F26,Risk_Assessment!$A:$N,7,FALSE))</f>
        <v/>
      </c>
      <c r="C26" s="9" t="str">
        <f>IF(ISERROR(VLOOKUP($F26,Risk_Assessment!$A:$N,8,FALSE)),"",VLOOKUP($F26,Risk_Assessment!$A:$N,8,FALSE))</f>
        <v/>
      </c>
      <c r="D26" s="9" t="str">
        <f>IF(ISERROR(VLOOKUP($F26,Risk_Assessment!$A:$N,11,FALSE)),"",VLOOKUP($F26,Risk_Assessment!$A:$N,11,FALSE))</f>
        <v/>
      </c>
      <c r="E26" s="9" t="str">
        <f>IF(ISERROR(VLOOKUP($F26,Risk_Assessment!$A:$N,12,FALSE)),"",VLOOKUP($F26,Risk_Assessment!$A:$N,12,FALSE))</f>
        <v/>
      </c>
      <c r="F26" s="13" t="str">
        <f t="shared" si="0"/>
        <v>VH22</v>
      </c>
      <c r="G26" s="13">
        <f t="shared" si="2"/>
        <v>22</v>
      </c>
    </row>
    <row r="27" spans="1:7" ht="31.5" customHeight="1" x14ac:dyDescent="0.25">
      <c r="A27" s="9" t="str">
        <f>IF(ISERROR(VLOOKUP($F27,Risk_Assessment!$A:$N,13,FALSE)),"",VLOOKUP($F27,Risk_Assessment!$A:$N,13,FALSE))</f>
        <v/>
      </c>
      <c r="B27" s="9" t="str">
        <f>IF(ISERROR(VLOOKUP($F27,Risk_Assessment!$A:$N,7,FALSE)),"",VLOOKUP($F27,Risk_Assessment!$A:$N,7,FALSE))</f>
        <v/>
      </c>
      <c r="C27" s="9" t="str">
        <f>IF(ISERROR(VLOOKUP($F27,Risk_Assessment!$A:$N,8,FALSE)),"",VLOOKUP($F27,Risk_Assessment!$A:$N,8,FALSE))</f>
        <v/>
      </c>
      <c r="D27" s="9" t="str">
        <f>IF(ISERROR(VLOOKUP($F27,Risk_Assessment!$A:$N,11,FALSE)),"",VLOOKUP($F27,Risk_Assessment!$A:$N,11,FALSE))</f>
        <v/>
      </c>
      <c r="E27" s="9" t="str">
        <f>IF(ISERROR(VLOOKUP($F27,Risk_Assessment!$A:$N,12,FALSE)),"",VLOOKUP($F27,Risk_Assessment!$A:$N,12,FALSE))</f>
        <v/>
      </c>
      <c r="F27" s="13" t="str">
        <f t="shared" si="0"/>
        <v>VH23</v>
      </c>
      <c r="G27" s="13">
        <f t="shared" si="2"/>
        <v>23</v>
      </c>
    </row>
    <row r="28" spans="1:7" ht="31.5" customHeight="1" x14ac:dyDescent="0.25">
      <c r="A28" s="9" t="str">
        <f>IF(ISERROR(VLOOKUP($F28,Risk_Assessment!$A:$N,13,FALSE)),"",VLOOKUP($F28,Risk_Assessment!$A:$N,13,FALSE))</f>
        <v/>
      </c>
      <c r="B28" s="9" t="str">
        <f>IF(ISERROR(VLOOKUP($F28,Risk_Assessment!$A:$N,7,FALSE)),"",VLOOKUP($F28,Risk_Assessment!$A:$N,7,FALSE))</f>
        <v/>
      </c>
      <c r="C28" s="9" t="str">
        <f>IF(ISERROR(VLOOKUP($F28,Risk_Assessment!$A:$N,8,FALSE)),"",VLOOKUP($F28,Risk_Assessment!$A:$N,8,FALSE))</f>
        <v/>
      </c>
      <c r="D28" s="9" t="str">
        <f>IF(ISERROR(VLOOKUP($F28,Risk_Assessment!$A:$N,11,FALSE)),"",VLOOKUP($F28,Risk_Assessment!$A:$N,11,FALSE))</f>
        <v/>
      </c>
      <c r="E28" s="9" t="str">
        <f>IF(ISERROR(VLOOKUP($F28,Risk_Assessment!$A:$N,12,FALSE)),"",VLOOKUP($F28,Risk_Assessment!$A:$N,12,FALSE))</f>
        <v/>
      </c>
      <c r="F28" s="13" t="str">
        <f t="shared" si="0"/>
        <v>VH24</v>
      </c>
      <c r="G28" s="13">
        <f t="shared" si="2"/>
        <v>24</v>
      </c>
    </row>
    <row r="29" spans="1:7" ht="31.5" customHeight="1" x14ac:dyDescent="0.25">
      <c r="A29" s="9" t="str">
        <f>IF(ISERROR(VLOOKUP($F29,Risk_Assessment!$A:$N,13,FALSE)),"",VLOOKUP($F29,Risk_Assessment!$A:$N,13,FALSE))</f>
        <v/>
      </c>
      <c r="B29" s="9" t="str">
        <f>IF(ISERROR(VLOOKUP($F29,Risk_Assessment!$A:$N,7,FALSE)),"",VLOOKUP($F29,Risk_Assessment!$A:$N,7,FALSE))</f>
        <v/>
      </c>
      <c r="C29" s="9" t="str">
        <f>IF(ISERROR(VLOOKUP($F29,Risk_Assessment!$A:$N,8,FALSE)),"",VLOOKUP($F29,Risk_Assessment!$A:$N,8,FALSE))</f>
        <v/>
      </c>
      <c r="D29" s="9" t="str">
        <f>IF(ISERROR(VLOOKUP($F29,Risk_Assessment!$A:$N,11,FALSE)),"",VLOOKUP($F29,Risk_Assessment!$A:$N,11,FALSE))</f>
        <v/>
      </c>
      <c r="E29" s="9" t="str">
        <f>IF(ISERROR(VLOOKUP($F29,Risk_Assessment!$A:$N,12,FALSE)),"",VLOOKUP($F29,Risk_Assessment!$A:$N,12,FALSE))</f>
        <v/>
      </c>
      <c r="F29" s="13" t="str">
        <f t="shared" si="0"/>
        <v>VH25</v>
      </c>
      <c r="G29" s="13">
        <f t="shared" si="2"/>
        <v>25</v>
      </c>
    </row>
    <row r="30" spans="1:7" ht="31.5" customHeight="1" x14ac:dyDescent="0.25">
      <c r="A30" s="9" t="str">
        <f>IF(ISERROR(VLOOKUP($F30,Risk_Assessment!$A:$N,13,FALSE)),"",VLOOKUP($F30,Risk_Assessment!$A:$N,13,FALSE))</f>
        <v/>
      </c>
      <c r="B30" s="9" t="str">
        <f>IF(ISERROR(VLOOKUP($F30,Risk_Assessment!$A:$N,7,FALSE)),"",VLOOKUP($F30,Risk_Assessment!$A:$N,7,FALSE))</f>
        <v/>
      </c>
      <c r="C30" s="9" t="str">
        <f>IF(ISERROR(VLOOKUP($F30,Risk_Assessment!$A:$N,8,FALSE)),"",VLOOKUP($F30,Risk_Assessment!$A:$N,8,FALSE))</f>
        <v/>
      </c>
      <c r="D30" s="9" t="str">
        <f>IF(ISERROR(VLOOKUP($F30,Risk_Assessment!$A:$N,11,FALSE)),"",VLOOKUP($F30,Risk_Assessment!$A:$N,11,FALSE))</f>
        <v/>
      </c>
      <c r="E30" s="9" t="str">
        <f>IF(ISERROR(VLOOKUP($F30,Risk_Assessment!$A:$N,12,FALSE)),"",VLOOKUP($F30,Risk_Assessment!$A:$N,12,FALSE))</f>
        <v/>
      </c>
      <c r="F30" s="13" t="str">
        <f t="shared" si="0"/>
        <v>VH26</v>
      </c>
      <c r="G30" s="13">
        <f t="shared" si="2"/>
        <v>26</v>
      </c>
    </row>
    <row r="31" spans="1:7" ht="31.5" customHeight="1" x14ac:dyDescent="0.25">
      <c r="A31" s="9" t="str">
        <f>IF(ISERROR(VLOOKUP($F31,Risk_Assessment!$A:$N,13,FALSE)),"",VLOOKUP($F31,Risk_Assessment!$A:$N,13,FALSE))</f>
        <v/>
      </c>
      <c r="B31" s="9" t="str">
        <f>IF(ISERROR(VLOOKUP($F31,Risk_Assessment!$A:$N,7,FALSE)),"",VLOOKUP($F31,Risk_Assessment!$A:$N,7,FALSE))</f>
        <v/>
      </c>
      <c r="C31" s="9" t="str">
        <f>IF(ISERROR(VLOOKUP($F31,Risk_Assessment!$A:$N,8,FALSE)),"",VLOOKUP($F31,Risk_Assessment!$A:$N,8,FALSE))</f>
        <v/>
      </c>
      <c r="D31" s="9" t="str">
        <f>IF(ISERROR(VLOOKUP($F31,Risk_Assessment!$A:$N,11,FALSE)),"",VLOOKUP($F31,Risk_Assessment!$A:$N,11,FALSE))</f>
        <v/>
      </c>
      <c r="E31" s="9" t="str">
        <f>IF(ISERROR(VLOOKUP($F31,Risk_Assessment!$A:$N,12,FALSE)),"",VLOOKUP($F31,Risk_Assessment!$A:$N,12,FALSE))</f>
        <v/>
      </c>
      <c r="F31" s="13" t="str">
        <f t="shared" si="0"/>
        <v>VH27</v>
      </c>
      <c r="G31" s="13">
        <f t="shared" si="2"/>
        <v>27</v>
      </c>
    </row>
    <row r="32" spans="1:7" ht="31.5" customHeight="1" x14ac:dyDescent="0.25">
      <c r="A32" s="9" t="str">
        <f>IF(ISERROR(VLOOKUP($F32,Risk_Assessment!$A:$N,13,FALSE)),"",VLOOKUP($F32,Risk_Assessment!$A:$N,13,FALSE))</f>
        <v/>
      </c>
      <c r="B32" s="9" t="str">
        <f>IF(ISERROR(VLOOKUP($F32,Risk_Assessment!$A:$N,7,FALSE)),"",VLOOKUP($F32,Risk_Assessment!$A:$N,7,FALSE))</f>
        <v/>
      </c>
      <c r="C32" s="9" t="str">
        <f>IF(ISERROR(VLOOKUP($F32,Risk_Assessment!$A:$N,8,FALSE)),"",VLOOKUP($F32,Risk_Assessment!$A:$N,8,FALSE))</f>
        <v/>
      </c>
      <c r="D32" s="9" t="str">
        <f>IF(ISERROR(VLOOKUP($F32,Risk_Assessment!$A:$N,11,FALSE)),"",VLOOKUP($F32,Risk_Assessment!$A:$N,11,FALSE))</f>
        <v/>
      </c>
      <c r="E32" s="9" t="str">
        <f>IF(ISERROR(VLOOKUP($F32,Risk_Assessment!$A:$N,12,FALSE)),"",VLOOKUP($F32,Risk_Assessment!$A:$N,12,FALSE))</f>
        <v/>
      </c>
      <c r="F32" s="13" t="str">
        <f t="shared" si="0"/>
        <v>VH28</v>
      </c>
      <c r="G32" s="13">
        <f t="shared" si="2"/>
        <v>28</v>
      </c>
    </row>
    <row r="33" spans="1:7" ht="31.5" customHeight="1" x14ac:dyDescent="0.25">
      <c r="A33" s="9" t="str">
        <f>IF(ISERROR(VLOOKUP($F33,Risk_Assessment!$A:$N,13,FALSE)),"",VLOOKUP($F33,Risk_Assessment!$A:$N,13,FALSE))</f>
        <v/>
      </c>
      <c r="B33" s="9" t="str">
        <f>IF(ISERROR(VLOOKUP($F33,Risk_Assessment!$A:$N,7,FALSE)),"",VLOOKUP($F33,Risk_Assessment!$A:$N,7,FALSE))</f>
        <v/>
      </c>
      <c r="C33" s="9" t="str">
        <f>IF(ISERROR(VLOOKUP($F33,Risk_Assessment!$A:$N,8,FALSE)),"",VLOOKUP($F33,Risk_Assessment!$A:$N,8,FALSE))</f>
        <v/>
      </c>
      <c r="D33" s="9" t="str">
        <f>IF(ISERROR(VLOOKUP($F33,Risk_Assessment!$A:$N,11,FALSE)),"",VLOOKUP($F33,Risk_Assessment!$A:$N,11,FALSE))</f>
        <v/>
      </c>
      <c r="E33" s="9" t="str">
        <f>IF(ISERROR(VLOOKUP($F33,Risk_Assessment!$A:$N,12,FALSE)),"",VLOOKUP($F33,Risk_Assessment!$A:$N,12,FALSE))</f>
        <v/>
      </c>
      <c r="F33" s="13" t="str">
        <f t="shared" si="0"/>
        <v>VH29</v>
      </c>
      <c r="G33" s="13">
        <f t="shared" si="2"/>
        <v>29</v>
      </c>
    </row>
    <row r="34" spans="1:7" ht="31.5" customHeight="1" x14ac:dyDescent="0.25">
      <c r="A34" s="9" t="str">
        <f>IF(ISERROR(VLOOKUP($F34,Risk_Assessment!$A:$N,13,FALSE)),"",VLOOKUP($F34,Risk_Assessment!$A:$N,13,FALSE))</f>
        <v/>
      </c>
      <c r="B34" s="9" t="str">
        <f>IF(ISERROR(VLOOKUP($F34,Risk_Assessment!$A:$N,7,FALSE)),"",VLOOKUP($F34,Risk_Assessment!$A:$N,7,FALSE))</f>
        <v/>
      </c>
      <c r="C34" s="9" t="str">
        <f>IF(ISERROR(VLOOKUP($F34,Risk_Assessment!$A:$N,8,FALSE)),"",VLOOKUP($F34,Risk_Assessment!$A:$N,8,FALSE))</f>
        <v/>
      </c>
      <c r="D34" s="9" t="str">
        <f>IF(ISERROR(VLOOKUP($F34,Risk_Assessment!$A:$N,11,FALSE)),"",VLOOKUP($F34,Risk_Assessment!$A:$N,11,FALSE))</f>
        <v/>
      </c>
      <c r="E34" s="9" t="str">
        <f>IF(ISERROR(VLOOKUP($F34,Risk_Assessment!$A:$N,12,FALSE)),"",VLOOKUP($F34,Risk_Assessment!$A:$N,12,FALSE))</f>
        <v/>
      </c>
      <c r="F34" s="13" t="str">
        <f t="shared" si="0"/>
        <v>VH30</v>
      </c>
      <c r="G34" s="13">
        <f t="shared" si="2"/>
        <v>30</v>
      </c>
    </row>
    <row r="35" spans="1:7" ht="31.5" customHeight="1" x14ac:dyDescent="0.25">
      <c r="A35" s="9" t="str">
        <f>IF(ISERROR(VLOOKUP($F35,Risk_Assessment!$A:$N,13,FALSE)),"",VLOOKUP($F35,Risk_Assessment!$A:$N,13,FALSE))</f>
        <v/>
      </c>
      <c r="B35" s="9" t="str">
        <f>IF(ISERROR(VLOOKUP($F35,Risk_Assessment!$A:$N,7,FALSE)),"",VLOOKUP($F35,Risk_Assessment!$A:$N,7,FALSE))</f>
        <v/>
      </c>
      <c r="C35" s="9" t="str">
        <f>IF(ISERROR(VLOOKUP($F35,Risk_Assessment!$A:$N,8,FALSE)),"",VLOOKUP($F35,Risk_Assessment!$A:$N,8,FALSE))</f>
        <v/>
      </c>
      <c r="D35" s="9" t="str">
        <f>IF(ISERROR(VLOOKUP($F35,Risk_Assessment!$A:$N,11,FALSE)),"",VLOOKUP($F35,Risk_Assessment!$A:$N,11,FALSE))</f>
        <v/>
      </c>
      <c r="E35" s="9" t="str">
        <f>IF(ISERROR(VLOOKUP($F35,Risk_Assessment!$A:$N,12,FALSE)),"",VLOOKUP($F35,Risk_Assessment!$A:$N,12,FALSE))</f>
        <v/>
      </c>
      <c r="F35" s="13" t="str">
        <f t="shared" si="0"/>
        <v>VH31</v>
      </c>
      <c r="G35" s="13">
        <f t="shared" si="2"/>
        <v>31</v>
      </c>
    </row>
    <row r="36" spans="1:7" ht="31.5" customHeight="1" x14ac:dyDescent="0.25">
      <c r="A36" s="9" t="str">
        <f>IF(ISERROR(VLOOKUP($F36,Risk_Assessment!$A:$N,13,FALSE)),"",VLOOKUP($F36,Risk_Assessment!$A:$N,13,FALSE))</f>
        <v/>
      </c>
      <c r="B36" s="9" t="str">
        <f>IF(ISERROR(VLOOKUP($F36,Risk_Assessment!$A:$N,7,FALSE)),"",VLOOKUP($F36,Risk_Assessment!$A:$N,7,FALSE))</f>
        <v/>
      </c>
      <c r="C36" s="9" t="str">
        <f>IF(ISERROR(VLOOKUP($F36,Risk_Assessment!$A:$N,8,FALSE)),"",VLOOKUP($F36,Risk_Assessment!$A:$N,8,FALSE))</f>
        <v/>
      </c>
      <c r="D36" s="9" t="str">
        <f>IF(ISERROR(VLOOKUP($F36,Risk_Assessment!$A:$N,11,FALSE)),"",VLOOKUP($F36,Risk_Assessment!$A:$N,11,FALSE))</f>
        <v/>
      </c>
      <c r="E36" s="9" t="str">
        <f>IF(ISERROR(VLOOKUP($F36,Risk_Assessment!$A:$N,12,FALSE)),"",VLOOKUP($F36,Risk_Assessment!$A:$N,12,FALSE))</f>
        <v/>
      </c>
      <c r="F36" s="13" t="str">
        <f t="shared" si="0"/>
        <v>VH32</v>
      </c>
      <c r="G36" s="13">
        <f t="shared" si="2"/>
        <v>32</v>
      </c>
    </row>
    <row r="37" spans="1:7" ht="31.5" customHeight="1" x14ac:dyDescent="0.25">
      <c r="A37" s="9" t="str">
        <f>IF(ISERROR(VLOOKUP($F37,Risk_Assessment!$A:$N,13,FALSE)),"",VLOOKUP($F37,Risk_Assessment!$A:$N,13,FALSE))</f>
        <v/>
      </c>
      <c r="B37" s="9" t="str">
        <f>IF(ISERROR(VLOOKUP($F37,Risk_Assessment!$A:$N,7,FALSE)),"",VLOOKUP($F37,Risk_Assessment!$A:$N,7,FALSE))</f>
        <v/>
      </c>
      <c r="C37" s="9" t="str">
        <f>IF(ISERROR(VLOOKUP($F37,Risk_Assessment!$A:$N,8,FALSE)),"",VLOOKUP($F37,Risk_Assessment!$A:$N,8,FALSE))</f>
        <v/>
      </c>
      <c r="D37" s="9" t="str">
        <f>IF(ISERROR(VLOOKUP($F37,Risk_Assessment!$A:$N,11,FALSE)),"",VLOOKUP($F37,Risk_Assessment!$A:$N,11,FALSE))</f>
        <v/>
      </c>
      <c r="E37" s="9" t="str">
        <f>IF(ISERROR(VLOOKUP($F37,Risk_Assessment!$A:$N,12,FALSE)),"",VLOOKUP($F37,Risk_Assessment!$A:$N,12,FALSE))</f>
        <v/>
      </c>
      <c r="F37" s="13" t="str">
        <f t="shared" ref="F37:F68" si="3">CONCATENATE($B$2,G37)</f>
        <v>VH33</v>
      </c>
      <c r="G37" s="13">
        <f t="shared" si="2"/>
        <v>33</v>
      </c>
    </row>
    <row r="38" spans="1:7" ht="31.5" customHeight="1" x14ac:dyDescent="0.25">
      <c r="A38" s="9" t="str">
        <f>IF(ISERROR(VLOOKUP($F38,Risk_Assessment!$A:$N,13,FALSE)),"",VLOOKUP($F38,Risk_Assessment!$A:$N,13,FALSE))</f>
        <v/>
      </c>
      <c r="B38" s="9" t="str">
        <f>IF(ISERROR(VLOOKUP($F38,Risk_Assessment!$A:$N,7,FALSE)),"",VLOOKUP($F38,Risk_Assessment!$A:$N,7,FALSE))</f>
        <v/>
      </c>
      <c r="C38" s="9" t="str">
        <f>IF(ISERROR(VLOOKUP($F38,Risk_Assessment!$A:$N,8,FALSE)),"",VLOOKUP($F38,Risk_Assessment!$A:$N,8,FALSE))</f>
        <v/>
      </c>
      <c r="D38" s="9" t="str">
        <f>IF(ISERROR(VLOOKUP($F38,Risk_Assessment!$A:$N,11,FALSE)),"",VLOOKUP($F38,Risk_Assessment!$A:$N,11,FALSE))</f>
        <v/>
      </c>
      <c r="E38" s="9" t="str">
        <f>IF(ISERROR(VLOOKUP($F38,Risk_Assessment!$A:$N,12,FALSE)),"",VLOOKUP($F38,Risk_Assessment!$A:$N,12,FALSE))</f>
        <v/>
      </c>
      <c r="F38" s="13" t="str">
        <f t="shared" si="3"/>
        <v>VH34</v>
      </c>
      <c r="G38" s="13">
        <f t="shared" si="2"/>
        <v>34</v>
      </c>
    </row>
    <row r="39" spans="1:7" ht="31.5" customHeight="1" x14ac:dyDescent="0.25">
      <c r="A39" s="9" t="str">
        <f>IF(ISERROR(VLOOKUP($F39,Risk_Assessment!$A:$N,13,FALSE)),"",VLOOKUP($F39,Risk_Assessment!$A:$N,13,FALSE))</f>
        <v/>
      </c>
      <c r="B39" s="9" t="str">
        <f>IF(ISERROR(VLOOKUP($F39,Risk_Assessment!$A:$N,7,FALSE)),"",VLOOKUP($F39,Risk_Assessment!$A:$N,7,FALSE))</f>
        <v/>
      </c>
      <c r="C39" s="9" t="str">
        <f>IF(ISERROR(VLOOKUP($F39,Risk_Assessment!$A:$N,8,FALSE)),"",VLOOKUP($F39,Risk_Assessment!$A:$N,8,FALSE))</f>
        <v/>
      </c>
      <c r="D39" s="9" t="str">
        <f>IF(ISERROR(VLOOKUP($F39,Risk_Assessment!$A:$N,11,FALSE)),"",VLOOKUP($F39,Risk_Assessment!$A:$N,11,FALSE))</f>
        <v/>
      </c>
      <c r="E39" s="9" t="str">
        <f>IF(ISERROR(VLOOKUP($F39,Risk_Assessment!$A:$N,12,FALSE)),"",VLOOKUP($F39,Risk_Assessment!$A:$N,12,FALSE))</f>
        <v/>
      </c>
      <c r="F39" s="13" t="str">
        <f t="shared" si="3"/>
        <v>VH35</v>
      </c>
      <c r="G39" s="13">
        <f t="shared" si="2"/>
        <v>35</v>
      </c>
    </row>
    <row r="40" spans="1:7" ht="31.5" customHeight="1" x14ac:dyDescent="0.25">
      <c r="A40" s="9" t="str">
        <f>IF(ISERROR(VLOOKUP($F40,Risk_Assessment!$A:$N,13,FALSE)),"",VLOOKUP($F40,Risk_Assessment!$A:$N,13,FALSE))</f>
        <v/>
      </c>
      <c r="B40" s="9" t="str">
        <f>IF(ISERROR(VLOOKUP($F40,Risk_Assessment!$A:$N,7,FALSE)),"",VLOOKUP($F40,Risk_Assessment!$A:$N,7,FALSE))</f>
        <v/>
      </c>
      <c r="C40" s="9" t="str">
        <f>IF(ISERROR(VLOOKUP($F40,Risk_Assessment!$A:$N,8,FALSE)),"",VLOOKUP($F40,Risk_Assessment!$A:$N,8,FALSE))</f>
        <v/>
      </c>
      <c r="D40" s="9" t="str">
        <f>IF(ISERROR(VLOOKUP($F40,Risk_Assessment!$A:$N,11,FALSE)),"",VLOOKUP($F40,Risk_Assessment!$A:$N,11,FALSE))</f>
        <v/>
      </c>
      <c r="E40" s="9" t="str">
        <f>IF(ISERROR(VLOOKUP($F40,Risk_Assessment!$A:$N,12,FALSE)),"",VLOOKUP($F40,Risk_Assessment!$A:$N,12,FALSE))</f>
        <v/>
      </c>
      <c r="F40" s="13" t="str">
        <f t="shared" si="3"/>
        <v>VH36</v>
      </c>
      <c r="G40" s="13">
        <f t="shared" si="2"/>
        <v>36</v>
      </c>
    </row>
    <row r="41" spans="1:7" ht="31.5" customHeight="1" x14ac:dyDescent="0.25">
      <c r="A41" s="9" t="str">
        <f>IF(ISERROR(VLOOKUP($F41,Risk_Assessment!$A:$N,13,FALSE)),"",VLOOKUP($F41,Risk_Assessment!$A:$N,13,FALSE))</f>
        <v/>
      </c>
      <c r="B41" s="9" t="str">
        <f>IF(ISERROR(VLOOKUP($F41,Risk_Assessment!$A:$N,7,FALSE)),"",VLOOKUP($F41,Risk_Assessment!$A:$N,7,FALSE))</f>
        <v/>
      </c>
      <c r="C41" s="9" t="str">
        <f>IF(ISERROR(VLOOKUP($F41,Risk_Assessment!$A:$N,8,FALSE)),"",VLOOKUP($F41,Risk_Assessment!$A:$N,8,FALSE))</f>
        <v/>
      </c>
      <c r="D41" s="9" t="str">
        <f>IF(ISERROR(VLOOKUP($F41,Risk_Assessment!$A:$N,11,FALSE)),"",VLOOKUP($F41,Risk_Assessment!$A:$N,11,FALSE))</f>
        <v/>
      </c>
      <c r="E41" s="9" t="str">
        <f>IF(ISERROR(VLOOKUP($F41,Risk_Assessment!$A:$N,12,FALSE)),"",VLOOKUP($F41,Risk_Assessment!$A:$N,12,FALSE))</f>
        <v/>
      </c>
      <c r="F41" s="13" t="str">
        <f t="shared" si="3"/>
        <v>VH37</v>
      </c>
      <c r="G41" s="13">
        <f t="shared" si="2"/>
        <v>37</v>
      </c>
    </row>
    <row r="42" spans="1:7" ht="31.5" customHeight="1" x14ac:dyDescent="0.25">
      <c r="A42" s="9" t="str">
        <f>IF(ISERROR(VLOOKUP($F42,Risk_Assessment!$A:$N,13,FALSE)),"",VLOOKUP($F42,Risk_Assessment!$A:$N,13,FALSE))</f>
        <v/>
      </c>
      <c r="B42" s="9" t="str">
        <f>IF(ISERROR(VLOOKUP($F42,Risk_Assessment!$A:$N,7,FALSE)),"",VLOOKUP($F42,Risk_Assessment!$A:$N,7,FALSE))</f>
        <v/>
      </c>
      <c r="C42" s="9" t="str">
        <f>IF(ISERROR(VLOOKUP($F42,Risk_Assessment!$A:$N,8,FALSE)),"",VLOOKUP($F42,Risk_Assessment!$A:$N,8,FALSE))</f>
        <v/>
      </c>
      <c r="D42" s="9" t="str">
        <f>IF(ISERROR(VLOOKUP($F42,Risk_Assessment!$A:$N,11,FALSE)),"",VLOOKUP($F42,Risk_Assessment!$A:$N,11,FALSE))</f>
        <v/>
      </c>
      <c r="E42" s="9" t="str">
        <f>IF(ISERROR(VLOOKUP($F42,Risk_Assessment!$A:$N,12,FALSE)),"",VLOOKUP($F42,Risk_Assessment!$A:$N,12,FALSE))</f>
        <v/>
      </c>
      <c r="F42" s="13" t="str">
        <f t="shared" si="3"/>
        <v>VH38</v>
      </c>
      <c r="G42" s="13">
        <f t="shared" si="2"/>
        <v>38</v>
      </c>
    </row>
    <row r="43" spans="1:7" ht="31.5" customHeight="1" x14ac:dyDescent="0.25">
      <c r="A43" s="9" t="str">
        <f>IF(ISERROR(VLOOKUP($F43,Risk_Assessment!$A:$N,13,FALSE)),"",VLOOKUP($F43,Risk_Assessment!$A:$N,13,FALSE))</f>
        <v/>
      </c>
      <c r="B43" s="9" t="str">
        <f>IF(ISERROR(VLOOKUP($F43,Risk_Assessment!$A:$N,7,FALSE)),"",VLOOKUP($F43,Risk_Assessment!$A:$N,7,FALSE))</f>
        <v/>
      </c>
      <c r="C43" s="9" t="str">
        <f>IF(ISERROR(VLOOKUP($F43,Risk_Assessment!$A:$N,8,FALSE)),"",VLOOKUP($F43,Risk_Assessment!$A:$N,8,FALSE))</f>
        <v/>
      </c>
      <c r="D43" s="9" t="str">
        <f>IF(ISERROR(VLOOKUP($F43,Risk_Assessment!$A:$N,11,FALSE)),"",VLOOKUP($F43,Risk_Assessment!$A:$N,11,FALSE))</f>
        <v/>
      </c>
      <c r="E43" s="9" t="str">
        <f>IF(ISERROR(VLOOKUP($F43,Risk_Assessment!$A:$N,12,FALSE)),"",VLOOKUP($F43,Risk_Assessment!$A:$N,12,FALSE))</f>
        <v/>
      </c>
      <c r="F43" s="13" t="str">
        <f t="shared" si="3"/>
        <v>VH39</v>
      </c>
      <c r="G43" s="13">
        <f t="shared" si="2"/>
        <v>39</v>
      </c>
    </row>
    <row r="44" spans="1:7" ht="31.5" customHeight="1" x14ac:dyDescent="0.25">
      <c r="A44" s="9" t="str">
        <f>IF(ISERROR(VLOOKUP($F44,Risk_Assessment!$A:$N,13,FALSE)),"",VLOOKUP($F44,Risk_Assessment!$A:$N,13,FALSE))</f>
        <v/>
      </c>
      <c r="B44" s="9" t="str">
        <f>IF(ISERROR(VLOOKUP($F44,Risk_Assessment!$A:$N,7,FALSE)),"",VLOOKUP($F44,Risk_Assessment!$A:$N,7,FALSE))</f>
        <v/>
      </c>
      <c r="C44" s="9" t="str">
        <f>IF(ISERROR(VLOOKUP($F44,Risk_Assessment!$A:$N,8,FALSE)),"",VLOOKUP($F44,Risk_Assessment!$A:$N,8,FALSE))</f>
        <v/>
      </c>
      <c r="D44" s="9" t="str">
        <f>IF(ISERROR(VLOOKUP($F44,Risk_Assessment!$A:$N,11,FALSE)),"",VLOOKUP($F44,Risk_Assessment!$A:$N,11,FALSE))</f>
        <v/>
      </c>
      <c r="E44" s="9" t="str">
        <f>IF(ISERROR(VLOOKUP($F44,Risk_Assessment!$A:$N,12,FALSE)),"",VLOOKUP($F44,Risk_Assessment!$A:$N,12,FALSE))</f>
        <v/>
      </c>
      <c r="F44" s="13" t="str">
        <f t="shared" si="3"/>
        <v>VH40</v>
      </c>
      <c r="G44" s="13">
        <f t="shared" si="2"/>
        <v>40</v>
      </c>
    </row>
    <row r="45" spans="1:7" ht="31.5" customHeight="1" x14ac:dyDescent="0.25">
      <c r="A45" s="9" t="str">
        <f>IF(ISERROR(VLOOKUP($F45,Risk_Assessment!$A:$N,13,FALSE)),"",VLOOKUP($F45,Risk_Assessment!$A:$N,13,FALSE))</f>
        <v/>
      </c>
      <c r="B45" s="9" t="str">
        <f>IF(ISERROR(VLOOKUP($F45,Risk_Assessment!$A:$N,7,FALSE)),"",VLOOKUP($F45,Risk_Assessment!$A:$N,7,FALSE))</f>
        <v/>
      </c>
      <c r="C45" s="9" t="str">
        <f>IF(ISERROR(VLOOKUP($F45,Risk_Assessment!$A:$N,8,FALSE)),"",VLOOKUP($F45,Risk_Assessment!$A:$N,8,FALSE))</f>
        <v/>
      </c>
      <c r="D45" s="9" t="str">
        <f>IF(ISERROR(VLOOKUP($F45,Risk_Assessment!$A:$N,11,FALSE)),"",VLOOKUP($F45,Risk_Assessment!$A:$N,11,FALSE))</f>
        <v/>
      </c>
      <c r="E45" s="9" t="str">
        <f>IF(ISERROR(VLOOKUP($F45,Risk_Assessment!$A:$N,12,FALSE)),"",VLOOKUP($F45,Risk_Assessment!$A:$N,12,FALSE))</f>
        <v/>
      </c>
      <c r="F45" s="13" t="str">
        <f t="shared" si="3"/>
        <v>VH41</v>
      </c>
      <c r="G45" s="13">
        <f t="shared" si="2"/>
        <v>41</v>
      </c>
    </row>
    <row r="46" spans="1:7" ht="31.5" customHeight="1" x14ac:dyDescent="0.25">
      <c r="A46" s="9" t="str">
        <f>IF(ISERROR(VLOOKUP($F46,Risk_Assessment!$A:$N,13,FALSE)),"",VLOOKUP($F46,Risk_Assessment!$A:$N,13,FALSE))</f>
        <v/>
      </c>
      <c r="B46" s="9" t="str">
        <f>IF(ISERROR(VLOOKUP($F46,Risk_Assessment!$A:$N,7,FALSE)),"",VLOOKUP($F46,Risk_Assessment!$A:$N,7,FALSE))</f>
        <v/>
      </c>
      <c r="C46" s="9" t="str">
        <f>IF(ISERROR(VLOOKUP($F46,Risk_Assessment!$A:$N,8,FALSE)),"",VLOOKUP($F46,Risk_Assessment!$A:$N,8,FALSE))</f>
        <v/>
      </c>
      <c r="D46" s="9" t="str">
        <f>IF(ISERROR(VLOOKUP($F46,Risk_Assessment!$A:$N,11,FALSE)),"",VLOOKUP($F46,Risk_Assessment!$A:$N,11,FALSE))</f>
        <v/>
      </c>
      <c r="E46" s="9" t="str">
        <f>IF(ISERROR(VLOOKUP($F46,Risk_Assessment!$A:$N,12,FALSE)),"",VLOOKUP($F46,Risk_Assessment!$A:$N,12,FALSE))</f>
        <v/>
      </c>
      <c r="F46" s="13" t="str">
        <f t="shared" si="3"/>
        <v>VH42</v>
      </c>
      <c r="G46" s="13">
        <f t="shared" si="2"/>
        <v>42</v>
      </c>
    </row>
    <row r="47" spans="1:7" ht="31.5" customHeight="1" x14ac:dyDescent="0.25">
      <c r="A47" s="9" t="str">
        <f>IF(ISERROR(VLOOKUP($F47,Risk_Assessment!$A:$N,13,FALSE)),"",VLOOKUP($F47,Risk_Assessment!$A:$N,13,FALSE))</f>
        <v/>
      </c>
      <c r="B47" s="9" t="str">
        <f>IF(ISERROR(VLOOKUP($F47,Risk_Assessment!$A:$N,7,FALSE)),"",VLOOKUP($F47,Risk_Assessment!$A:$N,7,FALSE))</f>
        <v/>
      </c>
      <c r="C47" s="9" t="str">
        <f>IF(ISERROR(VLOOKUP($F47,Risk_Assessment!$A:$N,8,FALSE)),"",VLOOKUP($F47,Risk_Assessment!$A:$N,8,FALSE))</f>
        <v/>
      </c>
      <c r="D47" s="9" t="str">
        <f>IF(ISERROR(VLOOKUP($F47,Risk_Assessment!$A:$N,11,FALSE)),"",VLOOKUP($F47,Risk_Assessment!$A:$N,11,FALSE))</f>
        <v/>
      </c>
      <c r="E47" s="9" t="str">
        <f>IF(ISERROR(VLOOKUP($F47,Risk_Assessment!$A:$N,12,FALSE)),"",VLOOKUP($F47,Risk_Assessment!$A:$N,12,FALSE))</f>
        <v/>
      </c>
      <c r="F47" s="13" t="str">
        <f t="shared" si="3"/>
        <v>VH43</v>
      </c>
      <c r="G47" s="13">
        <f t="shared" si="2"/>
        <v>43</v>
      </c>
    </row>
    <row r="48" spans="1:7" ht="31.5" customHeight="1" x14ac:dyDescent="0.25">
      <c r="A48" s="9" t="str">
        <f>IF(ISERROR(VLOOKUP($F48,Risk_Assessment!$A:$N,13,FALSE)),"",VLOOKUP($F48,Risk_Assessment!$A:$N,13,FALSE))</f>
        <v/>
      </c>
      <c r="B48" s="9" t="str">
        <f>IF(ISERROR(VLOOKUP($F48,Risk_Assessment!$A:$N,7,FALSE)),"",VLOOKUP($F48,Risk_Assessment!$A:$N,7,FALSE))</f>
        <v/>
      </c>
      <c r="C48" s="9" t="str">
        <f>IF(ISERROR(VLOOKUP($F48,Risk_Assessment!$A:$N,8,FALSE)),"",VLOOKUP($F48,Risk_Assessment!$A:$N,8,FALSE))</f>
        <v/>
      </c>
      <c r="D48" s="9" t="str">
        <f>IF(ISERROR(VLOOKUP($F48,Risk_Assessment!$A:$N,11,FALSE)),"",VLOOKUP($F48,Risk_Assessment!$A:$N,11,FALSE))</f>
        <v/>
      </c>
      <c r="E48" s="9" t="str">
        <f>IF(ISERROR(VLOOKUP($F48,Risk_Assessment!$A:$N,12,FALSE)),"",VLOOKUP($F48,Risk_Assessment!$A:$N,12,FALSE))</f>
        <v/>
      </c>
      <c r="F48" s="13" t="str">
        <f t="shared" si="3"/>
        <v>VH44</v>
      </c>
      <c r="G48" s="13">
        <f t="shared" si="2"/>
        <v>44</v>
      </c>
    </row>
    <row r="49" spans="1:7" ht="31.5" customHeight="1" x14ac:dyDescent="0.25">
      <c r="A49" s="9" t="str">
        <f>IF(ISERROR(VLOOKUP($F49,Risk_Assessment!$A:$N,13,FALSE)),"",VLOOKUP($F49,Risk_Assessment!$A:$N,13,FALSE))</f>
        <v/>
      </c>
      <c r="B49" s="9" t="str">
        <f>IF(ISERROR(VLOOKUP($F49,Risk_Assessment!$A:$N,7,FALSE)),"",VLOOKUP($F49,Risk_Assessment!$A:$N,7,FALSE))</f>
        <v/>
      </c>
      <c r="C49" s="9" t="str">
        <f>IF(ISERROR(VLOOKUP($F49,Risk_Assessment!$A:$N,8,FALSE)),"",VLOOKUP($F49,Risk_Assessment!$A:$N,8,FALSE))</f>
        <v/>
      </c>
      <c r="D49" s="9" t="str">
        <f>IF(ISERROR(VLOOKUP($F49,Risk_Assessment!$A:$N,11,FALSE)),"",VLOOKUP($F49,Risk_Assessment!$A:$N,11,FALSE))</f>
        <v/>
      </c>
      <c r="E49" s="9" t="str">
        <f>IF(ISERROR(VLOOKUP($F49,Risk_Assessment!$A:$N,12,FALSE)),"",VLOOKUP($F49,Risk_Assessment!$A:$N,12,FALSE))</f>
        <v/>
      </c>
      <c r="F49" s="13" t="str">
        <f t="shared" si="3"/>
        <v>VH45</v>
      </c>
      <c r="G49" s="13">
        <f t="shared" si="2"/>
        <v>45</v>
      </c>
    </row>
    <row r="50" spans="1:7" ht="31.5" customHeight="1" x14ac:dyDescent="0.25">
      <c r="A50" s="9" t="str">
        <f>IF(ISERROR(VLOOKUP($F50,Risk_Assessment!$A:$N,13,FALSE)),"",VLOOKUP($F50,Risk_Assessment!$A:$N,13,FALSE))</f>
        <v/>
      </c>
      <c r="B50" s="9" t="str">
        <f>IF(ISERROR(VLOOKUP($F50,Risk_Assessment!$A:$N,7,FALSE)),"",VLOOKUP($F50,Risk_Assessment!$A:$N,7,FALSE))</f>
        <v/>
      </c>
      <c r="C50" s="9" t="str">
        <f>IF(ISERROR(VLOOKUP($F50,Risk_Assessment!$A:$N,8,FALSE)),"",VLOOKUP($F50,Risk_Assessment!$A:$N,8,FALSE))</f>
        <v/>
      </c>
      <c r="D50" s="9" t="str">
        <f>IF(ISERROR(VLOOKUP($F50,Risk_Assessment!$A:$N,11,FALSE)),"",VLOOKUP($F50,Risk_Assessment!$A:$N,11,FALSE))</f>
        <v/>
      </c>
      <c r="E50" s="9" t="str">
        <f>IF(ISERROR(VLOOKUP($F50,Risk_Assessment!$A:$N,12,FALSE)),"",VLOOKUP($F50,Risk_Assessment!$A:$N,12,FALSE))</f>
        <v/>
      </c>
      <c r="F50" s="13" t="str">
        <f t="shared" si="3"/>
        <v>VH46</v>
      </c>
      <c r="G50" s="13">
        <f t="shared" si="2"/>
        <v>46</v>
      </c>
    </row>
    <row r="51" spans="1:7" ht="31.5" customHeight="1" x14ac:dyDescent="0.25">
      <c r="A51" s="9" t="str">
        <f>IF(ISERROR(VLOOKUP($F51,Risk_Assessment!$A:$N,13,FALSE)),"",VLOOKUP($F51,Risk_Assessment!$A:$N,13,FALSE))</f>
        <v/>
      </c>
      <c r="B51" s="9" t="str">
        <f>IF(ISERROR(VLOOKUP($F51,Risk_Assessment!$A:$N,7,FALSE)),"",VLOOKUP($F51,Risk_Assessment!$A:$N,7,FALSE))</f>
        <v/>
      </c>
      <c r="C51" s="9" t="str">
        <f>IF(ISERROR(VLOOKUP($F51,Risk_Assessment!$A:$N,8,FALSE)),"",VLOOKUP($F51,Risk_Assessment!$A:$N,8,FALSE))</f>
        <v/>
      </c>
      <c r="D51" s="9" t="str">
        <f>IF(ISERROR(VLOOKUP($F51,Risk_Assessment!$A:$N,11,FALSE)),"",VLOOKUP($F51,Risk_Assessment!$A:$N,11,FALSE))</f>
        <v/>
      </c>
      <c r="E51" s="9" t="str">
        <f>IF(ISERROR(VLOOKUP($F51,Risk_Assessment!$A:$N,12,FALSE)),"",VLOOKUP($F51,Risk_Assessment!$A:$N,12,FALSE))</f>
        <v/>
      </c>
      <c r="F51" s="13" t="str">
        <f t="shared" si="3"/>
        <v>VH47</v>
      </c>
      <c r="G51" s="13">
        <f t="shared" si="2"/>
        <v>47</v>
      </c>
    </row>
    <row r="52" spans="1:7" ht="31.5" customHeight="1" x14ac:dyDescent="0.25">
      <c r="A52" s="9" t="str">
        <f>IF(ISERROR(VLOOKUP($F52,Risk_Assessment!$A:$N,13,FALSE)),"",VLOOKUP($F52,Risk_Assessment!$A:$N,13,FALSE))</f>
        <v/>
      </c>
      <c r="B52" s="9" t="str">
        <f>IF(ISERROR(VLOOKUP($F52,Risk_Assessment!$A:$N,7,FALSE)),"",VLOOKUP($F52,Risk_Assessment!$A:$N,7,FALSE))</f>
        <v/>
      </c>
      <c r="C52" s="9" t="str">
        <f>IF(ISERROR(VLOOKUP($F52,Risk_Assessment!$A:$N,8,FALSE)),"",VLOOKUP($F52,Risk_Assessment!$A:$N,8,FALSE))</f>
        <v/>
      </c>
      <c r="D52" s="9" t="str">
        <f>IF(ISERROR(VLOOKUP($F52,Risk_Assessment!$A:$N,11,FALSE)),"",VLOOKUP($F52,Risk_Assessment!$A:$N,11,FALSE))</f>
        <v/>
      </c>
      <c r="E52" s="9" t="str">
        <f>IF(ISERROR(VLOOKUP($F52,Risk_Assessment!$A:$N,12,FALSE)),"",VLOOKUP($F52,Risk_Assessment!$A:$N,12,FALSE))</f>
        <v/>
      </c>
      <c r="F52" s="13" t="str">
        <f t="shared" si="3"/>
        <v>VH48</v>
      </c>
      <c r="G52" s="13">
        <f t="shared" si="2"/>
        <v>48</v>
      </c>
    </row>
    <row r="53" spans="1:7" ht="31.5" customHeight="1" x14ac:dyDescent="0.25">
      <c r="A53" s="9" t="str">
        <f>IF(ISERROR(VLOOKUP($F53,Risk_Assessment!$A:$N,13,FALSE)),"",VLOOKUP($F53,Risk_Assessment!$A:$N,13,FALSE))</f>
        <v/>
      </c>
      <c r="B53" s="9" t="str">
        <f>IF(ISERROR(VLOOKUP($F53,Risk_Assessment!$A:$N,7,FALSE)),"",VLOOKUP($F53,Risk_Assessment!$A:$N,7,FALSE))</f>
        <v/>
      </c>
      <c r="C53" s="9" t="str">
        <f>IF(ISERROR(VLOOKUP($F53,Risk_Assessment!$A:$N,8,FALSE)),"",VLOOKUP($F53,Risk_Assessment!$A:$N,8,FALSE))</f>
        <v/>
      </c>
      <c r="D53" s="9" t="str">
        <f>IF(ISERROR(VLOOKUP($F53,Risk_Assessment!$A:$N,11,FALSE)),"",VLOOKUP($F53,Risk_Assessment!$A:$N,11,FALSE))</f>
        <v/>
      </c>
      <c r="E53" s="9" t="str">
        <f>IF(ISERROR(VLOOKUP($F53,Risk_Assessment!$A:$N,12,FALSE)),"",VLOOKUP($F53,Risk_Assessment!$A:$N,12,FALSE))</f>
        <v/>
      </c>
      <c r="F53" s="13" t="str">
        <f t="shared" si="3"/>
        <v>VH49</v>
      </c>
      <c r="G53" s="13">
        <f t="shared" si="2"/>
        <v>49</v>
      </c>
    </row>
    <row r="54" spans="1:7" ht="31.5" customHeight="1" x14ac:dyDescent="0.25">
      <c r="A54" s="9" t="str">
        <f>IF(ISERROR(VLOOKUP($F54,Risk_Assessment!$A:$N,13,FALSE)),"",VLOOKUP($F54,Risk_Assessment!$A:$N,13,FALSE))</f>
        <v/>
      </c>
      <c r="B54" s="9" t="str">
        <f>IF(ISERROR(VLOOKUP($F54,Risk_Assessment!$A:$N,7,FALSE)),"",VLOOKUP($F54,Risk_Assessment!$A:$N,7,FALSE))</f>
        <v/>
      </c>
      <c r="C54" s="9" t="str">
        <f>IF(ISERROR(VLOOKUP($F54,Risk_Assessment!$A:$N,8,FALSE)),"",VLOOKUP($F54,Risk_Assessment!$A:$N,8,FALSE))</f>
        <v/>
      </c>
      <c r="D54" s="9" t="str">
        <f>IF(ISERROR(VLOOKUP($F54,Risk_Assessment!$A:$N,11,FALSE)),"",VLOOKUP($F54,Risk_Assessment!$A:$N,11,FALSE))</f>
        <v/>
      </c>
      <c r="E54" s="9" t="str">
        <f>IF(ISERROR(VLOOKUP($F54,Risk_Assessment!$A:$N,12,FALSE)),"",VLOOKUP($F54,Risk_Assessment!$A:$N,12,FALSE))</f>
        <v/>
      </c>
      <c r="F54" s="13" t="str">
        <f t="shared" si="3"/>
        <v>VH50</v>
      </c>
      <c r="G54" s="13">
        <f t="shared" si="2"/>
        <v>50</v>
      </c>
    </row>
    <row r="55" spans="1:7" ht="31.5" customHeight="1" x14ac:dyDescent="0.25">
      <c r="A55" s="9" t="str">
        <f>IF(ISERROR(VLOOKUP($F55,Risk_Assessment!$A:$N,13,FALSE)),"",VLOOKUP($F55,Risk_Assessment!$A:$N,13,FALSE))</f>
        <v/>
      </c>
      <c r="B55" s="9" t="str">
        <f>IF(ISERROR(VLOOKUP($F55,Risk_Assessment!$A:$N,7,FALSE)),"",VLOOKUP($F55,Risk_Assessment!$A:$N,7,FALSE))</f>
        <v/>
      </c>
      <c r="C55" s="9" t="str">
        <f>IF(ISERROR(VLOOKUP($F55,Risk_Assessment!$A:$N,8,FALSE)),"",VLOOKUP($F55,Risk_Assessment!$A:$N,8,FALSE))</f>
        <v/>
      </c>
      <c r="D55" s="9" t="str">
        <f>IF(ISERROR(VLOOKUP($F55,Risk_Assessment!$A:$N,11,FALSE)),"",VLOOKUP($F55,Risk_Assessment!$A:$N,11,FALSE))</f>
        <v/>
      </c>
      <c r="E55" s="9" t="str">
        <f>IF(ISERROR(VLOOKUP($F55,Risk_Assessment!$A:$N,12,FALSE)),"",VLOOKUP($F55,Risk_Assessment!$A:$N,12,FALSE))</f>
        <v/>
      </c>
      <c r="F55" s="13" t="str">
        <f t="shared" si="3"/>
        <v>VH51</v>
      </c>
      <c r="G55" s="13">
        <f t="shared" si="2"/>
        <v>51</v>
      </c>
    </row>
    <row r="56" spans="1:7" ht="31.5" customHeight="1" x14ac:dyDescent="0.25">
      <c r="A56" s="9" t="str">
        <f>IF(ISERROR(VLOOKUP($F56,Risk_Assessment!$A:$N,13,FALSE)),"",VLOOKUP($F56,Risk_Assessment!$A:$N,13,FALSE))</f>
        <v/>
      </c>
      <c r="B56" s="9" t="str">
        <f>IF(ISERROR(VLOOKUP($F56,Risk_Assessment!$A:$N,7,FALSE)),"",VLOOKUP($F56,Risk_Assessment!$A:$N,7,FALSE))</f>
        <v/>
      </c>
      <c r="C56" s="9" t="str">
        <f>IF(ISERROR(VLOOKUP($F56,Risk_Assessment!$A:$N,8,FALSE)),"",VLOOKUP($F56,Risk_Assessment!$A:$N,8,FALSE))</f>
        <v/>
      </c>
      <c r="D56" s="9" t="str">
        <f>IF(ISERROR(VLOOKUP($F56,Risk_Assessment!$A:$N,11,FALSE)),"",VLOOKUP($F56,Risk_Assessment!$A:$N,11,FALSE))</f>
        <v/>
      </c>
      <c r="E56" s="9" t="str">
        <f>IF(ISERROR(VLOOKUP($F56,Risk_Assessment!$A:$N,12,FALSE)),"",VLOOKUP($F56,Risk_Assessment!$A:$N,12,FALSE))</f>
        <v/>
      </c>
      <c r="F56" s="13" t="str">
        <f t="shared" si="3"/>
        <v>VH52</v>
      </c>
      <c r="G56" s="13">
        <f t="shared" si="2"/>
        <v>52</v>
      </c>
    </row>
    <row r="57" spans="1:7" ht="31.5" customHeight="1" x14ac:dyDescent="0.25">
      <c r="A57" s="9" t="str">
        <f>IF(ISERROR(VLOOKUP($F57,Risk_Assessment!$A:$N,13,FALSE)),"",VLOOKUP($F57,Risk_Assessment!$A:$N,13,FALSE))</f>
        <v/>
      </c>
      <c r="B57" s="9" t="str">
        <f>IF(ISERROR(VLOOKUP($F57,Risk_Assessment!$A:$N,7,FALSE)),"",VLOOKUP($F57,Risk_Assessment!$A:$N,7,FALSE))</f>
        <v/>
      </c>
      <c r="C57" s="9" t="str">
        <f>IF(ISERROR(VLOOKUP($F57,Risk_Assessment!$A:$N,8,FALSE)),"",VLOOKUP($F57,Risk_Assessment!$A:$N,8,FALSE))</f>
        <v/>
      </c>
      <c r="D57" s="9" t="str">
        <f>IF(ISERROR(VLOOKUP($F57,Risk_Assessment!$A:$N,11,FALSE)),"",VLOOKUP($F57,Risk_Assessment!$A:$N,11,FALSE))</f>
        <v/>
      </c>
      <c r="E57" s="9" t="str">
        <f>IF(ISERROR(VLOOKUP($F57,Risk_Assessment!$A:$N,12,FALSE)),"",VLOOKUP($F57,Risk_Assessment!$A:$N,12,FALSE))</f>
        <v/>
      </c>
      <c r="F57" s="13" t="str">
        <f t="shared" si="3"/>
        <v>VH53</v>
      </c>
      <c r="G57" s="13">
        <f t="shared" si="2"/>
        <v>53</v>
      </c>
    </row>
    <row r="58" spans="1:7" ht="31.5" customHeight="1" x14ac:dyDescent="0.25">
      <c r="A58" s="9" t="str">
        <f>IF(ISERROR(VLOOKUP($F58,Risk_Assessment!$A:$N,13,FALSE)),"",VLOOKUP($F58,Risk_Assessment!$A:$N,13,FALSE))</f>
        <v/>
      </c>
      <c r="B58" s="9" t="str">
        <f>IF(ISERROR(VLOOKUP($F58,Risk_Assessment!$A:$N,7,FALSE)),"",VLOOKUP($F58,Risk_Assessment!$A:$N,7,FALSE))</f>
        <v/>
      </c>
      <c r="C58" s="9" t="str">
        <f>IF(ISERROR(VLOOKUP($F58,Risk_Assessment!$A:$N,8,FALSE)),"",VLOOKUP($F58,Risk_Assessment!$A:$N,8,FALSE))</f>
        <v/>
      </c>
      <c r="D58" s="9" t="str">
        <f>IF(ISERROR(VLOOKUP($F58,Risk_Assessment!$A:$N,11,FALSE)),"",VLOOKUP($F58,Risk_Assessment!$A:$N,11,FALSE))</f>
        <v/>
      </c>
      <c r="E58" s="9" t="str">
        <f>IF(ISERROR(VLOOKUP($F58,Risk_Assessment!$A:$N,12,FALSE)),"",VLOOKUP($F58,Risk_Assessment!$A:$N,12,FALSE))</f>
        <v/>
      </c>
      <c r="F58" s="13" t="str">
        <f t="shared" si="3"/>
        <v>VH54</v>
      </c>
      <c r="G58" s="13">
        <f t="shared" si="2"/>
        <v>54</v>
      </c>
    </row>
    <row r="59" spans="1:7" ht="31.5" customHeight="1" x14ac:dyDescent="0.25">
      <c r="A59" s="9" t="str">
        <f>IF(ISERROR(VLOOKUP($F59,Risk_Assessment!$A:$N,13,FALSE)),"",VLOOKUP($F59,Risk_Assessment!$A:$N,13,FALSE))</f>
        <v/>
      </c>
      <c r="B59" s="9" t="str">
        <f>IF(ISERROR(VLOOKUP($F59,Risk_Assessment!$A:$N,7,FALSE)),"",VLOOKUP($F59,Risk_Assessment!$A:$N,7,FALSE))</f>
        <v/>
      </c>
      <c r="C59" s="9" t="str">
        <f>IF(ISERROR(VLOOKUP($F59,Risk_Assessment!$A:$N,8,FALSE)),"",VLOOKUP($F59,Risk_Assessment!$A:$N,8,FALSE))</f>
        <v/>
      </c>
      <c r="D59" s="9" t="str">
        <f>IF(ISERROR(VLOOKUP($F59,Risk_Assessment!$A:$N,11,FALSE)),"",VLOOKUP($F59,Risk_Assessment!$A:$N,11,FALSE))</f>
        <v/>
      </c>
      <c r="E59" s="9" t="str">
        <f>IF(ISERROR(VLOOKUP($F59,Risk_Assessment!$A:$N,12,FALSE)),"",VLOOKUP($F59,Risk_Assessment!$A:$N,12,FALSE))</f>
        <v/>
      </c>
      <c r="F59" s="13" t="str">
        <f t="shared" si="3"/>
        <v>VH55</v>
      </c>
      <c r="G59" s="13">
        <f t="shared" si="2"/>
        <v>55</v>
      </c>
    </row>
    <row r="60" spans="1:7" ht="31.5" customHeight="1" x14ac:dyDescent="0.25">
      <c r="A60" s="9" t="str">
        <f>IF(ISERROR(VLOOKUP($F60,Risk_Assessment!$A:$N,13,FALSE)),"",VLOOKUP($F60,Risk_Assessment!$A:$N,13,FALSE))</f>
        <v/>
      </c>
      <c r="B60" s="9" t="str">
        <f>IF(ISERROR(VLOOKUP($F60,Risk_Assessment!$A:$N,7,FALSE)),"",VLOOKUP($F60,Risk_Assessment!$A:$N,7,FALSE))</f>
        <v/>
      </c>
      <c r="C60" s="9" t="str">
        <f>IF(ISERROR(VLOOKUP($F60,Risk_Assessment!$A:$N,8,FALSE)),"",VLOOKUP($F60,Risk_Assessment!$A:$N,8,FALSE))</f>
        <v/>
      </c>
      <c r="D60" s="9" t="str">
        <f>IF(ISERROR(VLOOKUP($F60,Risk_Assessment!$A:$N,11,FALSE)),"",VLOOKUP($F60,Risk_Assessment!$A:$N,11,FALSE))</f>
        <v/>
      </c>
      <c r="E60" s="9" t="str">
        <f>IF(ISERROR(VLOOKUP($F60,Risk_Assessment!$A:$N,12,FALSE)),"",VLOOKUP($F60,Risk_Assessment!$A:$N,12,FALSE))</f>
        <v/>
      </c>
      <c r="F60" s="13" t="str">
        <f t="shared" si="3"/>
        <v>VH56</v>
      </c>
      <c r="G60" s="13">
        <f t="shared" si="2"/>
        <v>56</v>
      </c>
    </row>
    <row r="61" spans="1:7" ht="31.5" customHeight="1" x14ac:dyDescent="0.25">
      <c r="A61" s="9" t="str">
        <f>IF(ISERROR(VLOOKUP($F61,Risk_Assessment!$A:$N,13,FALSE)),"",VLOOKUP($F61,Risk_Assessment!$A:$N,13,FALSE))</f>
        <v/>
      </c>
      <c r="B61" s="9" t="str">
        <f>IF(ISERROR(VLOOKUP($F61,Risk_Assessment!$A:$N,7,FALSE)),"",VLOOKUP($F61,Risk_Assessment!$A:$N,7,FALSE))</f>
        <v/>
      </c>
      <c r="C61" s="9" t="str">
        <f>IF(ISERROR(VLOOKUP($F61,Risk_Assessment!$A:$N,8,FALSE)),"",VLOOKUP($F61,Risk_Assessment!$A:$N,8,FALSE))</f>
        <v/>
      </c>
      <c r="D61" s="9" t="str">
        <f>IF(ISERROR(VLOOKUP($F61,Risk_Assessment!$A:$N,11,FALSE)),"",VLOOKUP($F61,Risk_Assessment!$A:$N,11,FALSE))</f>
        <v/>
      </c>
      <c r="E61" s="9" t="str">
        <f>IF(ISERROR(VLOOKUP($F61,Risk_Assessment!$A:$N,12,FALSE)),"",VLOOKUP($F61,Risk_Assessment!$A:$N,12,FALSE))</f>
        <v/>
      </c>
      <c r="F61" s="13" t="str">
        <f t="shared" si="3"/>
        <v>VH57</v>
      </c>
      <c r="G61" s="13">
        <f t="shared" si="2"/>
        <v>57</v>
      </c>
    </row>
    <row r="62" spans="1:7" ht="31.5" customHeight="1" x14ac:dyDescent="0.25">
      <c r="A62" s="9" t="str">
        <f>IF(ISERROR(VLOOKUP($F62,Risk_Assessment!$A:$N,13,FALSE)),"",VLOOKUP($F62,Risk_Assessment!$A:$N,13,FALSE))</f>
        <v/>
      </c>
      <c r="B62" s="9" t="str">
        <f>IF(ISERROR(VLOOKUP($F62,Risk_Assessment!$A:$N,7,FALSE)),"",VLOOKUP($F62,Risk_Assessment!$A:$N,7,FALSE))</f>
        <v/>
      </c>
      <c r="C62" s="9" t="str">
        <f>IF(ISERROR(VLOOKUP($F62,Risk_Assessment!$A:$N,8,FALSE)),"",VLOOKUP($F62,Risk_Assessment!$A:$N,8,FALSE))</f>
        <v/>
      </c>
      <c r="D62" s="9" t="str">
        <f>IF(ISERROR(VLOOKUP($F62,Risk_Assessment!$A:$N,11,FALSE)),"",VLOOKUP($F62,Risk_Assessment!$A:$N,11,FALSE))</f>
        <v/>
      </c>
      <c r="E62" s="9" t="str">
        <f>IF(ISERROR(VLOOKUP($F62,Risk_Assessment!$A:$N,12,FALSE)),"",VLOOKUP($F62,Risk_Assessment!$A:$N,12,FALSE))</f>
        <v/>
      </c>
      <c r="F62" s="13" t="str">
        <f t="shared" si="3"/>
        <v>VH58</v>
      </c>
      <c r="G62" s="13">
        <f t="shared" si="2"/>
        <v>58</v>
      </c>
    </row>
    <row r="63" spans="1:7" ht="31.5" customHeight="1" x14ac:dyDescent="0.25">
      <c r="A63" s="9" t="str">
        <f>IF(ISERROR(VLOOKUP($F63,Risk_Assessment!$A:$N,13,FALSE)),"",VLOOKUP($F63,Risk_Assessment!$A:$N,13,FALSE))</f>
        <v/>
      </c>
      <c r="B63" s="9" t="str">
        <f>IF(ISERROR(VLOOKUP($F63,Risk_Assessment!$A:$N,7,FALSE)),"",VLOOKUP($F63,Risk_Assessment!$A:$N,7,FALSE))</f>
        <v/>
      </c>
      <c r="C63" s="9" t="str">
        <f>IF(ISERROR(VLOOKUP($F63,Risk_Assessment!$A:$N,8,FALSE)),"",VLOOKUP($F63,Risk_Assessment!$A:$N,8,FALSE))</f>
        <v/>
      </c>
      <c r="D63" s="9" t="str">
        <f>IF(ISERROR(VLOOKUP($F63,Risk_Assessment!$A:$N,11,FALSE)),"",VLOOKUP($F63,Risk_Assessment!$A:$N,11,FALSE))</f>
        <v/>
      </c>
      <c r="E63" s="9" t="str">
        <f>IF(ISERROR(VLOOKUP($F63,Risk_Assessment!$A:$N,12,FALSE)),"",VLOOKUP($F63,Risk_Assessment!$A:$N,12,FALSE))</f>
        <v/>
      </c>
      <c r="F63" s="13" t="str">
        <f t="shared" si="3"/>
        <v>VH59</v>
      </c>
      <c r="G63" s="13">
        <f t="shared" si="2"/>
        <v>59</v>
      </c>
    </row>
    <row r="64" spans="1:7" ht="31.5" customHeight="1" x14ac:dyDescent="0.25">
      <c r="A64" s="9" t="str">
        <f>IF(ISERROR(VLOOKUP($F64,Risk_Assessment!$A:$N,13,FALSE)),"",VLOOKUP($F64,Risk_Assessment!$A:$N,13,FALSE))</f>
        <v/>
      </c>
      <c r="B64" s="9" t="str">
        <f>IF(ISERROR(VLOOKUP($F64,Risk_Assessment!$A:$N,7,FALSE)),"",VLOOKUP($F64,Risk_Assessment!$A:$N,7,FALSE))</f>
        <v/>
      </c>
      <c r="C64" s="9" t="str">
        <f>IF(ISERROR(VLOOKUP($F64,Risk_Assessment!$A:$N,8,FALSE)),"",VLOOKUP($F64,Risk_Assessment!$A:$N,8,FALSE))</f>
        <v/>
      </c>
      <c r="D64" s="9" t="str">
        <f>IF(ISERROR(VLOOKUP($F64,Risk_Assessment!$A:$N,11,FALSE)),"",VLOOKUP($F64,Risk_Assessment!$A:$N,11,FALSE))</f>
        <v/>
      </c>
      <c r="E64" s="9" t="str">
        <f>IF(ISERROR(VLOOKUP($F64,Risk_Assessment!$A:$N,12,FALSE)),"",VLOOKUP($F64,Risk_Assessment!$A:$N,12,FALSE))</f>
        <v/>
      </c>
      <c r="F64" s="13" t="str">
        <f t="shared" si="3"/>
        <v>VH60</v>
      </c>
      <c r="G64" s="13">
        <f t="shared" si="2"/>
        <v>60</v>
      </c>
    </row>
    <row r="65" spans="1:7" ht="31.5" customHeight="1" x14ac:dyDescent="0.25">
      <c r="A65" s="9" t="str">
        <f>IF(ISERROR(VLOOKUP($F65,Risk_Assessment!$A:$N,13,FALSE)),"",VLOOKUP($F65,Risk_Assessment!$A:$N,13,FALSE))</f>
        <v/>
      </c>
      <c r="B65" s="9" t="str">
        <f>IF(ISERROR(VLOOKUP($F65,Risk_Assessment!$A:$N,7,FALSE)),"",VLOOKUP($F65,Risk_Assessment!$A:$N,7,FALSE))</f>
        <v/>
      </c>
      <c r="C65" s="9" t="str">
        <f>IF(ISERROR(VLOOKUP($F65,Risk_Assessment!$A:$N,8,FALSE)),"",VLOOKUP($F65,Risk_Assessment!$A:$N,8,FALSE))</f>
        <v/>
      </c>
      <c r="D65" s="9" t="str">
        <f>IF(ISERROR(VLOOKUP($F65,Risk_Assessment!$A:$N,11,FALSE)),"",VLOOKUP($F65,Risk_Assessment!$A:$N,11,FALSE))</f>
        <v/>
      </c>
      <c r="E65" s="9" t="str">
        <f>IF(ISERROR(VLOOKUP($F65,Risk_Assessment!$A:$N,12,FALSE)),"",VLOOKUP($F65,Risk_Assessment!$A:$N,12,FALSE))</f>
        <v/>
      </c>
      <c r="F65" s="13" t="str">
        <f t="shared" si="3"/>
        <v>VH61</v>
      </c>
      <c r="G65" s="13">
        <f t="shared" si="2"/>
        <v>61</v>
      </c>
    </row>
    <row r="66" spans="1:7" ht="31.5" customHeight="1" x14ac:dyDescent="0.25">
      <c r="A66" s="9" t="str">
        <f>IF(ISERROR(VLOOKUP($F66,Risk_Assessment!$A:$N,13,FALSE)),"",VLOOKUP($F66,Risk_Assessment!$A:$N,13,FALSE))</f>
        <v/>
      </c>
      <c r="B66" s="9" t="str">
        <f>IF(ISERROR(VLOOKUP($F66,Risk_Assessment!$A:$N,7,FALSE)),"",VLOOKUP($F66,Risk_Assessment!$A:$N,7,FALSE))</f>
        <v/>
      </c>
      <c r="C66" s="9" t="str">
        <f>IF(ISERROR(VLOOKUP($F66,Risk_Assessment!$A:$N,8,FALSE)),"",VLOOKUP($F66,Risk_Assessment!$A:$N,8,FALSE))</f>
        <v/>
      </c>
      <c r="D66" s="9" t="str">
        <f>IF(ISERROR(VLOOKUP($F66,Risk_Assessment!$A:$N,11,FALSE)),"",VLOOKUP($F66,Risk_Assessment!$A:$N,11,FALSE))</f>
        <v/>
      </c>
      <c r="E66" s="9" t="str">
        <f>IF(ISERROR(VLOOKUP($F66,Risk_Assessment!$A:$N,12,FALSE)),"",VLOOKUP($F66,Risk_Assessment!$A:$N,12,FALSE))</f>
        <v/>
      </c>
      <c r="F66" s="13" t="str">
        <f t="shared" si="3"/>
        <v>VH62</v>
      </c>
      <c r="G66" s="13">
        <f t="shared" si="2"/>
        <v>62</v>
      </c>
    </row>
    <row r="67" spans="1:7" ht="31.5" customHeight="1" x14ac:dyDescent="0.25">
      <c r="A67" s="9" t="str">
        <f>IF(ISERROR(VLOOKUP($F67,Risk_Assessment!$A:$N,13,FALSE)),"",VLOOKUP($F67,Risk_Assessment!$A:$N,13,FALSE))</f>
        <v/>
      </c>
      <c r="B67" s="9" t="str">
        <f>IF(ISERROR(VLOOKUP($F67,Risk_Assessment!$A:$N,7,FALSE)),"",VLOOKUP($F67,Risk_Assessment!$A:$N,7,FALSE))</f>
        <v/>
      </c>
      <c r="C67" s="9" t="str">
        <f>IF(ISERROR(VLOOKUP($F67,Risk_Assessment!$A:$N,8,FALSE)),"",VLOOKUP($F67,Risk_Assessment!$A:$N,8,FALSE))</f>
        <v/>
      </c>
      <c r="D67" s="9" t="str">
        <f>IF(ISERROR(VLOOKUP($F67,Risk_Assessment!$A:$N,11,FALSE)),"",VLOOKUP($F67,Risk_Assessment!$A:$N,11,FALSE))</f>
        <v/>
      </c>
      <c r="E67" s="9" t="str">
        <f>IF(ISERROR(VLOOKUP($F67,Risk_Assessment!$A:$N,12,FALSE)),"",VLOOKUP($F67,Risk_Assessment!$A:$N,12,FALSE))</f>
        <v/>
      </c>
      <c r="F67" s="13" t="str">
        <f t="shared" si="3"/>
        <v>VH63</v>
      </c>
      <c r="G67" s="13">
        <f t="shared" si="2"/>
        <v>63</v>
      </c>
    </row>
    <row r="68" spans="1:7" ht="31.5" customHeight="1" x14ac:dyDescent="0.25">
      <c r="A68" s="9" t="str">
        <f>IF(ISERROR(VLOOKUP($F68,Risk_Assessment!$A:$N,13,FALSE)),"",VLOOKUP($F68,Risk_Assessment!$A:$N,13,FALSE))</f>
        <v/>
      </c>
      <c r="B68" s="9" t="str">
        <f>IF(ISERROR(VLOOKUP($F68,Risk_Assessment!$A:$N,7,FALSE)),"",VLOOKUP($F68,Risk_Assessment!$A:$N,7,FALSE))</f>
        <v/>
      </c>
      <c r="C68" s="9" t="str">
        <f>IF(ISERROR(VLOOKUP($F68,Risk_Assessment!$A:$N,8,FALSE)),"",VLOOKUP($F68,Risk_Assessment!$A:$N,8,FALSE))</f>
        <v/>
      </c>
      <c r="D68" s="9" t="str">
        <f>IF(ISERROR(VLOOKUP($F68,Risk_Assessment!$A:$N,11,FALSE)),"",VLOOKUP($F68,Risk_Assessment!$A:$N,11,FALSE))</f>
        <v/>
      </c>
      <c r="E68" s="9" t="str">
        <f>IF(ISERROR(VLOOKUP($F68,Risk_Assessment!$A:$N,12,FALSE)),"",VLOOKUP($F68,Risk_Assessment!$A:$N,12,FALSE))</f>
        <v/>
      </c>
      <c r="F68" s="13" t="str">
        <f t="shared" si="3"/>
        <v>VH64</v>
      </c>
      <c r="G68" s="13">
        <f t="shared" si="2"/>
        <v>64</v>
      </c>
    </row>
    <row r="69" spans="1:7" ht="31.5" customHeight="1" x14ac:dyDescent="0.25">
      <c r="A69" s="9" t="str">
        <f>IF(ISERROR(VLOOKUP($F69,Risk_Assessment!$A:$N,13,FALSE)),"",VLOOKUP($F69,Risk_Assessment!$A:$N,13,FALSE))</f>
        <v/>
      </c>
      <c r="B69" s="9" t="str">
        <f>IF(ISERROR(VLOOKUP($F69,Risk_Assessment!$A:$N,7,FALSE)),"",VLOOKUP($F69,Risk_Assessment!$A:$N,7,FALSE))</f>
        <v/>
      </c>
      <c r="C69" s="9" t="str">
        <f>IF(ISERROR(VLOOKUP($F69,Risk_Assessment!$A:$N,8,FALSE)),"",VLOOKUP($F69,Risk_Assessment!$A:$N,8,FALSE))</f>
        <v/>
      </c>
      <c r="D69" s="9" t="str">
        <f>IF(ISERROR(VLOOKUP($F69,Risk_Assessment!$A:$N,11,FALSE)),"",VLOOKUP($F69,Risk_Assessment!$A:$N,11,FALSE))</f>
        <v/>
      </c>
      <c r="E69" s="9" t="str">
        <f>IF(ISERROR(VLOOKUP($F69,Risk_Assessment!$A:$N,12,FALSE)),"",VLOOKUP($F69,Risk_Assessment!$A:$N,12,FALSE))</f>
        <v/>
      </c>
      <c r="F69" s="13" t="str">
        <f t="shared" ref="F69:F100" si="4">CONCATENATE($B$2,G69)</f>
        <v>VH65</v>
      </c>
      <c r="G69" s="13">
        <f t="shared" si="2"/>
        <v>65</v>
      </c>
    </row>
    <row r="70" spans="1:7" ht="31.5" customHeight="1" x14ac:dyDescent="0.25">
      <c r="A70" s="9" t="str">
        <f>IF(ISERROR(VLOOKUP($F70,Risk_Assessment!$A:$N,13,FALSE)),"",VLOOKUP($F70,Risk_Assessment!$A:$N,13,FALSE))</f>
        <v/>
      </c>
      <c r="B70" s="9" t="str">
        <f>IF(ISERROR(VLOOKUP($F70,Risk_Assessment!$A:$N,7,FALSE)),"",VLOOKUP($F70,Risk_Assessment!$A:$N,7,FALSE))</f>
        <v/>
      </c>
      <c r="C70" s="9" t="str">
        <f>IF(ISERROR(VLOOKUP($F70,Risk_Assessment!$A:$N,8,FALSE)),"",VLOOKUP($F70,Risk_Assessment!$A:$N,8,FALSE))</f>
        <v/>
      </c>
      <c r="D70" s="9" t="str">
        <f>IF(ISERROR(VLOOKUP($F70,Risk_Assessment!$A:$N,11,FALSE)),"",VLOOKUP($F70,Risk_Assessment!$A:$N,11,FALSE))</f>
        <v/>
      </c>
      <c r="E70" s="9" t="str">
        <f>IF(ISERROR(VLOOKUP($F70,Risk_Assessment!$A:$N,12,FALSE)),"",VLOOKUP($F70,Risk_Assessment!$A:$N,12,FALSE))</f>
        <v/>
      </c>
      <c r="F70" s="13" t="str">
        <f t="shared" si="4"/>
        <v>VH66</v>
      </c>
      <c r="G70" s="13">
        <f t="shared" si="2"/>
        <v>66</v>
      </c>
    </row>
    <row r="71" spans="1:7" ht="31.5" customHeight="1" x14ac:dyDescent="0.25">
      <c r="A71" s="9" t="str">
        <f>IF(ISERROR(VLOOKUP($F71,Risk_Assessment!$A:$N,13,FALSE)),"",VLOOKUP($F71,Risk_Assessment!$A:$N,13,FALSE))</f>
        <v/>
      </c>
      <c r="B71" s="9" t="str">
        <f>IF(ISERROR(VLOOKUP($F71,Risk_Assessment!$A:$N,7,FALSE)),"",VLOOKUP($F71,Risk_Assessment!$A:$N,7,FALSE))</f>
        <v/>
      </c>
      <c r="C71" s="9" t="str">
        <f>IF(ISERROR(VLOOKUP($F71,Risk_Assessment!$A:$N,8,FALSE)),"",VLOOKUP($F71,Risk_Assessment!$A:$N,8,FALSE))</f>
        <v/>
      </c>
      <c r="D71" s="9" t="str">
        <f>IF(ISERROR(VLOOKUP($F71,Risk_Assessment!$A:$N,11,FALSE)),"",VLOOKUP($F71,Risk_Assessment!$A:$N,11,FALSE))</f>
        <v/>
      </c>
      <c r="E71" s="9" t="str">
        <f>IF(ISERROR(VLOOKUP($F71,Risk_Assessment!$A:$N,12,FALSE)),"",VLOOKUP($F71,Risk_Assessment!$A:$N,12,FALSE))</f>
        <v/>
      </c>
      <c r="F71" s="13" t="str">
        <f t="shared" si="4"/>
        <v>VH67</v>
      </c>
      <c r="G71" s="13">
        <f t="shared" si="2"/>
        <v>67</v>
      </c>
    </row>
    <row r="72" spans="1:7" ht="31.5" customHeight="1" x14ac:dyDescent="0.25">
      <c r="A72" s="9" t="str">
        <f>IF(ISERROR(VLOOKUP($F72,Risk_Assessment!$A:$N,13,FALSE)),"",VLOOKUP($F72,Risk_Assessment!$A:$N,13,FALSE))</f>
        <v/>
      </c>
      <c r="B72" s="9" t="str">
        <f>IF(ISERROR(VLOOKUP($F72,Risk_Assessment!$A:$N,7,FALSE)),"",VLOOKUP($F72,Risk_Assessment!$A:$N,7,FALSE))</f>
        <v/>
      </c>
      <c r="C72" s="9" t="str">
        <f>IF(ISERROR(VLOOKUP($F72,Risk_Assessment!$A:$N,8,FALSE)),"",VLOOKUP($F72,Risk_Assessment!$A:$N,8,FALSE))</f>
        <v/>
      </c>
      <c r="D72" s="9" t="str">
        <f>IF(ISERROR(VLOOKUP($F72,Risk_Assessment!$A:$N,11,FALSE)),"",VLOOKUP($F72,Risk_Assessment!$A:$N,11,FALSE))</f>
        <v/>
      </c>
      <c r="E72" s="9" t="str">
        <f>IF(ISERROR(VLOOKUP($F72,Risk_Assessment!$A:$N,12,FALSE)),"",VLOOKUP($F72,Risk_Assessment!$A:$N,12,FALSE))</f>
        <v/>
      </c>
      <c r="F72" s="13" t="str">
        <f t="shared" si="4"/>
        <v>VH68</v>
      </c>
      <c r="G72" s="13">
        <f t="shared" si="2"/>
        <v>68</v>
      </c>
    </row>
    <row r="73" spans="1:7" ht="31.5" customHeight="1" x14ac:dyDescent="0.25">
      <c r="A73" s="9" t="str">
        <f>IF(ISERROR(VLOOKUP($F73,Risk_Assessment!$A:$N,13,FALSE)),"",VLOOKUP($F73,Risk_Assessment!$A:$N,13,FALSE))</f>
        <v/>
      </c>
      <c r="B73" s="9" t="str">
        <f>IF(ISERROR(VLOOKUP($F73,Risk_Assessment!$A:$N,7,FALSE)),"",VLOOKUP($F73,Risk_Assessment!$A:$N,7,FALSE))</f>
        <v/>
      </c>
      <c r="C73" s="9" t="str">
        <f>IF(ISERROR(VLOOKUP($F73,Risk_Assessment!$A:$N,8,FALSE)),"",VLOOKUP($F73,Risk_Assessment!$A:$N,8,FALSE))</f>
        <v/>
      </c>
      <c r="D73" s="9" t="str">
        <f>IF(ISERROR(VLOOKUP($F73,Risk_Assessment!$A:$N,11,FALSE)),"",VLOOKUP($F73,Risk_Assessment!$A:$N,11,FALSE))</f>
        <v/>
      </c>
      <c r="E73" s="9" t="str">
        <f>IF(ISERROR(VLOOKUP($F73,Risk_Assessment!$A:$N,12,FALSE)),"",VLOOKUP($F73,Risk_Assessment!$A:$N,12,FALSE))</f>
        <v/>
      </c>
      <c r="F73" s="13" t="str">
        <f t="shared" si="4"/>
        <v>VH69</v>
      </c>
      <c r="G73" s="13">
        <f t="shared" si="2"/>
        <v>69</v>
      </c>
    </row>
    <row r="74" spans="1:7" ht="31.5" customHeight="1" x14ac:dyDescent="0.25">
      <c r="A74" s="9" t="str">
        <f>IF(ISERROR(VLOOKUP($F74,Risk_Assessment!$A:$N,13,FALSE)),"",VLOOKUP($F74,Risk_Assessment!$A:$N,13,FALSE))</f>
        <v/>
      </c>
      <c r="B74" s="9" t="str">
        <f>IF(ISERROR(VLOOKUP($F74,Risk_Assessment!$A:$N,7,FALSE)),"",VLOOKUP($F74,Risk_Assessment!$A:$N,7,FALSE))</f>
        <v/>
      </c>
      <c r="C74" s="9" t="str">
        <f>IF(ISERROR(VLOOKUP($F74,Risk_Assessment!$A:$N,8,FALSE)),"",VLOOKUP($F74,Risk_Assessment!$A:$N,8,FALSE))</f>
        <v/>
      </c>
      <c r="D74" s="9" t="str">
        <f>IF(ISERROR(VLOOKUP($F74,Risk_Assessment!$A:$N,11,FALSE)),"",VLOOKUP($F74,Risk_Assessment!$A:$N,11,FALSE))</f>
        <v/>
      </c>
      <c r="E74" s="9" t="str">
        <f>IF(ISERROR(VLOOKUP($F74,Risk_Assessment!$A:$N,12,FALSE)),"",VLOOKUP($F74,Risk_Assessment!$A:$N,12,FALSE))</f>
        <v/>
      </c>
      <c r="F74" s="13" t="str">
        <f t="shared" si="4"/>
        <v>VH70</v>
      </c>
      <c r="G74" s="13">
        <f t="shared" si="2"/>
        <v>70</v>
      </c>
    </row>
    <row r="75" spans="1:7" ht="31.5" customHeight="1" x14ac:dyDescent="0.25">
      <c r="A75" s="9" t="str">
        <f>IF(ISERROR(VLOOKUP($F75,Risk_Assessment!$A:$N,13,FALSE)),"",VLOOKUP($F75,Risk_Assessment!$A:$N,13,FALSE))</f>
        <v/>
      </c>
      <c r="B75" s="9" t="str">
        <f>IF(ISERROR(VLOOKUP($F75,Risk_Assessment!$A:$N,7,FALSE)),"",VLOOKUP($F75,Risk_Assessment!$A:$N,7,FALSE))</f>
        <v/>
      </c>
      <c r="C75" s="9" t="str">
        <f>IF(ISERROR(VLOOKUP($F75,Risk_Assessment!$A:$N,8,FALSE)),"",VLOOKUP($F75,Risk_Assessment!$A:$N,8,FALSE))</f>
        <v/>
      </c>
      <c r="D75" s="9" t="str">
        <f>IF(ISERROR(VLOOKUP($F75,Risk_Assessment!$A:$N,11,FALSE)),"",VLOOKUP($F75,Risk_Assessment!$A:$N,11,FALSE))</f>
        <v/>
      </c>
      <c r="E75" s="9" t="str">
        <f>IF(ISERROR(VLOOKUP($F75,Risk_Assessment!$A:$N,12,FALSE)),"",VLOOKUP($F75,Risk_Assessment!$A:$N,12,FALSE))</f>
        <v/>
      </c>
      <c r="F75" s="13" t="str">
        <f t="shared" si="4"/>
        <v>VH71</v>
      </c>
      <c r="G75" s="13">
        <f t="shared" si="2"/>
        <v>71</v>
      </c>
    </row>
    <row r="76" spans="1:7" ht="31.5" customHeight="1" x14ac:dyDescent="0.25">
      <c r="A76" s="9" t="str">
        <f>IF(ISERROR(VLOOKUP($F76,Risk_Assessment!$A:$N,13,FALSE)),"",VLOOKUP($F76,Risk_Assessment!$A:$N,13,FALSE))</f>
        <v/>
      </c>
      <c r="B76" s="9" t="str">
        <f>IF(ISERROR(VLOOKUP($F76,Risk_Assessment!$A:$N,7,FALSE)),"",VLOOKUP($F76,Risk_Assessment!$A:$N,7,FALSE))</f>
        <v/>
      </c>
      <c r="C76" s="9" t="str">
        <f>IF(ISERROR(VLOOKUP($F76,Risk_Assessment!$A:$N,8,FALSE)),"",VLOOKUP($F76,Risk_Assessment!$A:$N,8,FALSE))</f>
        <v/>
      </c>
      <c r="D76" s="9" t="str">
        <f>IF(ISERROR(VLOOKUP($F76,Risk_Assessment!$A:$N,11,FALSE)),"",VLOOKUP($F76,Risk_Assessment!$A:$N,11,FALSE))</f>
        <v/>
      </c>
      <c r="E76" s="9" t="str">
        <f>IF(ISERROR(VLOOKUP($F76,Risk_Assessment!$A:$N,12,FALSE)),"",VLOOKUP($F76,Risk_Assessment!$A:$N,12,FALSE))</f>
        <v/>
      </c>
      <c r="F76" s="13" t="str">
        <f t="shared" si="4"/>
        <v>VH72</v>
      </c>
      <c r="G76" s="13">
        <f t="shared" si="2"/>
        <v>72</v>
      </c>
    </row>
    <row r="77" spans="1:7" ht="31.5" customHeight="1" x14ac:dyDescent="0.25">
      <c r="A77" s="9" t="str">
        <f>IF(ISERROR(VLOOKUP($F77,Risk_Assessment!$A:$N,13,FALSE)),"",VLOOKUP($F77,Risk_Assessment!$A:$N,13,FALSE))</f>
        <v/>
      </c>
      <c r="B77" s="9" t="str">
        <f>IF(ISERROR(VLOOKUP($F77,Risk_Assessment!$A:$N,7,FALSE)),"",VLOOKUP($F77,Risk_Assessment!$A:$N,7,FALSE))</f>
        <v/>
      </c>
      <c r="C77" s="9" t="str">
        <f>IF(ISERROR(VLOOKUP($F77,Risk_Assessment!$A:$N,8,FALSE)),"",VLOOKUP($F77,Risk_Assessment!$A:$N,8,FALSE))</f>
        <v/>
      </c>
      <c r="D77" s="9" t="str">
        <f>IF(ISERROR(VLOOKUP($F77,Risk_Assessment!$A:$N,11,FALSE)),"",VLOOKUP($F77,Risk_Assessment!$A:$N,11,FALSE))</f>
        <v/>
      </c>
      <c r="E77" s="9" t="str">
        <f>IF(ISERROR(VLOOKUP($F77,Risk_Assessment!$A:$N,12,FALSE)),"",VLOOKUP($F77,Risk_Assessment!$A:$N,12,FALSE))</f>
        <v/>
      </c>
      <c r="F77" s="13" t="str">
        <f t="shared" si="4"/>
        <v>VH73</v>
      </c>
      <c r="G77" s="13">
        <f t="shared" si="2"/>
        <v>73</v>
      </c>
    </row>
    <row r="78" spans="1:7" ht="31.5" customHeight="1" x14ac:dyDescent="0.25">
      <c r="A78" s="9" t="str">
        <f>IF(ISERROR(VLOOKUP($F78,Risk_Assessment!$A:$N,13,FALSE)),"",VLOOKUP($F78,Risk_Assessment!$A:$N,13,FALSE))</f>
        <v/>
      </c>
      <c r="B78" s="9" t="str">
        <f>IF(ISERROR(VLOOKUP($F78,Risk_Assessment!$A:$N,7,FALSE)),"",VLOOKUP($F78,Risk_Assessment!$A:$N,7,FALSE))</f>
        <v/>
      </c>
      <c r="C78" s="9" t="str">
        <f>IF(ISERROR(VLOOKUP($F78,Risk_Assessment!$A:$N,8,FALSE)),"",VLOOKUP($F78,Risk_Assessment!$A:$N,8,FALSE))</f>
        <v/>
      </c>
      <c r="D78" s="9" t="str">
        <f>IF(ISERROR(VLOOKUP($F78,Risk_Assessment!$A:$N,11,FALSE)),"",VLOOKUP($F78,Risk_Assessment!$A:$N,11,FALSE))</f>
        <v/>
      </c>
      <c r="E78" s="9" t="str">
        <f>IF(ISERROR(VLOOKUP($F78,Risk_Assessment!$A:$N,12,FALSE)),"",VLOOKUP($F78,Risk_Assessment!$A:$N,12,FALSE))</f>
        <v/>
      </c>
      <c r="F78" s="13" t="str">
        <f t="shared" si="4"/>
        <v>VH74</v>
      </c>
      <c r="G78" s="13">
        <f t="shared" si="2"/>
        <v>74</v>
      </c>
    </row>
    <row r="79" spans="1:7" ht="31.5" customHeight="1" x14ac:dyDescent="0.25">
      <c r="A79" s="9" t="str">
        <f>IF(ISERROR(VLOOKUP($F79,Risk_Assessment!$A:$N,13,FALSE)),"",VLOOKUP($F79,Risk_Assessment!$A:$N,13,FALSE))</f>
        <v/>
      </c>
      <c r="B79" s="9" t="str">
        <f>IF(ISERROR(VLOOKUP($F79,Risk_Assessment!$A:$N,7,FALSE)),"",VLOOKUP($F79,Risk_Assessment!$A:$N,7,FALSE))</f>
        <v/>
      </c>
      <c r="C79" s="9" t="str">
        <f>IF(ISERROR(VLOOKUP($F79,Risk_Assessment!$A:$N,8,FALSE)),"",VLOOKUP($F79,Risk_Assessment!$A:$N,8,FALSE))</f>
        <v/>
      </c>
      <c r="D79" s="9" t="str">
        <f>IF(ISERROR(VLOOKUP($F79,Risk_Assessment!$A:$N,11,FALSE)),"",VLOOKUP($F79,Risk_Assessment!$A:$N,11,FALSE))</f>
        <v/>
      </c>
      <c r="E79" s="9" t="str">
        <f>IF(ISERROR(VLOOKUP($F79,Risk_Assessment!$A:$N,12,FALSE)),"",VLOOKUP($F79,Risk_Assessment!$A:$N,12,FALSE))</f>
        <v/>
      </c>
      <c r="F79" s="13" t="str">
        <f t="shared" si="4"/>
        <v>VH75</v>
      </c>
      <c r="G79" s="13">
        <f t="shared" si="2"/>
        <v>75</v>
      </c>
    </row>
    <row r="80" spans="1:7" ht="31.5" customHeight="1" x14ac:dyDescent="0.25">
      <c r="A80" s="9" t="str">
        <f>IF(ISERROR(VLOOKUP($F80,Risk_Assessment!$A:$N,13,FALSE)),"",VLOOKUP($F80,Risk_Assessment!$A:$N,13,FALSE))</f>
        <v/>
      </c>
      <c r="B80" s="9" t="str">
        <f>IF(ISERROR(VLOOKUP($F80,Risk_Assessment!$A:$N,7,FALSE)),"",VLOOKUP($F80,Risk_Assessment!$A:$N,7,FALSE))</f>
        <v/>
      </c>
      <c r="C80" s="9" t="str">
        <f>IF(ISERROR(VLOOKUP($F80,Risk_Assessment!$A:$N,8,FALSE)),"",VLOOKUP($F80,Risk_Assessment!$A:$N,8,FALSE))</f>
        <v/>
      </c>
      <c r="D80" s="9" t="str">
        <f>IF(ISERROR(VLOOKUP($F80,Risk_Assessment!$A:$N,11,FALSE)),"",VLOOKUP($F80,Risk_Assessment!$A:$N,11,FALSE))</f>
        <v/>
      </c>
      <c r="E80" s="9" t="str">
        <f>IF(ISERROR(VLOOKUP($F80,Risk_Assessment!$A:$N,12,FALSE)),"",VLOOKUP($F80,Risk_Assessment!$A:$N,12,FALSE))</f>
        <v/>
      </c>
      <c r="F80" s="13" t="str">
        <f t="shared" si="4"/>
        <v>VH76</v>
      </c>
      <c r="G80" s="13">
        <f t="shared" si="2"/>
        <v>76</v>
      </c>
    </row>
    <row r="81" spans="1:7" ht="31.5" customHeight="1" x14ac:dyDescent="0.25">
      <c r="A81" s="9" t="str">
        <f>IF(ISERROR(VLOOKUP($F81,Risk_Assessment!$A:$N,13,FALSE)),"",VLOOKUP($F81,Risk_Assessment!$A:$N,13,FALSE))</f>
        <v/>
      </c>
      <c r="B81" s="9" t="str">
        <f>IF(ISERROR(VLOOKUP($F81,Risk_Assessment!$A:$N,7,FALSE)),"",VLOOKUP($F81,Risk_Assessment!$A:$N,7,FALSE))</f>
        <v/>
      </c>
      <c r="C81" s="9" t="str">
        <f>IF(ISERROR(VLOOKUP($F81,Risk_Assessment!$A:$N,8,FALSE)),"",VLOOKUP($F81,Risk_Assessment!$A:$N,8,FALSE))</f>
        <v/>
      </c>
      <c r="D81" s="9" t="str">
        <f>IF(ISERROR(VLOOKUP($F81,Risk_Assessment!$A:$N,11,FALSE)),"",VLOOKUP($F81,Risk_Assessment!$A:$N,11,FALSE))</f>
        <v/>
      </c>
      <c r="E81" s="9" t="str">
        <f>IF(ISERROR(VLOOKUP($F81,Risk_Assessment!$A:$N,12,FALSE)),"",VLOOKUP($F81,Risk_Assessment!$A:$N,12,FALSE))</f>
        <v/>
      </c>
      <c r="F81" s="13" t="str">
        <f t="shared" si="4"/>
        <v>VH77</v>
      </c>
      <c r="G81" s="13">
        <f t="shared" ref="G81:G130" si="5">G80+1</f>
        <v>77</v>
      </c>
    </row>
    <row r="82" spans="1:7" ht="31.5" customHeight="1" x14ac:dyDescent="0.25">
      <c r="A82" s="9" t="str">
        <f>IF(ISERROR(VLOOKUP($F82,Risk_Assessment!$A:$N,13,FALSE)),"",VLOOKUP($F82,Risk_Assessment!$A:$N,13,FALSE))</f>
        <v/>
      </c>
      <c r="B82" s="9" t="str">
        <f>IF(ISERROR(VLOOKUP($F82,Risk_Assessment!$A:$N,7,FALSE)),"",VLOOKUP($F82,Risk_Assessment!$A:$N,7,FALSE))</f>
        <v/>
      </c>
      <c r="C82" s="9" t="str">
        <f>IF(ISERROR(VLOOKUP($F82,Risk_Assessment!$A:$N,8,FALSE)),"",VLOOKUP($F82,Risk_Assessment!$A:$N,8,FALSE))</f>
        <v/>
      </c>
      <c r="D82" s="9" t="str">
        <f>IF(ISERROR(VLOOKUP($F82,Risk_Assessment!$A:$N,11,FALSE)),"",VLOOKUP($F82,Risk_Assessment!$A:$N,11,FALSE))</f>
        <v/>
      </c>
      <c r="E82" s="9" t="str">
        <f>IF(ISERROR(VLOOKUP($F82,Risk_Assessment!$A:$N,12,FALSE)),"",VLOOKUP($F82,Risk_Assessment!$A:$N,12,FALSE))</f>
        <v/>
      </c>
      <c r="F82" s="13" t="str">
        <f t="shared" si="4"/>
        <v>VH78</v>
      </c>
      <c r="G82" s="13">
        <f t="shared" si="5"/>
        <v>78</v>
      </c>
    </row>
    <row r="83" spans="1:7" ht="31.5" customHeight="1" x14ac:dyDescent="0.25">
      <c r="A83" s="9" t="str">
        <f>IF(ISERROR(VLOOKUP($F83,Risk_Assessment!$A:$N,13,FALSE)),"",VLOOKUP($F83,Risk_Assessment!$A:$N,13,FALSE))</f>
        <v/>
      </c>
      <c r="B83" s="9" t="str">
        <f>IF(ISERROR(VLOOKUP($F83,Risk_Assessment!$A:$N,7,FALSE)),"",VLOOKUP($F83,Risk_Assessment!$A:$N,7,FALSE))</f>
        <v/>
      </c>
      <c r="C83" s="9" t="str">
        <f>IF(ISERROR(VLOOKUP($F83,Risk_Assessment!$A:$N,8,FALSE)),"",VLOOKUP($F83,Risk_Assessment!$A:$N,8,FALSE))</f>
        <v/>
      </c>
      <c r="D83" s="9" t="str">
        <f>IF(ISERROR(VLOOKUP($F83,Risk_Assessment!$A:$N,11,FALSE)),"",VLOOKUP($F83,Risk_Assessment!$A:$N,11,FALSE))</f>
        <v/>
      </c>
      <c r="E83" s="9" t="str">
        <f>IF(ISERROR(VLOOKUP($F83,Risk_Assessment!$A:$N,12,FALSE)),"",VLOOKUP($F83,Risk_Assessment!$A:$N,12,FALSE))</f>
        <v/>
      </c>
      <c r="F83" s="13" t="str">
        <f t="shared" si="4"/>
        <v>VH79</v>
      </c>
      <c r="G83" s="13">
        <f t="shared" si="5"/>
        <v>79</v>
      </c>
    </row>
    <row r="84" spans="1:7" ht="31.5" customHeight="1" x14ac:dyDescent="0.25">
      <c r="A84" s="9" t="str">
        <f>IF(ISERROR(VLOOKUP($F84,Risk_Assessment!$A:$N,13,FALSE)),"",VLOOKUP($F84,Risk_Assessment!$A:$N,13,FALSE))</f>
        <v/>
      </c>
      <c r="B84" s="9" t="str">
        <f>IF(ISERROR(VLOOKUP($F84,Risk_Assessment!$A:$N,7,FALSE)),"",VLOOKUP($F84,Risk_Assessment!$A:$N,7,FALSE))</f>
        <v/>
      </c>
      <c r="C84" s="9" t="str">
        <f>IF(ISERROR(VLOOKUP($F84,Risk_Assessment!$A:$N,8,FALSE)),"",VLOOKUP($F84,Risk_Assessment!$A:$N,8,FALSE))</f>
        <v/>
      </c>
      <c r="D84" s="9" t="str">
        <f>IF(ISERROR(VLOOKUP($F84,Risk_Assessment!$A:$N,11,FALSE)),"",VLOOKUP($F84,Risk_Assessment!$A:$N,11,FALSE))</f>
        <v/>
      </c>
      <c r="E84" s="9" t="str">
        <f>IF(ISERROR(VLOOKUP($F84,Risk_Assessment!$A:$N,12,FALSE)),"",VLOOKUP($F84,Risk_Assessment!$A:$N,12,FALSE))</f>
        <v/>
      </c>
      <c r="F84" s="13" t="str">
        <f t="shared" si="4"/>
        <v>VH80</v>
      </c>
      <c r="G84" s="13">
        <f t="shared" si="5"/>
        <v>80</v>
      </c>
    </row>
    <row r="85" spans="1:7" ht="31.5" customHeight="1" x14ac:dyDescent="0.25">
      <c r="A85" s="9" t="str">
        <f>IF(ISERROR(VLOOKUP($F85,Risk_Assessment!$A:$N,13,FALSE)),"",VLOOKUP($F85,Risk_Assessment!$A:$N,13,FALSE))</f>
        <v/>
      </c>
      <c r="B85" s="9" t="str">
        <f>IF(ISERROR(VLOOKUP($F85,Risk_Assessment!$A:$N,7,FALSE)),"",VLOOKUP($F85,Risk_Assessment!$A:$N,7,FALSE))</f>
        <v/>
      </c>
      <c r="C85" s="9" t="str">
        <f>IF(ISERROR(VLOOKUP($F85,Risk_Assessment!$A:$N,8,FALSE)),"",VLOOKUP($F85,Risk_Assessment!$A:$N,8,FALSE))</f>
        <v/>
      </c>
      <c r="D85" s="9" t="str">
        <f>IF(ISERROR(VLOOKUP($F85,Risk_Assessment!$A:$N,11,FALSE)),"",VLOOKUP($F85,Risk_Assessment!$A:$N,11,FALSE))</f>
        <v/>
      </c>
      <c r="E85" s="9" t="str">
        <f>IF(ISERROR(VLOOKUP($F85,Risk_Assessment!$A:$N,12,FALSE)),"",VLOOKUP($F85,Risk_Assessment!$A:$N,12,FALSE))</f>
        <v/>
      </c>
      <c r="F85" s="13" t="str">
        <f t="shared" si="4"/>
        <v>VH81</v>
      </c>
      <c r="G85" s="13">
        <f t="shared" si="5"/>
        <v>81</v>
      </c>
    </row>
    <row r="86" spans="1:7" ht="31.5" customHeight="1" x14ac:dyDescent="0.25">
      <c r="A86" s="9" t="str">
        <f>IF(ISERROR(VLOOKUP($F86,Risk_Assessment!$A:$N,13,FALSE)),"",VLOOKUP($F86,Risk_Assessment!$A:$N,13,FALSE))</f>
        <v/>
      </c>
      <c r="B86" s="9" t="str">
        <f>IF(ISERROR(VLOOKUP($F86,Risk_Assessment!$A:$N,7,FALSE)),"",VLOOKUP($F86,Risk_Assessment!$A:$N,7,FALSE))</f>
        <v/>
      </c>
      <c r="C86" s="9" t="str">
        <f>IF(ISERROR(VLOOKUP($F86,Risk_Assessment!$A:$N,8,FALSE)),"",VLOOKUP($F86,Risk_Assessment!$A:$N,8,FALSE))</f>
        <v/>
      </c>
      <c r="D86" s="9" t="str">
        <f>IF(ISERROR(VLOOKUP($F86,Risk_Assessment!$A:$N,11,FALSE)),"",VLOOKUP($F86,Risk_Assessment!$A:$N,11,FALSE))</f>
        <v/>
      </c>
      <c r="E86" s="9" t="str">
        <f>IF(ISERROR(VLOOKUP($F86,Risk_Assessment!$A:$N,12,FALSE)),"",VLOOKUP($F86,Risk_Assessment!$A:$N,12,FALSE))</f>
        <v/>
      </c>
      <c r="F86" s="13" t="str">
        <f t="shared" si="4"/>
        <v>VH82</v>
      </c>
      <c r="G86" s="13">
        <f t="shared" si="5"/>
        <v>82</v>
      </c>
    </row>
    <row r="87" spans="1:7" ht="31.5" customHeight="1" x14ac:dyDescent="0.25">
      <c r="A87" s="9" t="str">
        <f>IF(ISERROR(VLOOKUP($F87,Risk_Assessment!$A:$N,13,FALSE)),"",VLOOKUP($F87,Risk_Assessment!$A:$N,13,FALSE))</f>
        <v/>
      </c>
      <c r="B87" s="9" t="str">
        <f>IF(ISERROR(VLOOKUP($F87,Risk_Assessment!$A:$N,7,FALSE)),"",VLOOKUP($F87,Risk_Assessment!$A:$N,7,FALSE))</f>
        <v/>
      </c>
      <c r="C87" s="9" t="str">
        <f>IF(ISERROR(VLOOKUP($F87,Risk_Assessment!$A:$N,8,FALSE)),"",VLOOKUP($F87,Risk_Assessment!$A:$N,8,FALSE))</f>
        <v/>
      </c>
      <c r="D87" s="9" t="str">
        <f>IF(ISERROR(VLOOKUP($F87,Risk_Assessment!$A:$N,11,FALSE)),"",VLOOKUP($F87,Risk_Assessment!$A:$N,11,FALSE))</f>
        <v/>
      </c>
      <c r="E87" s="9" t="str">
        <f>IF(ISERROR(VLOOKUP($F87,Risk_Assessment!$A:$N,12,FALSE)),"",VLOOKUP($F87,Risk_Assessment!$A:$N,12,FALSE))</f>
        <v/>
      </c>
      <c r="F87" s="13" t="str">
        <f t="shared" si="4"/>
        <v>VH83</v>
      </c>
      <c r="G87" s="13">
        <f t="shared" si="5"/>
        <v>83</v>
      </c>
    </row>
    <row r="88" spans="1:7" ht="31.5" customHeight="1" x14ac:dyDescent="0.25">
      <c r="A88" s="9" t="str">
        <f>IF(ISERROR(VLOOKUP($F88,Risk_Assessment!$A:$N,13,FALSE)),"",VLOOKUP($F88,Risk_Assessment!$A:$N,13,FALSE))</f>
        <v/>
      </c>
      <c r="B88" s="9" t="str">
        <f>IF(ISERROR(VLOOKUP($F88,Risk_Assessment!$A:$N,7,FALSE)),"",VLOOKUP($F88,Risk_Assessment!$A:$N,7,FALSE))</f>
        <v/>
      </c>
      <c r="C88" s="9" t="str">
        <f>IF(ISERROR(VLOOKUP($F88,Risk_Assessment!$A:$N,8,FALSE)),"",VLOOKUP($F88,Risk_Assessment!$A:$N,8,FALSE))</f>
        <v/>
      </c>
      <c r="D88" s="9" t="str">
        <f>IF(ISERROR(VLOOKUP($F88,Risk_Assessment!$A:$N,11,FALSE)),"",VLOOKUP($F88,Risk_Assessment!$A:$N,11,FALSE))</f>
        <v/>
      </c>
      <c r="E88" s="9" t="str">
        <f>IF(ISERROR(VLOOKUP($F88,Risk_Assessment!$A:$N,12,FALSE)),"",VLOOKUP($F88,Risk_Assessment!$A:$N,12,FALSE))</f>
        <v/>
      </c>
      <c r="F88" s="13" t="str">
        <f t="shared" si="4"/>
        <v>VH84</v>
      </c>
      <c r="G88" s="13">
        <f t="shared" si="5"/>
        <v>84</v>
      </c>
    </row>
    <row r="89" spans="1:7" ht="31.5" customHeight="1" x14ac:dyDescent="0.25">
      <c r="A89" s="9" t="str">
        <f>IF(ISERROR(VLOOKUP($F89,Risk_Assessment!$A:$N,13,FALSE)),"",VLOOKUP($F89,Risk_Assessment!$A:$N,13,FALSE))</f>
        <v/>
      </c>
      <c r="B89" s="9" t="str">
        <f>IF(ISERROR(VLOOKUP($F89,Risk_Assessment!$A:$N,7,FALSE)),"",VLOOKUP($F89,Risk_Assessment!$A:$N,7,FALSE))</f>
        <v/>
      </c>
      <c r="C89" s="9" t="str">
        <f>IF(ISERROR(VLOOKUP($F89,Risk_Assessment!$A:$N,8,FALSE)),"",VLOOKUP($F89,Risk_Assessment!$A:$N,8,FALSE))</f>
        <v/>
      </c>
      <c r="D89" s="9" t="str">
        <f>IF(ISERROR(VLOOKUP($F89,Risk_Assessment!$A:$N,11,FALSE)),"",VLOOKUP($F89,Risk_Assessment!$A:$N,11,FALSE))</f>
        <v/>
      </c>
      <c r="E89" s="9" t="str">
        <f>IF(ISERROR(VLOOKUP($F89,Risk_Assessment!$A:$N,12,FALSE)),"",VLOOKUP($F89,Risk_Assessment!$A:$N,12,FALSE))</f>
        <v/>
      </c>
      <c r="F89" s="13" t="str">
        <f t="shared" si="4"/>
        <v>VH85</v>
      </c>
      <c r="G89" s="13">
        <f t="shared" si="5"/>
        <v>85</v>
      </c>
    </row>
    <row r="90" spans="1:7" ht="31.5" customHeight="1" x14ac:dyDescent="0.25">
      <c r="A90" s="9" t="str">
        <f>IF(ISERROR(VLOOKUP($F90,Risk_Assessment!$A:$N,13,FALSE)),"",VLOOKUP($F90,Risk_Assessment!$A:$N,13,FALSE))</f>
        <v/>
      </c>
      <c r="B90" s="9" t="str">
        <f>IF(ISERROR(VLOOKUP($F90,Risk_Assessment!$A:$N,7,FALSE)),"",VLOOKUP($F90,Risk_Assessment!$A:$N,7,FALSE))</f>
        <v/>
      </c>
      <c r="C90" s="9" t="str">
        <f>IF(ISERROR(VLOOKUP($F90,Risk_Assessment!$A:$N,8,FALSE)),"",VLOOKUP($F90,Risk_Assessment!$A:$N,8,FALSE))</f>
        <v/>
      </c>
      <c r="D90" s="9" t="str">
        <f>IF(ISERROR(VLOOKUP($F90,Risk_Assessment!$A:$N,11,FALSE)),"",VLOOKUP($F90,Risk_Assessment!$A:$N,11,FALSE))</f>
        <v/>
      </c>
      <c r="E90" s="9" t="str">
        <f>IF(ISERROR(VLOOKUP($F90,Risk_Assessment!$A:$N,12,FALSE)),"",VLOOKUP($F90,Risk_Assessment!$A:$N,12,FALSE))</f>
        <v/>
      </c>
      <c r="F90" s="13" t="str">
        <f t="shared" si="4"/>
        <v>VH86</v>
      </c>
      <c r="G90" s="13">
        <f t="shared" si="5"/>
        <v>86</v>
      </c>
    </row>
    <row r="91" spans="1:7" ht="31.5" customHeight="1" x14ac:dyDescent="0.25">
      <c r="A91" s="9" t="str">
        <f>IF(ISERROR(VLOOKUP($F91,Risk_Assessment!$A:$N,13,FALSE)),"",VLOOKUP($F91,Risk_Assessment!$A:$N,13,FALSE))</f>
        <v/>
      </c>
      <c r="B91" s="9" t="str">
        <f>IF(ISERROR(VLOOKUP($F91,Risk_Assessment!$A:$N,7,FALSE)),"",VLOOKUP($F91,Risk_Assessment!$A:$N,7,FALSE))</f>
        <v/>
      </c>
      <c r="C91" s="9" t="str">
        <f>IF(ISERROR(VLOOKUP($F91,Risk_Assessment!$A:$N,8,FALSE)),"",VLOOKUP($F91,Risk_Assessment!$A:$N,8,FALSE))</f>
        <v/>
      </c>
      <c r="D91" s="9" t="str">
        <f>IF(ISERROR(VLOOKUP($F91,Risk_Assessment!$A:$N,11,FALSE)),"",VLOOKUP($F91,Risk_Assessment!$A:$N,11,FALSE))</f>
        <v/>
      </c>
      <c r="E91" s="9" t="str">
        <f>IF(ISERROR(VLOOKUP($F91,Risk_Assessment!$A:$N,12,FALSE)),"",VLOOKUP($F91,Risk_Assessment!$A:$N,12,FALSE))</f>
        <v/>
      </c>
      <c r="F91" s="13" t="str">
        <f t="shared" si="4"/>
        <v>VH87</v>
      </c>
      <c r="G91" s="13">
        <f t="shared" si="5"/>
        <v>87</v>
      </c>
    </row>
    <row r="92" spans="1:7" ht="31.5" customHeight="1" x14ac:dyDescent="0.25">
      <c r="A92" s="9" t="str">
        <f>IF(ISERROR(VLOOKUP($F92,Risk_Assessment!$A:$N,13,FALSE)),"",VLOOKUP($F92,Risk_Assessment!$A:$N,13,FALSE))</f>
        <v/>
      </c>
      <c r="B92" s="9" t="str">
        <f>IF(ISERROR(VLOOKUP($F92,Risk_Assessment!$A:$N,7,FALSE)),"",VLOOKUP($F92,Risk_Assessment!$A:$N,7,FALSE))</f>
        <v/>
      </c>
      <c r="C92" s="9" t="str">
        <f>IF(ISERROR(VLOOKUP($F92,Risk_Assessment!$A:$N,8,FALSE)),"",VLOOKUP($F92,Risk_Assessment!$A:$N,8,FALSE))</f>
        <v/>
      </c>
      <c r="D92" s="9" t="str">
        <f>IF(ISERROR(VLOOKUP($F92,Risk_Assessment!$A:$N,11,FALSE)),"",VLOOKUP($F92,Risk_Assessment!$A:$N,11,FALSE))</f>
        <v/>
      </c>
      <c r="E92" s="9" t="str">
        <f>IF(ISERROR(VLOOKUP($F92,Risk_Assessment!$A:$N,12,FALSE)),"",VLOOKUP($F92,Risk_Assessment!$A:$N,12,FALSE))</f>
        <v/>
      </c>
      <c r="F92" s="13" t="str">
        <f t="shared" si="4"/>
        <v>VH88</v>
      </c>
      <c r="G92" s="13">
        <f t="shared" si="5"/>
        <v>88</v>
      </c>
    </row>
    <row r="93" spans="1:7" ht="31.5" customHeight="1" x14ac:dyDescent="0.25">
      <c r="A93" s="9" t="str">
        <f>IF(ISERROR(VLOOKUP($F93,Risk_Assessment!$A:$N,13,FALSE)),"",VLOOKUP($F93,Risk_Assessment!$A:$N,13,FALSE))</f>
        <v/>
      </c>
      <c r="B93" s="9" t="str">
        <f>IF(ISERROR(VLOOKUP($F93,Risk_Assessment!$A:$N,7,FALSE)),"",VLOOKUP($F93,Risk_Assessment!$A:$N,7,FALSE))</f>
        <v/>
      </c>
      <c r="C93" s="9" t="str">
        <f>IF(ISERROR(VLOOKUP($F93,Risk_Assessment!$A:$N,8,FALSE)),"",VLOOKUP($F93,Risk_Assessment!$A:$N,8,FALSE))</f>
        <v/>
      </c>
      <c r="D93" s="9" t="str">
        <f>IF(ISERROR(VLOOKUP($F93,Risk_Assessment!$A:$N,11,FALSE)),"",VLOOKUP($F93,Risk_Assessment!$A:$N,11,FALSE))</f>
        <v/>
      </c>
      <c r="E93" s="9" t="str">
        <f>IF(ISERROR(VLOOKUP($F93,Risk_Assessment!$A:$N,12,FALSE)),"",VLOOKUP($F93,Risk_Assessment!$A:$N,12,FALSE))</f>
        <v/>
      </c>
      <c r="F93" s="13" t="str">
        <f t="shared" si="4"/>
        <v>VH89</v>
      </c>
      <c r="G93" s="13">
        <f t="shared" si="5"/>
        <v>89</v>
      </c>
    </row>
    <row r="94" spans="1:7" ht="31.5" customHeight="1" x14ac:dyDescent="0.25">
      <c r="A94" s="9" t="str">
        <f>IF(ISERROR(VLOOKUP($F94,Risk_Assessment!$A:$N,13,FALSE)),"",VLOOKUP($F94,Risk_Assessment!$A:$N,13,FALSE))</f>
        <v/>
      </c>
      <c r="B94" s="9" t="str">
        <f>IF(ISERROR(VLOOKUP($F94,Risk_Assessment!$A:$N,7,FALSE)),"",VLOOKUP($F94,Risk_Assessment!$A:$N,7,FALSE))</f>
        <v/>
      </c>
      <c r="C94" s="9" t="str">
        <f>IF(ISERROR(VLOOKUP($F94,Risk_Assessment!$A:$N,8,FALSE)),"",VLOOKUP($F94,Risk_Assessment!$A:$N,8,FALSE))</f>
        <v/>
      </c>
      <c r="D94" s="9" t="str">
        <f>IF(ISERROR(VLOOKUP($F94,Risk_Assessment!$A:$N,11,FALSE)),"",VLOOKUP($F94,Risk_Assessment!$A:$N,11,FALSE))</f>
        <v/>
      </c>
      <c r="E94" s="9" t="str">
        <f>IF(ISERROR(VLOOKUP($F94,Risk_Assessment!$A:$N,12,FALSE)),"",VLOOKUP($F94,Risk_Assessment!$A:$N,12,FALSE))</f>
        <v/>
      </c>
      <c r="F94" s="13" t="str">
        <f t="shared" si="4"/>
        <v>VH90</v>
      </c>
      <c r="G94" s="13">
        <f t="shared" si="5"/>
        <v>90</v>
      </c>
    </row>
    <row r="95" spans="1:7" ht="31.5" customHeight="1" x14ac:dyDescent="0.25">
      <c r="A95" s="9" t="str">
        <f>IF(ISERROR(VLOOKUP($F95,Risk_Assessment!$A:$N,13,FALSE)),"",VLOOKUP($F95,Risk_Assessment!$A:$N,13,FALSE))</f>
        <v/>
      </c>
      <c r="B95" s="9" t="str">
        <f>IF(ISERROR(VLOOKUP($F95,Risk_Assessment!$A:$N,7,FALSE)),"",VLOOKUP($F95,Risk_Assessment!$A:$N,7,FALSE))</f>
        <v/>
      </c>
      <c r="C95" s="9" t="str">
        <f>IF(ISERROR(VLOOKUP($F95,Risk_Assessment!$A:$N,8,FALSE)),"",VLOOKUP($F95,Risk_Assessment!$A:$N,8,FALSE))</f>
        <v/>
      </c>
      <c r="D95" s="9" t="str">
        <f>IF(ISERROR(VLOOKUP($F95,Risk_Assessment!$A:$N,11,FALSE)),"",VLOOKUP($F95,Risk_Assessment!$A:$N,11,FALSE))</f>
        <v/>
      </c>
      <c r="E95" s="9" t="str">
        <f>IF(ISERROR(VLOOKUP($F95,Risk_Assessment!$A:$N,12,FALSE)),"",VLOOKUP($F95,Risk_Assessment!$A:$N,12,FALSE))</f>
        <v/>
      </c>
      <c r="F95" s="13" t="str">
        <f t="shared" si="4"/>
        <v>VH91</v>
      </c>
      <c r="G95" s="13">
        <f t="shared" si="5"/>
        <v>91</v>
      </c>
    </row>
    <row r="96" spans="1:7" ht="31.5" customHeight="1" x14ac:dyDescent="0.25">
      <c r="A96" s="9" t="str">
        <f>IF(ISERROR(VLOOKUP($F96,Risk_Assessment!$A:$N,13,FALSE)),"",VLOOKUP($F96,Risk_Assessment!$A:$N,13,FALSE))</f>
        <v/>
      </c>
      <c r="B96" s="9" t="str">
        <f>IF(ISERROR(VLOOKUP($F96,Risk_Assessment!$A:$N,7,FALSE)),"",VLOOKUP($F96,Risk_Assessment!$A:$N,7,FALSE))</f>
        <v/>
      </c>
      <c r="C96" s="9" t="str">
        <f>IF(ISERROR(VLOOKUP($F96,Risk_Assessment!$A:$N,8,FALSE)),"",VLOOKUP($F96,Risk_Assessment!$A:$N,8,FALSE))</f>
        <v/>
      </c>
      <c r="D96" s="9" t="str">
        <f>IF(ISERROR(VLOOKUP($F96,Risk_Assessment!$A:$N,11,FALSE)),"",VLOOKUP($F96,Risk_Assessment!$A:$N,11,FALSE))</f>
        <v/>
      </c>
      <c r="E96" s="9" t="str">
        <f>IF(ISERROR(VLOOKUP($F96,Risk_Assessment!$A:$N,12,FALSE)),"",VLOOKUP($F96,Risk_Assessment!$A:$N,12,FALSE))</f>
        <v/>
      </c>
      <c r="F96" s="13" t="str">
        <f t="shared" si="4"/>
        <v>VH92</v>
      </c>
      <c r="G96" s="13">
        <f t="shared" si="5"/>
        <v>92</v>
      </c>
    </row>
    <row r="97" spans="1:7" ht="31.5" customHeight="1" x14ac:dyDescent="0.25">
      <c r="A97" s="9" t="str">
        <f>IF(ISERROR(VLOOKUP($F97,Risk_Assessment!$A:$N,13,FALSE)),"",VLOOKUP($F97,Risk_Assessment!$A:$N,13,FALSE))</f>
        <v/>
      </c>
      <c r="B97" s="9" t="str">
        <f>IF(ISERROR(VLOOKUP($F97,Risk_Assessment!$A:$N,7,FALSE)),"",VLOOKUP($F97,Risk_Assessment!$A:$N,7,FALSE))</f>
        <v/>
      </c>
      <c r="C97" s="9" t="str">
        <f>IF(ISERROR(VLOOKUP($F97,Risk_Assessment!$A:$N,8,FALSE)),"",VLOOKUP($F97,Risk_Assessment!$A:$N,8,FALSE))</f>
        <v/>
      </c>
      <c r="D97" s="9" t="str">
        <f>IF(ISERROR(VLOOKUP($F97,Risk_Assessment!$A:$N,11,FALSE)),"",VLOOKUP($F97,Risk_Assessment!$A:$N,11,FALSE))</f>
        <v/>
      </c>
      <c r="E97" s="9" t="str">
        <f>IF(ISERROR(VLOOKUP($F97,Risk_Assessment!$A:$N,12,FALSE)),"",VLOOKUP($F97,Risk_Assessment!$A:$N,12,FALSE))</f>
        <v/>
      </c>
      <c r="F97" s="13" t="str">
        <f t="shared" si="4"/>
        <v>VH93</v>
      </c>
      <c r="G97" s="13">
        <f t="shared" si="5"/>
        <v>93</v>
      </c>
    </row>
    <row r="98" spans="1:7" ht="31.5" customHeight="1" x14ac:dyDescent="0.25">
      <c r="A98" s="9" t="str">
        <f>IF(ISERROR(VLOOKUP($F98,Risk_Assessment!$A:$N,13,FALSE)),"",VLOOKUP($F98,Risk_Assessment!$A:$N,13,FALSE))</f>
        <v/>
      </c>
      <c r="B98" s="9" t="str">
        <f>IF(ISERROR(VLOOKUP($F98,Risk_Assessment!$A:$N,7,FALSE)),"",VLOOKUP($F98,Risk_Assessment!$A:$N,7,FALSE))</f>
        <v/>
      </c>
      <c r="C98" s="9" t="str">
        <f>IF(ISERROR(VLOOKUP($F98,Risk_Assessment!$A:$N,8,FALSE)),"",VLOOKUP($F98,Risk_Assessment!$A:$N,8,FALSE))</f>
        <v/>
      </c>
      <c r="D98" s="9" t="str">
        <f>IF(ISERROR(VLOOKUP($F98,Risk_Assessment!$A:$N,11,FALSE)),"",VLOOKUP($F98,Risk_Assessment!$A:$N,11,FALSE))</f>
        <v/>
      </c>
      <c r="E98" s="9" t="str">
        <f>IF(ISERROR(VLOOKUP($F98,Risk_Assessment!$A:$N,12,FALSE)),"",VLOOKUP($F98,Risk_Assessment!$A:$N,12,FALSE))</f>
        <v/>
      </c>
      <c r="F98" s="13" t="str">
        <f t="shared" si="4"/>
        <v>VH94</v>
      </c>
      <c r="G98" s="13">
        <f t="shared" si="5"/>
        <v>94</v>
      </c>
    </row>
    <row r="99" spans="1:7" ht="31.5" customHeight="1" x14ac:dyDescent="0.25">
      <c r="A99" s="9" t="str">
        <f>IF(ISERROR(VLOOKUP($F99,Risk_Assessment!$A:$N,13,FALSE)),"",VLOOKUP($F99,Risk_Assessment!$A:$N,13,FALSE))</f>
        <v/>
      </c>
      <c r="B99" s="9" t="str">
        <f>IF(ISERROR(VLOOKUP($F99,Risk_Assessment!$A:$N,7,FALSE)),"",VLOOKUP($F99,Risk_Assessment!$A:$N,7,FALSE))</f>
        <v/>
      </c>
      <c r="C99" s="9" t="str">
        <f>IF(ISERROR(VLOOKUP($F99,Risk_Assessment!$A:$N,8,FALSE)),"",VLOOKUP($F99,Risk_Assessment!$A:$N,8,FALSE))</f>
        <v/>
      </c>
      <c r="D99" s="9" t="str">
        <f>IF(ISERROR(VLOOKUP($F99,Risk_Assessment!$A:$N,11,FALSE)),"",VLOOKUP($F99,Risk_Assessment!$A:$N,11,FALSE))</f>
        <v/>
      </c>
      <c r="E99" s="9" t="str">
        <f>IF(ISERROR(VLOOKUP($F99,Risk_Assessment!$A:$N,12,FALSE)),"",VLOOKUP($F99,Risk_Assessment!$A:$N,12,FALSE))</f>
        <v/>
      </c>
      <c r="F99" s="13" t="str">
        <f t="shared" si="4"/>
        <v>VH95</v>
      </c>
      <c r="G99" s="13">
        <f t="shared" si="5"/>
        <v>95</v>
      </c>
    </row>
    <row r="100" spans="1:7" ht="31.5" customHeight="1" x14ac:dyDescent="0.25">
      <c r="A100" s="9" t="str">
        <f>IF(ISERROR(VLOOKUP($F100,Risk_Assessment!$A:$N,13,FALSE)),"",VLOOKUP($F100,Risk_Assessment!$A:$N,13,FALSE))</f>
        <v/>
      </c>
      <c r="B100" s="9" t="str">
        <f>IF(ISERROR(VLOOKUP($F100,Risk_Assessment!$A:$N,7,FALSE)),"",VLOOKUP($F100,Risk_Assessment!$A:$N,7,FALSE))</f>
        <v/>
      </c>
      <c r="C100" s="9" t="str">
        <f>IF(ISERROR(VLOOKUP($F100,Risk_Assessment!$A:$N,8,FALSE)),"",VLOOKUP($F100,Risk_Assessment!$A:$N,8,FALSE))</f>
        <v/>
      </c>
      <c r="D100" s="9" t="str">
        <f>IF(ISERROR(VLOOKUP($F100,Risk_Assessment!$A:$N,11,FALSE)),"",VLOOKUP($F100,Risk_Assessment!$A:$N,11,FALSE))</f>
        <v/>
      </c>
      <c r="E100" s="9" t="str">
        <f>IF(ISERROR(VLOOKUP($F100,Risk_Assessment!$A:$N,12,FALSE)),"",VLOOKUP($F100,Risk_Assessment!$A:$N,12,FALSE))</f>
        <v/>
      </c>
      <c r="F100" s="13" t="str">
        <f t="shared" si="4"/>
        <v>VH96</v>
      </c>
      <c r="G100" s="13">
        <f t="shared" si="5"/>
        <v>96</v>
      </c>
    </row>
    <row r="101" spans="1:7" ht="31.5" customHeight="1" x14ac:dyDescent="0.25">
      <c r="A101" s="9" t="str">
        <f>IF(ISERROR(VLOOKUP($F101,Risk_Assessment!$A:$N,13,FALSE)),"",VLOOKUP($F101,Risk_Assessment!$A:$N,13,FALSE))</f>
        <v/>
      </c>
      <c r="B101" s="9" t="str">
        <f>IF(ISERROR(VLOOKUP($F101,Risk_Assessment!$A:$N,7,FALSE)),"",VLOOKUP($F101,Risk_Assessment!$A:$N,7,FALSE))</f>
        <v/>
      </c>
      <c r="C101" s="9" t="str">
        <f>IF(ISERROR(VLOOKUP($F101,Risk_Assessment!$A:$N,8,FALSE)),"",VLOOKUP($F101,Risk_Assessment!$A:$N,8,FALSE))</f>
        <v/>
      </c>
      <c r="D101" s="9" t="str">
        <f>IF(ISERROR(VLOOKUP($F101,Risk_Assessment!$A:$N,11,FALSE)),"",VLOOKUP($F101,Risk_Assessment!$A:$N,11,FALSE))</f>
        <v/>
      </c>
      <c r="E101" s="9" t="str">
        <f>IF(ISERROR(VLOOKUP($F101,Risk_Assessment!$A:$N,12,FALSE)),"",VLOOKUP($F101,Risk_Assessment!$A:$N,12,FALSE))</f>
        <v/>
      </c>
      <c r="F101" s="13" t="str">
        <f t="shared" ref="F101:F130" si="6">CONCATENATE($B$2,G101)</f>
        <v>VH97</v>
      </c>
      <c r="G101" s="13">
        <f t="shared" si="5"/>
        <v>97</v>
      </c>
    </row>
    <row r="102" spans="1:7" ht="31.5" customHeight="1" x14ac:dyDescent="0.25">
      <c r="A102" s="9" t="str">
        <f>IF(ISERROR(VLOOKUP($F102,Risk_Assessment!$A:$N,13,FALSE)),"",VLOOKUP($F102,Risk_Assessment!$A:$N,13,FALSE))</f>
        <v/>
      </c>
      <c r="B102" s="9" t="str">
        <f>IF(ISERROR(VLOOKUP($F102,Risk_Assessment!$A:$N,7,FALSE)),"",VLOOKUP($F102,Risk_Assessment!$A:$N,7,FALSE))</f>
        <v/>
      </c>
      <c r="C102" s="9" t="str">
        <f>IF(ISERROR(VLOOKUP($F102,Risk_Assessment!$A:$N,8,FALSE)),"",VLOOKUP($F102,Risk_Assessment!$A:$N,8,FALSE))</f>
        <v/>
      </c>
      <c r="D102" s="9" t="str">
        <f>IF(ISERROR(VLOOKUP($F102,Risk_Assessment!$A:$N,11,FALSE)),"",VLOOKUP($F102,Risk_Assessment!$A:$N,11,FALSE))</f>
        <v/>
      </c>
      <c r="E102" s="9" t="str">
        <f>IF(ISERROR(VLOOKUP($F102,Risk_Assessment!$A:$N,12,FALSE)),"",VLOOKUP($F102,Risk_Assessment!$A:$N,12,FALSE))</f>
        <v/>
      </c>
      <c r="F102" s="13" t="str">
        <f t="shared" si="6"/>
        <v>VH98</v>
      </c>
      <c r="G102" s="13">
        <f t="shared" si="5"/>
        <v>98</v>
      </c>
    </row>
    <row r="103" spans="1:7" ht="31.5" customHeight="1" x14ac:dyDescent="0.25">
      <c r="A103" s="9" t="str">
        <f>IF(ISERROR(VLOOKUP($F103,Risk_Assessment!$A:$N,13,FALSE)),"",VLOOKUP($F103,Risk_Assessment!$A:$N,13,FALSE))</f>
        <v/>
      </c>
      <c r="B103" s="9" t="str">
        <f>IF(ISERROR(VLOOKUP($F103,Risk_Assessment!$A:$N,7,FALSE)),"",VLOOKUP($F103,Risk_Assessment!$A:$N,7,FALSE))</f>
        <v/>
      </c>
      <c r="C103" s="9" t="str">
        <f>IF(ISERROR(VLOOKUP($F103,Risk_Assessment!$A:$N,8,FALSE)),"",VLOOKUP($F103,Risk_Assessment!$A:$N,8,FALSE))</f>
        <v/>
      </c>
      <c r="D103" s="9" t="str">
        <f>IF(ISERROR(VLOOKUP($F103,Risk_Assessment!$A:$N,11,FALSE)),"",VLOOKUP($F103,Risk_Assessment!$A:$N,11,FALSE))</f>
        <v/>
      </c>
      <c r="E103" s="9" t="str">
        <f>IF(ISERROR(VLOOKUP($F103,Risk_Assessment!$A:$N,12,FALSE)),"",VLOOKUP($F103,Risk_Assessment!$A:$N,12,FALSE))</f>
        <v/>
      </c>
      <c r="F103" s="13" t="str">
        <f t="shared" si="6"/>
        <v>VH99</v>
      </c>
      <c r="G103" s="13">
        <f t="shared" si="5"/>
        <v>99</v>
      </c>
    </row>
    <row r="104" spans="1:7" ht="31.5" customHeight="1" x14ac:dyDescent="0.25">
      <c r="A104" s="9" t="str">
        <f>IF(ISERROR(VLOOKUP($F104,Risk_Assessment!$A:$N,13,FALSE)),"",VLOOKUP($F104,Risk_Assessment!$A:$N,13,FALSE))</f>
        <v/>
      </c>
      <c r="B104" s="9" t="str">
        <f>IF(ISERROR(VLOOKUP($F104,Risk_Assessment!$A:$N,7,FALSE)),"",VLOOKUP($F104,Risk_Assessment!$A:$N,7,FALSE))</f>
        <v/>
      </c>
      <c r="C104" s="9" t="str">
        <f>IF(ISERROR(VLOOKUP($F104,Risk_Assessment!$A:$N,8,FALSE)),"",VLOOKUP($F104,Risk_Assessment!$A:$N,8,FALSE))</f>
        <v/>
      </c>
      <c r="D104" s="9" t="str">
        <f>IF(ISERROR(VLOOKUP($F104,Risk_Assessment!$A:$N,11,FALSE)),"",VLOOKUP($F104,Risk_Assessment!$A:$N,11,FALSE))</f>
        <v/>
      </c>
      <c r="E104" s="9" t="str">
        <f>IF(ISERROR(VLOOKUP($F104,Risk_Assessment!$A:$N,12,FALSE)),"",VLOOKUP($F104,Risk_Assessment!$A:$N,12,FALSE))</f>
        <v/>
      </c>
      <c r="F104" s="13" t="str">
        <f t="shared" si="6"/>
        <v>VH100</v>
      </c>
      <c r="G104" s="13">
        <f t="shared" si="5"/>
        <v>100</v>
      </c>
    </row>
    <row r="105" spans="1:7" ht="31.5" customHeight="1" x14ac:dyDescent="0.25">
      <c r="A105" s="9" t="str">
        <f>IF(ISERROR(VLOOKUP($F105,Risk_Assessment!$A:$N,13,FALSE)),"",VLOOKUP($F105,Risk_Assessment!$A:$N,13,FALSE))</f>
        <v/>
      </c>
      <c r="B105" s="9" t="str">
        <f>IF(ISERROR(VLOOKUP($F105,Risk_Assessment!$A:$N,7,FALSE)),"",VLOOKUP($F105,Risk_Assessment!$A:$N,7,FALSE))</f>
        <v/>
      </c>
      <c r="C105" s="9" t="str">
        <f>IF(ISERROR(VLOOKUP($F105,Risk_Assessment!$A:$N,8,FALSE)),"",VLOOKUP($F105,Risk_Assessment!$A:$N,8,FALSE))</f>
        <v/>
      </c>
      <c r="D105" s="9" t="str">
        <f>IF(ISERROR(VLOOKUP($F105,Risk_Assessment!$A:$N,11,FALSE)),"",VLOOKUP($F105,Risk_Assessment!$A:$N,11,FALSE))</f>
        <v/>
      </c>
      <c r="E105" s="9" t="str">
        <f>IF(ISERROR(VLOOKUP($F105,Risk_Assessment!$A:$N,12,FALSE)),"",VLOOKUP($F105,Risk_Assessment!$A:$N,12,FALSE))</f>
        <v/>
      </c>
      <c r="F105" s="13" t="str">
        <f t="shared" si="6"/>
        <v>VH101</v>
      </c>
      <c r="G105" s="13">
        <f t="shared" si="5"/>
        <v>101</v>
      </c>
    </row>
    <row r="106" spans="1:7" ht="31.5" customHeight="1" x14ac:dyDescent="0.25">
      <c r="A106" s="9" t="str">
        <f>IF(ISERROR(VLOOKUP($F106,Risk_Assessment!$A:$N,13,FALSE)),"",VLOOKUP($F106,Risk_Assessment!$A:$N,13,FALSE))</f>
        <v/>
      </c>
      <c r="B106" s="9" t="str">
        <f>IF(ISERROR(VLOOKUP($F106,Risk_Assessment!$A:$N,7,FALSE)),"",VLOOKUP($F106,Risk_Assessment!$A:$N,7,FALSE))</f>
        <v/>
      </c>
      <c r="C106" s="9" t="str">
        <f>IF(ISERROR(VLOOKUP($F106,Risk_Assessment!$A:$N,8,FALSE)),"",VLOOKUP($F106,Risk_Assessment!$A:$N,8,FALSE))</f>
        <v/>
      </c>
      <c r="D106" s="9" t="str">
        <f>IF(ISERROR(VLOOKUP($F106,Risk_Assessment!$A:$N,11,FALSE)),"",VLOOKUP($F106,Risk_Assessment!$A:$N,11,FALSE))</f>
        <v/>
      </c>
      <c r="E106" s="9" t="str">
        <f>IF(ISERROR(VLOOKUP($F106,Risk_Assessment!$A:$N,12,FALSE)),"",VLOOKUP($F106,Risk_Assessment!$A:$N,12,FALSE))</f>
        <v/>
      </c>
      <c r="F106" s="13" t="str">
        <f t="shared" si="6"/>
        <v>VH102</v>
      </c>
      <c r="G106" s="13">
        <f t="shared" si="5"/>
        <v>102</v>
      </c>
    </row>
    <row r="107" spans="1:7" ht="31.5" customHeight="1" x14ac:dyDescent="0.25">
      <c r="A107" s="9" t="str">
        <f>IF(ISERROR(VLOOKUP($F107,Risk_Assessment!$A:$N,13,FALSE)),"",VLOOKUP($F107,Risk_Assessment!$A:$N,13,FALSE))</f>
        <v/>
      </c>
      <c r="B107" s="9" t="str">
        <f>IF(ISERROR(VLOOKUP($F107,Risk_Assessment!$A:$N,7,FALSE)),"",VLOOKUP($F107,Risk_Assessment!$A:$N,7,FALSE))</f>
        <v/>
      </c>
      <c r="C107" s="9" t="str">
        <f>IF(ISERROR(VLOOKUP($F107,Risk_Assessment!$A:$N,8,FALSE)),"",VLOOKUP($F107,Risk_Assessment!$A:$N,8,FALSE))</f>
        <v/>
      </c>
      <c r="D107" s="9" t="str">
        <f>IF(ISERROR(VLOOKUP($F107,Risk_Assessment!$A:$N,11,FALSE)),"",VLOOKUP($F107,Risk_Assessment!$A:$N,11,FALSE))</f>
        <v/>
      </c>
      <c r="E107" s="9" t="str">
        <f>IF(ISERROR(VLOOKUP($F107,Risk_Assessment!$A:$N,12,FALSE)),"",VLOOKUP($F107,Risk_Assessment!$A:$N,12,FALSE))</f>
        <v/>
      </c>
      <c r="F107" s="13" t="str">
        <f t="shared" si="6"/>
        <v>VH103</v>
      </c>
      <c r="G107" s="13">
        <f t="shared" si="5"/>
        <v>103</v>
      </c>
    </row>
    <row r="108" spans="1:7" ht="31.5" customHeight="1" x14ac:dyDescent="0.25">
      <c r="A108" s="9" t="str">
        <f>IF(ISERROR(VLOOKUP($F108,Risk_Assessment!$A:$N,13,FALSE)),"",VLOOKUP($F108,Risk_Assessment!$A:$N,13,FALSE))</f>
        <v/>
      </c>
      <c r="B108" s="9" t="str">
        <f>IF(ISERROR(VLOOKUP($F108,Risk_Assessment!$A:$N,7,FALSE)),"",VLOOKUP($F108,Risk_Assessment!$A:$N,7,FALSE))</f>
        <v/>
      </c>
      <c r="C108" s="9" t="str">
        <f>IF(ISERROR(VLOOKUP($F108,Risk_Assessment!$A:$N,8,FALSE)),"",VLOOKUP($F108,Risk_Assessment!$A:$N,8,FALSE))</f>
        <v/>
      </c>
      <c r="D108" s="9" t="str">
        <f>IF(ISERROR(VLOOKUP($F108,Risk_Assessment!$A:$N,11,FALSE)),"",VLOOKUP($F108,Risk_Assessment!$A:$N,11,FALSE))</f>
        <v/>
      </c>
      <c r="E108" s="9" t="str">
        <f>IF(ISERROR(VLOOKUP($F108,Risk_Assessment!$A:$N,12,FALSE)),"",VLOOKUP($F108,Risk_Assessment!$A:$N,12,FALSE))</f>
        <v/>
      </c>
      <c r="F108" s="13" t="str">
        <f t="shared" si="6"/>
        <v>VH104</v>
      </c>
      <c r="G108" s="13">
        <f t="shared" si="5"/>
        <v>104</v>
      </c>
    </row>
    <row r="109" spans="1:7" ht="31.5" customHeight="1" x14ac:dyDescent="0.25">
      <c r="A109" s="9" t="str">
        <f>IF(ISERROR(VLOOKUP($F109,Risk_Assessment!$A:$N,13,FALSE)),"",VLOOKUP($F109,Risk_Assessment!$A:$N,13,FALSE))</f>
        <v/>
      </c>
      <c r="B109" s="9" t="str">
        <f>IF(ISERROR(VLOOKUP($F109,Risk_Assessment!$A:$N,7,FALSE)),"",VLOOKUP($F109,Risk_Assessment!$A:$N,7,FALSE))</f>
        <v/>
      </c>
      <c r="C109" s="9" t="str">
        <f>IF(ISERROR(VLOOKUP($F109,Risk_Assessment!$A:$N,8,FALSE)),"",VLOOKUP($F109,Risk_Assessment!$A:$N,8,FALSE))</f>
        <v/>
      </c>
      <c r="D109" s="9" t="str">
        <f>IF(ISERROR(VLOOKUP($F109,Risk_Assessment!$A:$N,11,FALSE)),"",VLOOKUP($F109,Risk_Assessment!$A:$N,11,FALSE))</f>
        <v/>
      </c>
      <c r="E109" s="9" t="str">
        <f>IF(ISERROR(VLOOKUP($F109,Risk_Assessment!$A:$N,12,FALSE)),"",VLOOKUP($F109,Risk_Assessment!$A:$N,12,FALSE))</f>
        <v/>
      </c>
      <c r="F109" s="13" t="str">
        <f t="shared" si="6"/>
        <v>VH105</v>
      </c>
      <c r="G109" s="13">
        <f t="shared" si="5"/>
        <v>105</v>
      </c>
    </row>
    <row r="110" spans="1:7" ht="31.5" customHeight="1" x14ac:dyDescent="0.25">
      <c r="A110" s="9" t="str">
        <f>IF(ISERROR(VLOOKUP($F110,Risk_Assessment!$A:$N,13,FALSE)),"",VLOOKUP($F110,Risk_Assessment!$A:$N,13,FALSE))</f>
        <v/>
      </c>
      <c r="B110" s="9" t="str">
        <f>IF(ISERROR(VLOOKUP($F110,Risk_Assessment!$A:$N,7,FALSE)),"",VLOOKUP($F110,Risk_Assessment!$A:$N,7,FALSE))</f>
        <v/>
      </c>
      <c r="C110" s="9" t="str">
        <f>IF(ISERROR(VLOOKUP($F110,Risk_Assessment!$A:$N,8,FALSE)),"",VLOOKUP($F110,Risk_Assessment!$A:$N,8,FALSE))</f>
        <v/>
      </c>
      <c r="D110" s="9" t="str">
        <f>IF(ISERROR(VLOOKUP($F110,Risk_Assessment!$A:$N,11,FALSE)),"",VLOOKUP($F110,Risk_Assessment!$A:$N,11,FALSE))</f>
        <v/>
      </c>
      <c r="E110" s="9" t="str">
        <f>IF(ISERROR(VLOOKUP($F110,Risk_Assessment!$A:$N,12,FALSE)),"",VLOOKUP($F110,Risk_Assessment!$A:$N,12,FALSE))</f>
        <v/>
      </c>
      <c r="F110" s="13" t="str">
        <f t="shared" si="6"/>
        <v>VH106</v>
      </c>
      <c r="G110" s="13">
        <f t="shared" si="5"/>
        <v>106</v>
      </c>
    </row>
    <row r="111" spans="1:7" ht="31.5" customHeight="1" x14ac:dyDescent="0.25">
      <c r="A111" s="9" t="str">
        <f>IF(ISERROR(VLOOKUP($F111,Risk_Assessment!$A:$N,13,FALSE)),"",VLOOKUP($F111,Risk_Assessment!$A:$N,13,FALSE))</f>
        <v/>
      </c>
      <c r="B111" s="9" t="str">
        <f>IF(ISERROR(VLOOKUP($F111,Risk_Assessment!$A:$N,7,FALSE)),"",VLOOKUP($F111,Risk_Assessment!$A:$N,7,FALSE))</f>
        <v/>
      </c>
      <c r="C111" s="9" t="str">
        <f>IF(ISERROR(VLOOKUP($F111,Risk_Assessment!$A:$N,8,FALSE)),"",VLOOKUP($F111,Risk_Assessment!$A:$N,8,FALSE))</f>
        <v/>
      </c>
      <c r="D111" s="9" t="str">
        <f>IF(ISERROR(VLOOKUP($F111,Risk_Assessment!$A:$N,11,FALSE)),"",VLOOKUP($F111,Risk_Assessment!$A:$N,11,FALSE))</f>
        <v/>
      </c>
      <c r="E111" s="9" t="str">
        <f>IF(ISERROR(VLOOKUP($F111,Risk_Assessment!$A:$N,12,FALSE)),"",VLOOKUP($F111,Risk_Assessment!$A:$N,12,FALSE))</f>
        <v/>
      </c>
      <c r="F111" s="13" t="str">
        <f t="shared" si="6"/>
        <v>VH107</v>
      </c>
      <c r="G111" s="13">
        <f t="shared" si="5"/>
        <v>107</v>
      </c>
    </row>
    <row r="112" spans="1:7" ht="31.5" customHeight="1" x14ac:dyDescent="0.25">
      <c r="A112" s="9" t="str">
        <f>IF(ISERROR(VLOOKUP($F112,Risk_Assessment!$A:$N,13,FALSE)),"",VLOOKUP($F112,Risk_Assessment!$A:$N,13,FALSE))</f>
        <v/>
      </c>
      <c r="B112" s="9" t="str">
        <f>IF(ISERROR(VLOOKUP($F112,Risk_Assessment!$A:$N,7,FALSE)),"",VLOOKUP($F112,Risk_Assessment!$A:$N,7,FALSE))</f>
        <v/>
      </c>
      <c r="C112" s="9" t="str">
        <f>IF(ISERROR(VLOOKUP($F112,Risk_Assessment!$A:$N,8,FALSE)),"",VLOOKUP($F112,Risk_Assessment!$A:$N,8,FALSE))</f>
        <v/>
      </c>
      <c r="D112" s="9" t="str">
        <f>IF(ISERROR(VLOOKUP($F112,Risk_Assessment!$A:$N,11,FALSE)),"",VLOOKUP($F112,Risk_Assessment!$A:$N,11,FALSE))</f>
        <v/>
      </c>
      <c r="E112" s="9" t="str">
        <f>IF(ISERROR(VLOOKUP($F112,Risk_Assessment!$A:$N,12,FALSE)),"",VLOOKUP($F112,Risk_Assessment!$A:$N,12,FALSE))</f>
        <v/>
      </c>
      <c r="F112" s="13" t="str">
        <f t="shared" si="6"/>
        <v>VH108</v>
      </c>
      <c r="G112" s="13">
        <f t="shared" si="5"/>
        <v>108</v>
      </c>
    </row>
    <row r="113" spans="1:7" ht="31.5" customHeight="1" x14ac:dyDescent="0.25">
      <c r="A113" s="9" t="str">
        <f>IF(ISERROR(VLOOKUP($F113,Risk_Assessment!$A:$N,13,FALSE)),"",VLOOKUP($F113,Risk_Assessment!$A:$N,13,FALSE))</f>
        <v/>
      </c>
      <c r="B113" s="9" t="str">
        <f>IF(ISERROR(VLOOKUP($F113,Risk_Assessment!$A:$N,7,FALSE)),"",VLOOKUP($F113,Risk_Assessment!$A:$N,7,FALSE))</f>
        <v/>
      </c>
      <c r="C113" s="9" t="str">
        <f>IF(ISERROR(VLOOKUP($F113,Risk_Assessment!$A:$N,8,FALSE)),"",VLOOKUP($F113,Risk_Assessment!$A:$N,8,FALSE))</f>
        <v/>
      </c>
      <c r="D113" s="9" t="str">
        <f>IF(ISERROR(VLOOKUP($F113,Risk_Assessment!$A:$N,11,FALSE)),"",VLOOKUP($F113,Risk_Assessment!$A:$N,11,FALSE))</f>
        <v/>
      </c>
      <c r="E113" s="9" t="str">
        <f>IF(ISERROR(VLOOKUP($F113,Risk_Assessment!$A:$N,12,FALSE)),"",VLOOKUP($F113,Risk_Assessment!$A:$N,12,FALSE))</f>
        <v/>
      </c>
      <c r="F113" s="13" t="str">
        <f t="shared" si="6"/>
        <v>VH109</v>
      </c>
      <c r="G113" s="13">
        <f t="shared" si="5"/>
        <v>109</v>
      </c>
    </row>
    <row r="114" spans="1:7" ht="31.5" customHeight="1" x14ac:dyDescent="0.25">
      <c r="A114" s="9" t="str">
        <f>IF(ISERROR(VLOOKUP($F114,Risk_Assessment!$A:$N,13,FALSE)),"",VLOOKUP($F114,Risk_Assessment!$A:$N,13,FALSE))</f>
        <v/>
      </c>
      <c r="B114" s="9" t="str">
        <f>IF(ISERROR(VLOOKUP($F114,Risk_Assessment!$A:$N,7,FALSE)),"",VLOOKUP($F114,Risk_Assessment!$A:$N,7,FALSE))</f>
        <v/>
      </c>
      <c r="C114" s="9" t="str">
        <f>IF(ISERROR(VLOOKUP($F114,Risk_Assessment!$A:$N,8,FALSE)),"",VLOOKUP($F114,Risk_Assessment!$A:$N,8,FALSE))</f>
        <v/>
      </c>
      <c r="D114" s="9" t="str">
        <f>IF(ISERROR(VLOOKUP($F114,Risk_Assessment!$A:$N,11,FALSE)),"",VLOOKUP($F114,Risk_Assessment!$A:$N,11,FALSE))</f>
        <v/>
      </c>
      <c r="E114" s="9" t="str">
        <f>IF(ISERROR(VLOOKUP($F114,Risk_Assessment!$A:$N,12,FALSE)),"",VLOOKUP($F114,Risk_Assessment!$A:$N,12,FALSE))</f>
        <v/>
      </c>
      <c r="F114" s="13" t="str">
        <f t="shared" si="6"/>
        <v>VH110</v>
      </c>
      <c r="G114" s="13">
        <f t="shared" si="5"/>
        <v>110</v>
      </c>
    </row>
    <row r="115" spans="1:7" ht="31.5" customHeight="1" x14ac:dyDescent="0.25">
      <c r="A115" s="9" t="str">
        <f>IF(ISERROR(VLOOKUP($F115,Risk_Assessment!$A:$N,13,FALSE)),"",VLOOKUP($F115,Risk_Assessment!$A:$N,13,FALSE))</f>
        <v/>
      </c>
      <c r="B115" s="9" t="str">
        <f>IF(ISERROR(VLOOKUP($F115,Risk_Assessment!$A:$N,7,FALSE)),"",VLOOKUP($F115,Risk_Assessment!$A:$N,7,FALSE))</f>
        <v/>
      </c>
      <c r="C115" s="9" t="str">
        <f>IF(ISERROR(VLOOKUP($F115,Risk_Assessment!$A:$N,8,FALSE)),"",VLOOKUP($F115,Risk_Assessment!$A:$N,8,FALSE))</f>
        <v/>
      </c>
      <c r="D115" s="9" t="str">
        <f>IF(ISERROR(VLOOKUP($F115,Risk_Assessment!$A:$N,11,FALSE)),"",VLOOKUP($F115,Risk_Assessment!$A:$N,11,FALSE))</f>
        <v/>
      </c>
      <c r="E115" s="9" t="str">
        <f>IF(ISERROR(VLOOKUP($F115,Risk_Assessment!$A:$N,12,FALSE)),"",VLOOKUP($F115,Risk_Assessment!$A:$N,12,FALSE))</f>
        <v/>
      </c>
      <c r="F115" s="13" t="str">
        <f t="shared" si="6"/>
        <v>VH111</v>
      </c>
      <c r="G115" s="13">
        <f t="shared" si="5"/>
        <v>111</v>
      </c>
    </row>
    <row r="116" spans="1:7" ht="31.5" customHeight="1" x14ac:dyDescent="0.25">
      <c r="A116" s="9" t="str">
        <f>IF(ISERROR(VLOOKUP($F116,Risk_Assessment!$A:$N,13,FALSE)),"",VLOOKUP($F116,Risk_Assessment!$A:$N,13,FALSE))</f>
        <v/>
      </c>
      <c r="B116" s="9" t="str">
        <f>IF(ISERROR(VLOOKUP($F116,Risk_Assessment!$A:$N,7,FALSE)),"",VLOOKUP($F116,Risk_Assessment!$A:$N,7,FALSE))</f>
        <v/>
      </c>
      <c r="C116" s="9" t="str">
        <f>IF(ISERROR(VLOOKUP($F116,Risk_Assessment!$A:$N,8,FALSE)),"",VLOOKUP($F116,Risk_Assessment!$A:$N,8,FALSE))</f>
        <v/>
      </c>
      <c r="D116" s="9" t="str">
        <f>IF(ISERROR(VLOOKUP($F116,Risk_Assessment!$A:$N,11,FALSE)),"",VLOOKUP($F116,Risk_Assessment!$A:$N,11,FALSE))</f>
        <v/>
      </c>
      <c r="E116" s="9" t="str">
        <f>IF(ISERROR(VLOOKUP($F116,Risk_Assessment!$A:$N,12,FALSE)),"",VLOOKUP($F116,Risk_Assessment!$A:$N,12,FALSE))</f>
        <v/>
      </c>
      <c r="F116" s="13" t="str">
        <f t="shared" si="6"/>
        <v>VH112</v>
      </c>
      <c r="G116" s="13">
        <f t="shared" si="5"/>
        <v>112</v>
      </c>
    </row>
    <row r="117" spans="1:7" ht="31.5" customHeight="1" x14ac:dyDescent="0.25">
      <c r="A117" s="9" t="str">
        <f>IF(ISERROR(VLOOKUP($F117,Risk_Assessment!$A:$N,13,FALSE)),"",VLOOKUP($F117,Risk_Assessment!$A:$N,13,FALSE))</f>
        <v/>
      </c>
      <c r="B117" s="9" t="str">
        <f>IF(ISERROR(VLOOKUP($F117,Risk_Assessment!$A:$N,7,FALSE)),"",VLOOKUP($F117,Risk_Assessment!$A:$N,7,FALSE))</f>
        <v/>
      </c>
      <c r="C117" s="9" t="str">
        <f>IF(ISERROR(VLOOKUP($F117,Risk_Assessment!$A:$N,8,FALSE)),"",VLOOKUP($F117,Risk_Assessment!$A:$N,8,FALSE))</f>
        <v/>
      </c>
      <c r="D117" s="9" t="str">
        <f>IF(ISERROR(VLOOKUP($F117,Risk_Assessment!$A:$N,11,FALSE)),"",VLOOKUP($F117,Risk_Assessment!$A:$N,11,FALSE))</f>
        <v/>
      </c>
      <c r="E117" s="9" t="str">
        <f>IF(ISERROR(VLOOKUP($F117,Risk_Assessment!$A:$N,12,FALSE)),"",VLOOKUP($F117,Risk_Assessment!$A:$N,12,FALSE))</f>
        <v/>
      </c>
      <c r="F117" s="13" t="str">
        <f t="shared" si="6"/>
        <v>VH113</v>
      </c>
      <c r="G117" s="13">
        <f t="shared" si="5"/>
        <v>113</v>
      </c>
    </row>
    <row r="118" spans="1:7" ht="31.5" customHeight="1" x14ac:dyDescent="0.25">
      <c r="A118" s="9" t="str">
        <f>IF(ISERROR(VLOOKUP($F118,Risk_Assessment!$A:$N,13,FALSE)),"",VLOOKUP($F118,Risk_Assessment!$A:$N,13,FALSE))</f>
        <v/>
      </c>
      <c r="B118" s="9" t="str">
        <f>IF(ISERROR(VLOOKUP($F118,Risk_Assessment!$A:$N,7,FALSE)),"",VLOOKUP($F118,Risk_Assessment!$A:$N,7,FALSE))</f>
        <v/>
      </c>
      <c r="C118" s="9" t="str">
        <f>IF(ISERROR(VLOOKUP($F118,Risk_Assessment!$A:$N,8,FALSE)),"",VLOOKUP($F118,Risk_Assessment!$A:$N,8,FALSE))</f>
        <v/>
      </c>
      <c r="D118" s="9" t="str">
        <f>IF(ISERROR(VLOOKUP($F118,Risk_Assessment!$A:$N,11,FALSE)),"",VLOOKUP($F118,Risk_Assessment!$A:$N,11,FALSE))</f>
        <v/>
      </c>
      <c r="E118" s="9" t="str">
        <f>IF(ISERROR(VLOOKUP($F118,Risk_Assessment!$A:$N,12,FALSE)),"",VLOOKUP($F118,Risk_Assessment!$A:$N,12,FALSE))</f>
        <v/>
      </c>
      <c r="F118" s="13" t="str">
        <f t="shared" si="6"/>
        <v>VH114</v>
      </c>
      <c r="G118" s="13">
        <f t="shared" si="5"/>
        <v>114</v>
      </c>
    </row>
    <row r="119" spans="1:7" ht="31.5" customHeight="1" x14ac:dyDescent="0.25">
      <c r="A119" s="9" t="str">
        <f>IF(ISERROR(VLOOKUP($F119,Risk_Assessment!$A:$N,13,FALSE)),"",VLOOKUP($F119,Risk_Assessment!$A:$N,13,FALSE))</f>
        <v/>
      </c>
      <c r="B119" s="9" t="str">
        <f>IF(ISERROR(VLOOKUP($F119,Risk_Assessment!$A:$N,7,FALSE)),"",VLOOKUP($F119,Risk_Assessment!$A:$N,7,FALSE))</f>
        <v/>
      </c>
      <c r="C119" s="9" t="str">
        <f>IF(ISERROR(VLOOKUP($F119,Risk_Assessment!$A:$N,8,FALSE)),"",VLOOKUP($F119,Risk_Assessment!$A:$N,8,FALSE))</f>
        <v/>
      </c>
      <c r="D119" s="9" t="str">
        <f>IF(ISERROR(VLOOKUP($F119,Risk_Assessment!$A:$N,11,FALSE)),"",VLOOKUP($F119,Risk_Assessment!$A:$N,11,FALSE))</f>
        <v/>
      </c>
      <c r="E119" s="9" t="str">
        <f>IF(ISERROR(VLOOKUP($F119,Risk_Assessment!$A:$N,12,FALSE)),"",VLOOKUP($F119,Risk_Assessment!$A:$N,12,FALSE))</f>
        <v/>
      </c>
      <c r="F119" s="13" t="str">
        <f t="shared" si="6"/>
        <v>VH115</v>
      </c>
      <c r="G119" s="13">
        <f t="shared" si="5"/>
        <v>115</v>
      </c>
    </row>
    <row r="120" spans="1:7" ht="31.5" customHeight="1" x14ac:dyDescent="0.25">
      <c r="A120" s="9" t="str">
        <f>IF(ISERROR(VLOOKUP($F120,Risk_Assessment!$A:$N,13,FALSE)),"",VLOOKUP($F120,Risk_Assessment!$A:$N,13,FALSE))</f>
        <v/>
      </c>
      <c r="B120" s="9" t="str">
        <f>IF(ISERROR(VLOOKUP($F120,Risk_Assessment!$A:$N,7,FALSE)),"",VLOOKUP($F120,Risk_Assessment!$A:$N,7,FALSE))</f>
        <v/>
      </c>
      <c r="C120" s="9" t="str">
        <f>IF(ISERROR(VLOOKUP($F120,Risk_Assessment!$A:$N,8,FALSE)),"",VLOOKUP($F120,Risk_Assessment!$A:$N,8,FALSE))</f>
        <v/>
      </c>
      <c r="D120" s="9" t="str">
        <f>IF(ISERROR(VLOOKUP($F120,Risk_Assessment!$A:$N,11,FALSE)),"",VLOOKUP($F120,Risk_Assessment!$A:$N,11,FALSE))</f>
        <v/>
      </c>
      <c r="E120" s="9" t="str">
        <f>IF(ISERROR(VLOOKUP($F120,Risk_Assessment!$A:$N,12,FALSE)),"",VLOOKUP($F120,Risk_Assessment!$A:$N,12,FALSE))</f>
        <v/>
      </c>
      <c r="F120" s="13" t="str">
        <f t="shared" si="6"/>
        <v>VH116</v>
      </c>
      <c r="G120" s="13">
        <f t="shared" si="5"/>
        <v>116</v>
      </c>
    </row>
    <row r="121" spans="1:7" ht="31.5" customHeight="1" x14ac:dyDescent="0.25">
      <c r="A121" s="9" t="str">
        <f>IF(ISERROR(VLOOKUP($F121,Risk_Assessment!$A:$N,13,FALSE)),"",VLOOKUP($F121,Risk_Assessment!$A:$N,13,FALSE))</f>
        <v/>
      </c>
      <c r="B121" s="9" t="str">
        <f>IF(ISERROR(VLOOKUP($F121,Risk_Assessment!$A:$N,7,FALSE)),"",VLOOKUP($F121,Risk_Assessment!$A:$N,7,FALSE))</f>
        <v/>
      </c>
      <c r="C121" s="9" t="str">
        <f>IF(ISERROR(VLOOKUP($F121,Risk_Assessment!$A:$N,8,FALSE)),"",VLOOKUP($F121,Risk_Assessment!$A:$N,8,FALSE))</f>
        <v/>
      </c>
      <c r="D121" s="9" t="str">
        <f>IF(ISERROR(VLOOKUP($F121,Risk_Assessment!$A:$N,11,FALSE)),"",VLOOKUP($F121,Risk_Assessment!$A:$N,11,FALSE))</f>
        <v/>
      </c>
      <c r="E121" s="9" t="str">
        <f>IF(ISERROR(VLOOKUP($F121,Risk_Assessment!$A:$N,12,FALSE)),"",VLOOKUP($F121,Risk_Assessment!$A:$N,12,FALSE))</f>
        <v/>
      </c>
      <c r="F121" s="13" t="str">
        <f t="shared" si="6"/>
        <v>VH117</v>
      </c>
      <c r="G121" s="13">
        <f t="shared" si="5"/>
        <v>117</v>
      </c>
    </row>
    <row r="122" spans="1:7" ht="31.5" customHeight="1" x14ac:dyDescent="0.25">
      <c r="A122" s="9" t="str">
        <f>IF(ISERROR(VLOOKUP($F122,Risk_Assessment!$A:$N,13,FALSE)),"",VLOOKUP($F122,Risk_Assessment!$A:$N,13,FALSE))</f>
        <v/>
      </c>
      <c r="B122" s="9" t="str">
        <f>IF(ISERROR(VLOOKUP($F122,Risk_Assessment!$A:$N,7,FALSE)),"",VLOOKUP($F122,Risk_Assessment!$A:$N,7,FALSE))</f>
        <v/>
      </c>
      <c r="C122" s="9" t="str">
        <f>IF(ISERROR(VLOOKUP($F122,Risk_Assessment!$A:$N,8,FALSE)),"",VLOOKUP($F122,Risk_Assessment!$A:$N,8,FALSE))</f>
        <v/>
      </c>
      <c r="D122" s="9" t="str">
        <f>IF(ISERROR(VLOOKUP($F122,Risk_Assessment!$A:$N,11,FALSE)),"",VLOOKUP($F122,Risk_Assessment!$A:$N,11,FALSE))</f>
        <v/>
      </c>
      <c r="E122" s="9" t="str">
        <f>IF(ISERROR(VLOOKUP($F122,Risk_Assessment!$A:$N,12,FALSE)),"",VLOOKUP($F122,Risk_Assessment!$A:$N,12,FALSE))</f>
        <v/>
      </c>
      <c r="F122" s="13" t="str">
        <f t="shared" si="6"/>
        <v>VH118</v>
      </c>
      <c r="G122" s="13">
        <f t="shared" si="5"/>
        <v>118</v>
      </c>
    </row>
    <row r="123" spans="1:7" ht="31.5" customHeight="1" x14ac:dyDescent="0.25">
      <c r="A123" s="9" t="str">
        <f>IF(ISERROR(VLOOKUP($F123,Risk_Assessment!$A:$N,13,FALSE)),"",VLOOKUP($F123,Risk_Assessment!$A:$N,13,FALSE))</f>
        <v/>
      </c>
      <c r="B123" s="9" t="str">
        <f>IF(ISERROR(VLOOKUP($F123,Risk_Assessment!$A:$N,7,FALSE)),"",VLOOKUP($F123,Risk_Assessment!$A:$N,7,FALSE))</f>
        <v/>
      </c>
      <c r="C123" s="9" t="str">
        <f>IF(ISERROR(VLOOKUP($F123,Risk_Assessment!$A:$N,8,FALSE)),"",VLOOKUP($F123,Risk_Assessment!$A:$N,8,FALSE))</f>
        <v/>
      </c>
      <c r="D123" s="9" t="str">
        <f>IF(ISERROR(VLOOKUP($F123,Risk_Assessment!$A:$N,11,FALSE)),"",VLOOKUP($F123,Risk_Assessment!$A:$N,11,FALSE))</f>
        <v/>
      </c>
      <c r="E123" s="9" t="str">
        <f>IF(ISERROR(VLOOKUP($F123,Risk_Assessment!$A:$N,12,FALSE)),"",VLOOKUP($F123,Risk_Assessment!$A:$N,12,FALSE))</f>
        <v/>
      </c>
      <c r="F123" s="13" t="str">
        <f t="shared" si="6"/>
        <v>VH119</v>
      </c>
      <c r="G123" s="13">
        <f t="shared" si="5"/>
        <v>119</v>
      </c>
    </row>
    <row r="124" spans="1:7" ht="31.5" customHeight="1" x14ac:dyDescent="0.25">
      <c r="A124" s="9" t="str">
        <f>IF(ISERROR(VLOOKUP($F124,Risk_Assessment!$A:$N,13,FALSE)),"",VLOOKUP($F124,Risk_Assessment!$A:$N,13,FALSE))</f>
        <v/>
      </c>
      <c r="B124" s="9" t="str">
        <f>IF(ISERROR(VLOOKUP($F124,Risk_Assessment!$A:$N,7,FALSE)),"",VLOOKUP($F124,Risk_Assessment!$A:$N,7,FALSE))</f>
        <v/>
      </c>
      <c r="C124" s="9" t="str">
        <f>IF(ISERROR(VLOOKUP($F124,Risk_Assessment!$A:$N,8,FALSE)),"",VLOOKUP($F124,Risk_Assessment!$A:$N,8,FALSE))</f>
        <v/>
      </c>
      <c r="D124" s="9" t="str">
        <f>IF(ISERROR(VLOOKUP($F124,Risk_Assessment!$A:$N,11,FALSE)),"",VLOOKUP($F124,Risk_Assessment!$A:$N,11,FALSE))</f>
        <v/>
      </c>
      <c r="E124" s="9" t="str">
        <f>IF(ISERROR(VLOOKUP($F124,Risk_Assessment!$A:$N,12,FALSE)),"",VLOOKUP($F124,Risk_Assessment!$A:$N,12,FALSE))</f>
        <v/>
      </c>
      <c r="F124" s="13" t="str">
        <f t="shared" si="6"/>
        <v>VH120</v>
      </c>
      <c r="G124" s="13">
        <f t="shared" si="5"/>
        <v>120</v>
      </c>
    </row>
    <row r="125" spans="1:7" ht="31.5" customHeight="1" x14ac:dyDescent="0.25">
      <c r="A125" s="9" t="str">
        <f>IF(ISERROR(VLOOKUP($F125,Risk_Assessment!$A:$N,13,FALSE)),"",VLOOKUP($F125,Risk_Assessment!$A:$N,13,FALSE))</f>
        <v/>
      </c>
      <c r="B125" s="9" t="str">
        <f>IF(ISERROR(VLOOKUP($F125,Risk_Assessment!$A:$N,7,FALSE)),"",VLOOKUP($F125,Risk_Assessment!$A:$N,7,FALSE))</f>
        <v/>
      </c>
      <c r="C125" s="9" t="str">
        <f>IF(ISERROR(VLOOKUP($F125,Risk_Assessment!$A:$N,8,FALSE)),"",VLOOKUP($F125,Risk_Assessment!$A:$N,8,FALSE))</f>
        <v/>
      </c>
      <c r="D125" s="9" t="str">
        <f>IF(ISERROR(VLOOKUP($F125,Risk_Assessment!$A:$N,11,FALSE)),"",VLOOKUP($F125,Risk_Assessment!$A:$N,11,FALSE))</f>
        <v/>
      </c>
      <c r="E125" s="9" t="str">
        <f>IF(ISERROR(VLOOKUP($F125,Risk_Assessment!$A:$N,12,FALSE)),"",VLOOKUP($F125,Risk_Assessment!$A:$N,12,FALSE))</f>
        <v/>
      </c>
      <c r="F125" s="13" t="str">
        <f t="shared" si="6"/>
        <v>VH121</v>
      </c>
      <c r="G125" s="13">
        <f t="shared" si="5"/>
        <v>121</v>
      </c>
    </row>
    <row r="126" spans="1:7" ht="31.5" customHeight="1" x14ac:dyDescent="0.25">
      <c r="A126" s="9" t="str">
        <f>IF(ISERROR(VLOOKUP($F126,Risk_Assessment!$A:$N,13,FALSE)),"",VLOOKUP($F126,Risk_Assessment!$A:$N,13,FALSE))</f>
        <v/>
      </c>
      <c r="B126" s="9" t="str">
        <f>IF(ISERROR(VLOOKUP($F126,Risk_Assessment!$A:$N,7,FALSE)),"",VLOOKUP($F126,Risk_Assessment!$A:$N,7,FALSE))</f>
        <v/>
      </c>
      <c r="C126" s="9" t="str">
        <f>IF(ISERROR(VLOOKUP($F126,Risk_Assessment!$A:$N,8,FALSE)),"",VLOOKUP($F126,Risk_Assessment!$A:$N,8,FALSE))</f>
        <v/>
      </c>
      <c r="D126" s="9" t="str">
        <f>IF(ISERROR(VLOOKUP($F126,Risk_Assessment!$A:$N,11,FALSE)),"",VLOOKUP($F126,Risk_Assessment!$A:$N,11,FALSE))</f>
        <v/>
      </c>
      <c r="E126" s="9" t="str">
        <f>IF(ISERROR(VLOOKUP($F126,Risk_Assessment!$A:$N,12,FALSE)),"",VLOOKUP($F126,Risk_Assessment!$A:$N,12,FALSE))</f>
        <v/>
      </c>
      <c r="F126" s="13" t="str">
        <f t="shared" si="6"/>
        <v>VH122</v>
      </c>
      <c r="G126" s="13">
        <f t="shared" si="5"/>
        <v>122</v>
      </c>
    </row>
    <row r="127" spans="1:7" ht="31.5" customHeight="1" x14ac:dyDescent="0.25">
      <c r="A127" s="9" t="str">
        <f>IF(ISERROR(VLOOKUP($F127,Risk_Assessment!$A:$N,13,FALSE)),"",VLOOKUP($F127,Risk_Assessment!$A:$N,13,FALSE))</f>
        <v/>
      </c>
      <c r="B127" s="9" t="str">
        <f>IF(ISERROR(VLOOKUP($F127,Risk_Assessment!$A:$N,7,FALSE)),"",VLOOKUP($F127,Risk_Assessment!$A:$N,7,FALSE))</f>
        <v/>
      </c>
      <c r="C127" s="9" t="str">
        <f>IF(ISERROR(VLOOKUP($F127,Risk_Assessment!$A:$N,8,FALSE)),"",VLOOKUP($F127,Risk_Assessment!$A:$N,8,FALSE))</f>
        <v/>
      </c>
      <c r="D127" s="9" t="str">
        <f>IF(ISERROR(VLOOKUP($F127,Risk_Assessment!$A:$N,11,FALSE)),"",VLOOKUP($F127,Risk_Assessment!$A:$N,11,FALSE))</f>
        <v/>
      </c>
      <c r="E127" s="9" t="str">
        <f>IF(ISERROR(VLOOKUP($F127,Risk_Assessment!$A:$N,12,FALSE)),"",VLOOKUP($F127,Risk_Assessment!$A:$N,12,FALSE))</f>
        <v/>
      </c>
      <c r="F127" s="13" t="str">
        <f t="shared" si="6"/>
        <v>VH123</v>
      </c>
      <c r="G127" s="13">
        <f t="shared" si="5"/>
        <v>123</v>
      </c>
    </row>
    <row r="128" spans="1:7" ht="31.5" customHeight="1" x14ac:dyDescent="0.25">
      <c r="A128" s="9" t="str">
        <f>IF(ISERROR(VLOOKUP($F128,Risk_Assessment!$A:$N,13,FALSE)),"",VLOOKUP($F128,Risk_Assessment!$A:$N,13,FALSE))</f>
        <v/>
      </c>
      <c r="B128" s="9" t="str">
        <f>IF(ISERROR(VLOOKUP($F128,Risk_Assessment!$A:$N,7,FALSE)),"",VLOOKUP($F128,Risk_Assessment!$A:$N,7,FALSE))</f>
        <v/>
      </c>
      <c r="C128" s="9" t="str">
        <f>IF(ISERROR(VLOOKUP($F128,Risk_Assessment!$A:$N,8,FALSE)),"",VLOOKUP($F128,Risk_Assessment!$A:$N,8,FALSE))</f>
        <v/>
      </c>
      <c r="D128" s="9" t="str">
        <f>IF(ISERROR(VLOOKUP($F128,Risk_Assessment!$A:$N,11,FALSE)),"",VLOOKUP($F128,Risk_Assessment!$A:$N,11,FALSE))</f>
        <v/>
      </c>
      <c r="E128" s="9" t="str">
        <f>IF(ISERROR(VLOOKUP($F128,Risk_Assessment!$A:$N,12,FALSE)),"",VLOOKUP($F128,Risk_Assessment!$A:$N,12,FALSE))</f>
        <v/>
      </c>
      <c r="F128" s="13" t="str">
        <f t="shared" si="6"/>
        <v>VH124</v>
      </c>
      <c r="G128" s="13">
        <f t="shared" si="5"/>
        <v>124</v>
      </c>
    </row>
    <row r="129" spans="1:7" ht="31.5" customHeight="1" x14ac:dyDescent="0.25">
      <c r="A129" s="9" t="str">
        <f>IF(ISERROR(VLOOKUP($F129,Risk_Assessment!$A:$N,13,FALSE)),"",VLOOKUP($F129,Risk_Assessment!$A:$N,13,FALSE))</f>
        <v/>
      </c>
      <c r="B129" s="9" t="str">
        <f>IF(ISERROR(VLOOKUP($F129,Risk_Assessment!$A:$N,7,FALSE)),"",VLOOKUP($F129,Risk_Assessment!$A:$N,7,FALSE))</f>
        <v/>
      </c>
      <c r="C129" s="9" t="str">
        <f>IF(ISERROR(VLOOKUP($F129,Risk_Assessment!$A:$N,8,FALSE)),"",VLOOKUP($F129,Risk_Assessment!$A:$N,8,FALSE))</f>
        <v/>
      </c>
      <c r="D129" s="9" t="str">
        <f>IF(ISERROR(VLOOKUP($F129,Risk_Assessment!$A:$N,11,FALSE)),"",VLOOKUP($F129,Risk_Assessment!$A:$N,11,FALSE))</f>
        <v/>
      </c>
      <c r="E129" s="9" t="str">
        <f>IF(ISERROR(VLOOKUP($F129,Risk_Assessment!$A:$N,12,FALSE)),"",VLOOKUP($F129,Risk_Assessment!$A:$N,12,FALSE))</f>
        <v/>
      </c>
      <c r="F129" s="13" t="str">
        <f t="shared" si="6"/>
        <v>VH125</v>
      </c>
      <c r="G129" s="13">
        <f t="shared" si="5"/>
        <v>125</v>
      </c>
    </row>
    <row r="130" spans="1:7" ht="31.5" customHeight="1" x14ac:dyDescent="0.25">
      <c r="A130" s="9" t="str">
        <f>IF(ISERROR(VLOOKUP($F130,Risk_Assessment!$A:$N,13,FALSE)),"",VLOOKUP($F130,Risk_Assessment!$A:$N,13,FALSE))</f>
        <v/>
      </c>
      <c r="B130" s="9" t="str">
        <f>IF(ISERROR(VLOOKUP($F130,Risk_Assessment!$A:$N,7,FALSE)),"",VLOOKUP($F130,Risk_Assessment!$A:$N,7,FALSE))</f>
        <v/>
      </c>
      <c r="C130" s="9" t="str">
        <f>IF(ISERROR(VLOOKUP($F130,Risk_Assessment!$A:$N,8,FALSE)),"",VLOOKUP($F130,Risk_Assessment!$A:$N,8,FALSE))</f>
        <v/>
      </c>
      <c r="D130" s="9" t="str">
        <f>IF(ISERROR(VLOOKUP($F130,Risk_Assessment!$A:$N,11,FALSE)),"",VLOOKUP($F130,Risk_Assessment!$A:$N,11,FALSE))</f>
        <v/>
      </c>
      <c r="E130" s="9" t="str">
        <f>IF(ISERROR(VLOOKUP($F130,Risk_Assessment!$A:$N,12,FALSE)),"",VLOOKUP($F130,Risk_Assessment!$A:$N,12,FALSE))</f>
        <v/>
      </c>
      <c r="F130" s="13" t="str">
        <f t="shared" si="6"/>
        <v>VH126</v>
      </c>
      <c r="G130" s="13">
        <f t="shared" si="5"/>
        <v>126</v>
      </c>
    </row>
    <row r="131" spans="1:7" ht="31.5" customHeight="1" x14ac:dyDescent="0.25">
      <c r="A131" s="9" t="str">
        <f>IF(ISERROR(VLOOKUP($F131,Risk_Assessment!$A:$N,13,FALSE)),"",VLOOKUP($F131,Risk_Assessment!$A:$N,13,FALSE))</f>
        <v/>
      </c>
      <c r="B131" s="9" t="str">
        <f>IF(ISERROR(VLOOKUP($F131,Risk_Assessment!$A:$N,7,FALSE)),"",VLOOKUP($F131,Risk_Assessment!$A:$N,7,FALSE))</f>
        <v/>
      </c>
      <c r="C131" s="9" t="str">
        <f>IF(ISERROR(VLOOKUP($F131,Risk_Assessment!$A:$N,8,FALSE)),"",VLOOKUP($F131,Risk_Assessment!$A:$N,8,FALSE))</f>
        <v/>
      </c>
      <c r="D131" s="9" t="str">
        <f>IF(ISERROR(VLOOKUP($F131,Risk_Assessment!$A:$N,11,FALSE)),"",VLOOKUP($F131,Risk_Assessment!$A:$N,11,FALSE))</f>
        <v/>
      </c>
      <c r="E131" s="9" t="str">
        <f>IF(ISERROR(VLOOKUP($F131,Risk_Assessment!$A:$N,12,FALSE)),"",VLOOKUP($F131,Risk_Assessment!$A:$N,12,FALSE))</f>
        <v/>
      </c>
      <c r="F131" s="13" t="str">
        <f t="shared" ref="F131:F140" si="7">CONCATENATE($B$2,G131)</f>
        <v>VH127</v>
      </c>
      <c r="G131" s="13">
        <f t="shared" ref="G131:G146" si="8">G130+1</f>
        <v>127</v>
      </c>
    </row>
    <row r="132" spans="1:7" ht="31.5" customHeight="1" x14ac:dyDescent="0.25">
      <c r="A132" s="9" t="str">
        <f>IF(ISERROR(VLOOKUP($F132,Risk_Assessment!$A:$N,13,FALSE)),"",VLOOKUP($F132,Risk_Assessment!$A:$N,13,FALSE))</f>
        <v/>
      </c>
      <c r="B132" s="9" t="str">
        <f>IF(ISERROR(VLOOKUP($F132,Risk_Assessment!$A:$N,7,FALSE)),"",VLOOKUP($F132,Risk_Assessment!$A:$N,7,FALSE))</f>
        <v/>
      </c>
      <c r="C132" s="9" t="str">
        <f>IF(ISERROR(VLOOKUP($F132,Risk_Assessment!$A:$N,8,FALSE)),"",VLOOKUP($F132,Risk_Assessment!$A:$N,8,FALSE))</f>
        <v/>
      </c>
      <c r="D132" s="9" t="str">
        <f>IF(ISERROR(VLOOKUP($F132,Risk_Assessment!$A:$N,11,FALSE)),"",VLOOKUP($F132,Risk_Assessment!$A:$N,11,FALSE))</f>
        <v/>
      </c>
      <c r="E132" s="9" t="str">
        <f>IF(ISERROR(VLOOKUP($F132,Risk_Assessment!$A:$N,12,FALSE)),"",VLOOKUP($F132,Risk_Assessment!$A:$N,12,FALSE))</f>
        <v/>
      </c>
      <c r="F132" s="13" t="str">
        <f t="shared" si="7"/>
        <v>VH128</v>
      </c>
      <c r="G132" s="13">
        <f t="shared" si="8"/>
        <v>128</v>
      </c>
    </row>
    <row r="133" spans="1:7" ht="31.5" customHeight="1" x14ac:dyDescent="0.25">
      <c r="A133" s="9" t="str">
        <f>IF(ISERROR(VLOOKUP($F133,Risk_Assessment!$A:$N,13,FALSE)),"",VLOOKUP($F133,Risk_Assessment!$A:$N,13,FALSE))</f>
        <v/>
      </c>
      <c r="B133" s="9" t="str">
        <f>IF(ISERROR(VLOOKUP($F133,Risk_Assessment!$A:$N,7,FALSE)),"",VLOOKUP($F133,Risk_Assessment!$A:$N,7,FALSE))</f>
        <v/>
      </c>
      <c r="C133" s="9" t="str">
        <f>IF(ISERROR(VLOOKUP($F133,Risk_Assessment!$A:$N,8,FALSE)),"",VLOOKUP($F133,Risk_Assessment!$A:$N,8,FALSE))</f>
        <v/>
      </c>
      <c r="D133" s="9" t="str">
        <f>IF(ISERROR(VLOOKUP($F133,Risk_Assessment!$A:$N,11,FALSE)),"",VLOOKUP($F133,Risk_Assessment!$A:$N,11,FALSE))</f>
        <v/>
      </c>
      <c r="E133" s="9" t="str">
        <f>IF(ISERROR(VLOOKUP($F133,Risk_Assessment!$A:$N,12,FALSE)),"",VLOOKUP($F133,Risk_Assessment!$A:$N,12,FALSE))</f>
        <v/>
      </c>
      <c r="F133" s="13" t="str">
        <f t="shared" si="7"/>
        <v>VH129</v>
      </c>
      <c r="G133" s="13">
        <f t="shared" si="8"/>
        <v>129</v>
      </c>
    </row>
    <row r="134" spans="1:7" ht="31.5" customHeight="1" x14ac:dyDescent="0.25">
      <c r="A134" s="9" t="str">
        <f>IF(ISERROR(VLOOKUP($F134,Risk_Assessment!$A:$N,13,FALSE)),"",VLOOKUP($F134,Risk_Assessment!$A:$N,13,FALSE))</f>
        <v/>
      </c>
      <c r="B134" s="9" t="str">
        <f>IF(ISERROR(VLOOKUP($F134,Risk_Assessment!$A:$N,7,FALSE)),"",VLOOKUP($F134,Risk_Assessment!$A:$N,7,FALSE))</f>
        <v/>
      </c>
      <c r="C134" s="9" t="str">
        <f>IF(ISERROR(VLOOKUP($F134,Risk_Assessment!$A:$N,8,FALSE)),"",VLOOKUP($F134,Risk_Assessment!$A:$N,8,FALSE))</f>
        <v/>
      </c>
      <c r="D134" s="9" t="str">
        <f>IF(ISERROR(VLOOKUP($F134,Risk_Assessment!$A:$N,11,FALSE)),"",VLOOKUP($F134,Risk_Assessment!$A:$N,11,FALSE))</f>
        <v/>
      </c>
      <c r="E134" s="9" t="str">
        <f>IF(ISERROR(VLOOKUP($F134,Risk_Assessment!$A:$N,12,FALSE)),"",VLOOKUP($F134,Risk_Assessment!$A:$N,12,FALSE))</f>
        <v/>
      </c>
      <c r="F134" s="13" t="str">
        <f t="shared" si="7"/>
        <v>VH130</v>
      </c>
      <c r="G134" s="13">
        <f t="shared" si="8"/>
        <v>130</v>
      </c>
    </row>
    <row r="135" spans="1:7" ht="31.5" customHeight="1" x14ac:dyDescent="0.25">
      <c r="A135" s="9" t="str">
        <f>IF(ISERROR(VLOOKUP($F135,Risk_Assessment!$A:$N,13,FALSE)),"",VLOOKUP($F135,Risk_Assessment!$A:$N,13,FALSE))</f>
        <v/>
      </c>
      <c r="B135" s="9" t="str">
        <f>IF(ISERROR(VLOOKUP($F135,Risk_Assessment!$A:$N,7,FALSE)),"",VLOOKUP($F135,Risk_Assessment!$A:$N,7,FALSE))</f>
        <v/>
      </c>
      <c r="C135" s="9" t="str">
        <f>IF(ISERROR(VLOOKUP($F135,Risk_Assessment!$A:$N,8,FALSE)),"",VLOOKUP($F135,Risk_Assessment!$A:$N,8,FALSE))</f>
        <v/>
      </c>
      <c r="D135" s="9" t="str">
        <f>IF(ISERROR(VLOOKUP($F135,Risk_Assessment!$A:$N,11,FALSE)),"",VLOOKUP($F135,Risk_Assessment!$A:$N,11,FALSE))</f>
        <v/>
      </c>
      <c r="E135" s="9" t="str">
        <f>IF(ISERROR(VLOOKUP($F135,Risk_Assessment!$A:$N,12,FALSE)),"",VLOOKUP($F135,Risk_Assessment!$A:$N,12,FALSE))</f>
        <v/>
      </c>
      <c r="F135" s="13" t="str">
        <f t="shared" si="7"/>
        <v>VH131</v>
      </c>
      <c r="G135" s="13">
        <f t="shared" si="8"/>
        <v>131</v>
      </c>
    </row>
    <row r="136" spans="1:7" ht="31.5" customHeight="1" x14ac:dyDescent="0.25">
      <c r="A136" s="9" t="str">
        <f>IF(ISERROR(VLOOKUP($F136,Risk_Assessment!$A:$N,13,FALSE)),"",VLOOKUP($F136,Risk_Assessment!$A:$N,13,FALSE))</f>
        <v/>
      </c>
      <c r="B136" s="9" t="str">
        <f>IF(ISERROR(VLOOKUP($F136,Risk_Assessment!$A:$N,7,FALSE)),"",VLOOKUP($F136,Risk_Assessment!$A:$N,7,FALSE))</f>
        <v/>
      </c>
      <c r="C136" s="9" t="str">
        <f>IF(ISERROR(VLOOKUP($F136,Risk_Assessment!$A:$N,8,FALSE)),"",VLOOKUP($F136,Risk_Assessment!$A:$N,8,FALSE))</f>
        <v/>
      </c>
      <c r="D136" s="9" t="str">
        <f>IF(ISERROR(VLOOKUP($F136,Risk_Assessment!$A:$N,11,FALSE)),"",VLOOKUP($F136,Risk_Assessment!$A:$N,11,FALSE))</f>
        <v/>
      </c>
      <c r="E136" s="9" t="str">
        <f>IF(ISERROR(VLOOKUP($F136,Risk_Assessment!$A:$N,12,FALSE)),"",VLOOKUP($F136,Risk_Assessment!$A:$N,12,FALSE))</f>
        <v/>
      </c>
      <c r="F136" s="13" t="str">
        <f t="shared" si="7"/>
        <v>VH132</v>
      </c>
      <c r="G136" s="13">
        <f t="shared" si="8"/>
        <v>132</v>
      </c>
    </row>
    <row r="137" spans="1:7" ht="31.5" customHeight="1" x14ac:dyDescent="0.25">
      <c r="A137" s="9" t="str">
        <f>IF(ISERROR(VLOOKUP($F137,Risk_Assessment!$A:$N,13,FALSE)),"",VLOOKUP($F137,Risk_Assessment!$A:$N,13,FALSE))</f>
        <v/>
      </c>
      <c r="B137" s="9" t="str">
        <f>IF(ISERROR(VLOOKUP($F137,Risk_Assessment!$A:$N,7,FALSE)),"",VLOOKUP($F137,Risk_Assessment!$A:$N,7,FALSE))</f>
        <v/>
      </c>
      <c r="C137" s="9" t="str">
        <f>IF(ISERROR(VLOOKUP($F137,Risk_Assessment!$A:$N,8,FALSE)),"",VLOOKUP($F137,Risk_Assessment!$A:$N,8,FALSE))</f>
        <v/>
      </c>
      <c r="D137" s="9" t="str">
        <f>IF(ISERROR(VLOOKUP($F137,Risk_Assessment!$A:$N,11,FALSE)),"",VLOOKUP($F137,Risk_Assessment!$A:$N,11,FALSE))</f>
        <v/>
      </c>
      <c r="E137" s="9" t="str">
        <f>IF(ISERROR(VLOOKUP($F137,Risk_Assessment!$A:$N,12,FALSE)),"",VLOOKUP($F137,Risk_Assessment!$A:$N,12,FALSE))</f>
        <v/>
      </c>
      <c r="F137" s="13" t="str">
        <f t="shared" si="7"/>
        <v>VH133</v>
      </c>
      <c r="G137" s="13">
        <f t="shared" si="8"/>
        <v>133</v>
      </c>
    </row>
    <row r="138" spans="1:7" ht="31.5" customHeight="1" x14ac:dyDescent="0.25">
      <c r="A138" s="9" t="str">
        <f>IF(ISERROR(VLOOKUP($F138,Risk_Assessment!$A:$N,13,FALSE)),"",VLOOKUP($F138,Risk_Assessment!$A:$N,13,FALSE))</f>
        <v/>
      </c>
      <c r="B138" s="9" t="str">
        <f>IF(ISERROR(VLOOKUP($F138,Risk_Assessment!$A:$N,7,FALSE)),"",VLOOKUP($F138,Risk_Assessment!$A:$N,7,FALSE))</f>
        <v/>
      </c>
      <c r="C138" s="9" t="str">
        <f>IF(ISERROR(VLOOKUP($F138,Risk_Assessment!$A:$N,8,FALSE)),"",VLOOKUP($F138,Risk_Assessment!$A:$N,8,FALSE))</f>
        <v/>
      </c>
      <c r="D138" s="9" t="str">
        <f>IF(ISERROR(VLOOKUP($F138,Risk_Assessment!$A:$N,11,FALSE)),"",VLOOKUP($F138,Risk_Assessment!$A:$N,11,FALSE))</f>
        <v/>
      </c>
      <c r="E138" s="9" t="str">
        <f>IF(ISERROR(VLOOKUP($F138,Risk_Assessment!$A:$N,12,FALSE)),"",VLOOKUP($F138,Risk_Assessment!$A:$N,12,FALSE))</f>
        <v/>
      </c>
      <c r="F138" s="13" t="str">
        <f t="shared" si="7"/>
        <v>VH134</v>
      </c>
      <c r="G138" s="13">
        <f t="shared" si="8"/>
        <v>134</v>
      </c>
    </row>
    <row r="139" spans="1:7" ht="31.5" customHeight="1" x14ac:dyDescent="0.25">
      <c r="A139" s="9" t="str">
        <f>IF(ISERROR(VLOOKUP($F139,Risk_Assessment!$A:$N,13,FALSE)),"",VLOOKUP($F139,Risk_Assessment!$A:$N,13,FALSE))</f>
        <v/>
      </c>
      <c r="B139" s="9" t="str">
        <f>IF(ISERROR(VLOOKUP($F139,Risk_Assessment!$A:$N,7,FALSE)),"",VLOOKUP($F139,Risk_Assessment!$A:$N,7,FALSE))</f>
        <v/>
      </c>
      <c r="C139" s="9" t="str">
        <f>IF(ISERROR(VLOOKUP($F139,Risk_Assessment!$A:$N,8,FALSE)),"",VLOOKUP($F139,Risk_Assessment!$A:$N,8,FALSE))</f>
        <v/>
      </c>
      <c r="D139" s="9" t="str">
        <f>IF(ISERROR(VLOOKUP($F139,Risk_Assessment!$A:$N,11,FALSE)),"",VLOOKUP($F139,Risk_Assessment!$A:$N,11,FALSE))</f>
        <v/>
      </c>
      <c r="E139" s="9" t="str">
        <f>IF(ISERROR(VLOOKUP($F139,Risk_Assessment!$A:$N,12,FALSE)),"",VLOOKUP($F139,Risk_Assessment!$A:$N,12,FALSE))</f>
        <v/>
      </c>
      <c r="F139" s="13" t="str">
        <f t="shared" si="7"/>
        <v>VH135</v>
      </c>
      <c r="G139" s="13">
        <f t="shared" si="8"/>
        <v>135</v>
      </c>
    </row>
    <row r="140" spans="1:7" ht="31.5" customHeight="1" x14ac:dyDescent="0.25">
      <c r="A140" s="9" t="str">
        <f>IF(ISERROR(VLOOKUP($F140,Risk_Assessment!$A:$N,13,FALSE)),"",VLOOKUP($F140,Risk_Assessment!$A:$N,13,FALSE))</f>
        <v/>
      </c>
      <c r="B140" s="9" t="str">
        <f>IF(ISERROR(VLOOKUP($F140,Risk_Assessment!$A:$N,7,FALSE)),"",VLOOKUP($F140,Risk_Assessment!$A:$N,7,FALSE))</f>
        <v/>
      </c>
      <c r="C140" s="9" t="str">
        <f>IF(ISERROR(VLOOKUP($F140,Risk_Assessment!$A:$N,8,FALSE)),"",VLOOKUP($F140,Risk_Assessment!$A:$N,8,FALSE))</f>
        <v/>
      </c>
      <c r="D140" s="9" t="str">
        <f>IF(ISERROR(VLOOKUP($F140,Risk_Assessment!$A:$N,11,FALSE)),"",VLOOKUP($F140,Risk_Assessment!$A:$N,11,FALSE))</f>
        <v/>
      </c>
      <c r="E140" s="9" t="str">
        <f>IF(ISERROR(VLOOKUP($F140,Risk_Assessment!$A:$N,12,FALSE)),"",VLOOKUP($F140,Risk_Assessment!$A:$N,12,FALSE))</f>
        <v/>
      </c>
      <c r="F140" s="13" t="str">
        <f t="shared" si="7"/>
        <v>VH136</v>
      </c>
      <c r="G140" s="13">
        <f t="shared" si="8"/>
        <v>136</v>
      </c>
    </row>
    <row r="141" spans="1:7" ht="31.5" customHeight="1" x14ac:dyDescent="0.25">
      <c r="A141" s="9" t="str">
        <f>IF(ISERROR(VLOOKUP($F141,Risk_Assessment!$A:$N,13,FALSE)),"",VLOOKUP($F141,Risk_Assessment!$A:$N,13,FALSE))</f>
        <v/>
      </c>
      <c r="B141" s="9" t="str">
        <f>IF(ISERROR(VLOOKUP($F141,Risk_Assessment!$A:$N,7,FALSE)),"",VLOOKUP($F141,Risk_Assessment!$A:$N,7,FALSE))</f>
        <v/>
      </c>
      <c r="C141" s="9" t="str">
        <f>IF(ISERROR(VLOOKUP($F141,Risk_Assessment!$A:$N,8,FALSE)),"",VLOOKUP($F141,Risk_Assessment!$A:$N,8,FALSE))</f>
        <v/>
      </c>
      <c r="D141" s="9" t="str">
        <f>IF(ISERROR(VLOOKUP($F141,Risk_Assessment!$A:$N,11,FALSE)),"",VLOOKUP($F141,Risk_Assessment!$A:$N,11,FALSE))</f>
        <v/>
      </c>
      <c r="E141" s="9" t="str">
        <f>IF(ISERROR(VLOOKUP($F141,Risk_Assessment!$A:$N,12,FALSE)),"",VLOOKUP($F141,Risk_Assessment!$A:$N,12,FALSE))</f>
        <v/>
      </c>
      <c r="F141" s="13" t="str">
        <f t="shared" ref="F141:F146" si="9">CONCATENATE($B$2,G141)</f>
        <v>VH137</v>
      </c>
      <c r="G141" s="13">
        <f t="shared" si="8"/>
        <v>137</v>
      </c>
    </row>
    <row r="142" spans="1:7" ht="31.5" customHeight="1" x14ac:dyDescent="0.25">
      <c r="A142" s="9" t="str">
        <f>IF(ISERROR(VLOOKUP($F142,Risk_Assessment!$A:$N,13,FALSE)),"",VLOOKUP($F142,Risk_Assessment!$A:$N,13,FALSE))</f>
        <v/>
      </c>
      <c r="B142" s="9" t="str">
        <f>IF(ISERROR(VLOOKUP($F142,Risk_Assessment!$A:$N,7,FALSE)),"",VLOOKUP($F142,Risk_Assessment!$A:$N,7,FALSE))</f>
        <v/>
      </c>
      <c r="C142" s="9" t="str">
        <f>IF(ISERROR(VLOOKUP($F142,Risk_Assessment!$A:$N,8,FALSE)),"",VLOOKUP($F142,Risk_Assessment!$A:$N,8,FALSE))</f>
        <v/>
      </c>
      <c r="D142" s="9" t="str">
        <f>IF(ISERROR(VLOOKUP($F142,Risk_Assessment!$A:$N,11,FALSE)),"",VLOOKUP($F142,Risk_Assessment!$A:$N,11,FALSE))</f>
        <v/>
      </c>
      <c r="E142" s="9" t="str">
        <f>IF(ISERROR(VLOOKUP($F142,Risk_Assessment!$A:$N,12,FALSE)),"",VLOOKUP($F142,Risk_Assessment!$A:$N,12,FALSE))</f>
        <v/>
      </c>
      <c r="F142" s="13" t="str">
        <f t="shared" si="9"/>
        <v>VH138</v>
      </c>
      <c r="G142" s="13">
        <f t="shared" si="8"/>
        <v>138</v>
      </c>
    </row>
    <row r="143" spans="1:7" ht="31.5" customHeight="1" x14ac:dyDescent="0.25">
      <c r="A143" s="9" t="str">
        <f>IF(ISERROR(VLOOKUP($F143,Risk_Assessment!$A:$N,13,FALSE)),"",VLOOKUP($F143,Risk_Assessment!$A:$N,13,FALSE))</f>
        <v/>
      </c>
      <c r="B143" s="9" t="str">
        <f>IF(ISERROR(VLOOKUP($F143,Risk_Assessment!$A:$N,7,FALSE)),"",VLOOKUP($F143,Risk_Assessment!$A:$N,7,FALSE))</f>
        <v/>
      </c>
      <c r="C143" s="9" t="str">
        <f>IF(ISERROR(VLOOKUP($F143,Risk_Assessment!$A:$N,8,FALSE)),"",VLOOKUP($F143,Risk_Assessment!$A:$N,8,FALSE))</f>
        <v/>
      </c>
      <c r="D143" s="9" t="str">
        <f>IF(ISERROR(VLOOKUP($F143,Risk_Assessment!$A:$N,11,FALSE)),"",VLOOKUP($F143,Risk_Assessment!$A:$N,11,FALSE))</f>
        <v/>
      </c>
      <c r="E143" s="9" t="str">
        <f>IF(ISERROR(VLOOKUP($F143,Risk_Assessment!$A:$N,12,FALSE)),"",VLOOKUP($F143,Risk_Assessment!$A:$N,12,FALSE))</f>
        <v/>
      </c>
      <c r="F143" s="13" t="str">
        <f t="shared" si="9"/>
        <v>VH139</v>
      </c>
      <c r="G143" s="13">
        <f t="shared" si="8"/>
        <v>139</v>
      </c>
    </row>
    <row r="144" spans="1:7" ht="31.5" customHeight="1" x14ac:dyDescent="0.25">
      <c r="A144" s="9" t="str">
        <f>IF(ISERROR(VLOOKUP($F144,Risk_Assessment!$A:$N,13,FALSE)),"",VLOOKUP($F144,Risk_Assessment!$A:$N,13,FALSE))</f>
        <v/>
      </c>
      <c r="B144" s="9" t="str">
        <f>IF(ISERROR(VLOOKUP($F144,Risk_Assessment!$A:$N,7,FALSE)),"",VLOOKUP($F144,Risk_Assessment!$A:$N,7,FALSE))</f>
        <v/>
      </c>
      <c r="C144" s="9" t="str">
        <f>IF(ISERROR(VLOOKUP($F144,Risk_Assessment!$A:$N,8,FALSE)),"",VLOOKUP($F144,Risk_Assessment!$A:$N,8,FALSE))</f>
        <v/>
      </c>
      <c r="D144" s="9" t="str">
        <f>IF(ISERROR(VLOOKUP($F144,Risk_Assessment!$A:$N,11,FALSE)),"",VLOOKUP($F144,Risk_Assessment!$A:$N,11,FALSE))</f>
        <v/>
      </c>
      <c r="E144" s="9" t="str">
        <f>IF(ISERROR(VLOOKUP($F144,Risk_Assessment!$A:$N,12,FALSE)),"",VLOOKUP($F144,Risk_Assessment!$A:$N,12,FALSE))</f>
        <v/>
      </c>
      <c r="F144" s="13" t="str">
        <f t="shared" si="9"/>
        <v>VH140</v>
      </c>
      <c r="G144" s="13">
        <f t="shared" si="8"/>
        <v>140</v>
      </c>
    </row>
    <row r="145" spans="1:7" ht="31.5" customHeight="1" x14ac:dyDescent="0.25">
      <c r="A145" s="9" t="str">
        <f>IF(ISERROR(VLOOKUP($F145,Risk_Assessment!$A:$N,13,FALSE)),"",VLOOKUP($F145,Risk_Assessment!$A:$N,13,FALSE))</f>
        <v/>
      </c>
      <c r="B145" s="9" t="str">
        <f>IF(ISERROR(VLOOKUP($F145,Risk_Assessment!$A:$N,7,FALSE)),"",VLOOKUP($F145,Risk_Assessment!$A:$N,7,FALSE))</f>
        <v/>
      </c>
      <c r="C145" s="9" t="str">
        <f>IF(ISERROR(VLOOKUP($F145,Risk_Assessment!$A:$N,8,FALSE)),"",VLOOKUP($F145,Risk_Assessment!$A:$N,8,FALSE))</f>
        <v/>
      </c>
      <c r="D145" s="9" t="str">
        <f>IF(ISERROR(VLOOKUP($F145,Risk_Assessment!$A:$N,11,FALSE)),"",VLOOKUP($F145,Risk_Assessment!$A:$N,11,FALSE))</f>
        <v/>
      </c>
      <c r="E145" s="9" t="str">
        <f>IF(ISERROR(VLOOKUP($F145,Risk_Assessment!$A:$N,12,FALSE)),"",VLOOKUP($F145,Risk_Assessment!$A:$N,12,FALSE))</f>
        <v/>
      </c>
      <c r="F145" s="13" t="str">
        <f t="shared" si="9"/>
        <v>VH141</v>
      </c>
      <c r="G145" s="13">
        <f t="shared" si="8"/>
        <v>141</v>
      </c>
    </row>
    <row r="146" spans="1:7" ht="31.5" customHeight="1" x14ac:dyDescent="0.25">
      <c r="A146" s="9" t="str">
        <f>IF(ISERROR(VLOOKUP($F146,Risk_Assessment!$A:$N,13,FALSE)),"",VLOOKUP($F146,Risk_Assessment!$A:$N,13,FALSE))</f>
        <v/>
      </c>
      <c r="B146" s="9" t="str">
        <f>IF(ISERROR(VLOOKUP($F146,Risk_Assessment!$A:$N,7,FALSE)),"",VLOOKUP($F146,Risk_Assessment!$A:$N,7,FALSE))</f>
        <v/>
      </c>
      <c r="C146" s="9" t="str">
        <f>IF(ISERROR(VLOOKUP($F146,Risk_Assessment!$A:$N,8,FALSE)),"",VLOOKUP($F146,Risk_Assessment!$A:$N,8,FALSE))</f>
        <v/>
      </c>
      <c r="D146" s="9" t="str">
        <f>IF(ISERROR(VLOOKUP($F146,Risk_Assessment!$A:$N,11,FALSE)),"",VLOOKUP($F146,Risk_Assessment!$A:$N,11,FALSE))</f>
        <v/>
      </c>
      <c r="E146" s="9" t="str">
        <f>IF(ISERROR(VLOOKUP($F146,Risk_Assessment!$A:$N,12,FALSE)),"",VLOOKUP($F146,Risk_Assessment!$A:$N,12,FALSE))</f>
        <v/>
      </c>
      <c r="F146" s="13" t="str">
        <f t="shared" si="9"/>
        <v>VH142</v>
      </c>
      <c r="G146" s="13">
        <f t="shared" si="8"/>
        <v>142</v>
      </c>
    </row>
    <row r="147" spans="1:7" ht="31.5" customHeight="1" x14ac:dyDescent="0.25">
      <c r="A147" s="9" t="str">
        <f>IF(ISERROR(VLOOKUP($F147,Risk_Assessment!$A:$N,13,FALSE)),"",VLOOKUP($F147,Risk_Assessment!$A:$N,13,FALSE))</f>
        <v/>
      </c>
      <c r="B147" s="9" t="str">
        <f>IF(ISERROR(VLOOKUP($F147,Risk_Assessment!$A:$N,7,FALSE)),"",VLOOKUP($F147,Risk_Assessment!$A:$N,7,FALSE))</f>
        <v/>
      </c>
      <c r="C147" s="9" t="str">
        <f>IF(ISERROR(VLOOKUP($F147,Risk_Assessment!$A:$N,8,FALSE)),"",VLOOKUP($F147,Risk_Assessment!$A:$N,8,FALSE))</f>
        <v/>
      </c>
      <c r="D147" s="9" t="str">
        <f>IF(ISERROR(VLOOKUP($F147,Risk_Assessment!$A:$N,11,FALSE)),"",VLOOKUP($F147,Risk_Assessment!$A:$N,11,FALSE))</f>
        <v/>
      </c>
      <c r="E147" s="9" t="str">
        <f>IF(ISERROR(VLOOKUP($F147,Risk_Assessment!$A:$N,12,FALSE)),"",VLOOKUP($F147,Risk_Assessment!$A:$N,12,FALSE))</f>
        <v/>
      </c>
      <c r="F147" s="13" t="str">
        <f t="shared" ref="F147:F155" si="10">CONCATENATE($B$2,G147)</f>
        <v>VH143</v>
      </c>
      <c r="G147" s="13">
        <f t="shared" ref="G147:G158" si="11">G146+1</f>
        <v>143</v>
      </c>
    </row>
    <row r="148" spans="1:7" ht="31.5" customHeight="1" x14ac:dyDescent="0.25">
      <c r="A148" s="9" t="str">
        <f>IF(ISERROR(VLOOKUP($F148,Risk_Assessment!$A:$N,13,FALSE)),"",VLOOKUP($F148,Risk_Assessment!$A:$N,13,FALSE))</f>
        <v/>
      </c>
      <c r="B148" s="9" t="str">
        <f>IF(ISERROR(VLOOKUP($F148,Risk_Assessment!$A:$N,7,FALSE)),"",VLOOKUP($F148,Risk_Assessment!$A:$N,7,FALSE))</f>
        <v/>
      </c>
      <c r="C148" s="9" t="str">
        <f>IF(ISERROR(VLOOKUP($F148,Risk_Assessment!$A:$N,8,FALSE)),"",VLOOKUP($F148,Risk_Assessment!$A:$N,8,FALSE))</f>
        <v/>
      </c>
      <c r="D148" s="9" t="str">
        <f>IF(ISERROR(VLOOKUP($F148,Risk_Assessment!$A:$N,11,FALSE)),"",VLOOKUP($F148,Risk_Assessment!$A:$N,11,FALSE))</f>
        <v/>
      </c>
      <c r="E148" s="9" t="str">
        <f>IF(ISERROR(VLOOKUP($F148,Risk_Assessment!$A:$N,12,FALSE)),"",VLOOKUP($F148,Risk_Assessment!$A:$N,12,FALSE))</f>
        <v/>
      </c>
      <c r="F148" s="13" t="str">
        <f t="shared" si="10"/>
        <v>VH144</v>
      </c>
      <c r="G148" s="13">
        <f t="shared" si="11"/>
        <v>144</v>
      </c>
    </row>
    <row r="149" spans="1:7" ht="31.5" customHeight="1" x14ac:dyDescent="0.25">
      <c r="A149" s="9" t="str">
        <f>IF(ISERROR(VLOOKUP($F149,Risk_Assessment!$A:$N,13,FALSE)),"",VLOOKUP($F149,Risk_Assessment!$A:$N,13,FALSE))</f>
        <v/>
      </c>
      <c r="B149" s="9" t="str">
        <f>IF(ISERROR(VLOOKUP($F149,Risk_Assessment!$A:$N,7,FALSE)),"",VLOOKUP($F149,Risk_Assessment!$A:$N,7,FALSE))</f>
        <v/>
      </c>
      <c r="C149" s="9" t="str">
        <f>IF(ISERROR(VLOOKUP($F149,Risk_Assessment!$A:$N,8,FALSE)),"",VLOOKUP($F149,Risk_Assessment!$A:$N,8,FALSE))</f>
        <v/>
      </c>
      <c r="D149" s="9" t="str">
        <f>IF(ISERROR(VLOOKUP($F149,Risk_Assessment!$A:$N,11,FALSE)),"",VLOOKUP($F149,Risk_Assessment!$A:$N,11,FALSE))</f>
        <v/>
      </c>
      <c r="E149" s="9" t="str">
        <f>IF(ISERROR(VLOOKUP($F149,Risk_Assessment!$A:$N,12,FALSE)),"",VLOOKUP($F149,Risk_Assessment!$A:$N,12,FALSE))</f>
        <v/>
      </c>
      <c r="F149" s="13" t="str">
        <f t="shared" si="10"/>
        <v>VH145</v>
      </c>
      <c r="G149" s="13">
        <f t="shared" si="11"/>
        <v>145</v>
      </c>
    </row>
    <row r="150" spans="1:7" ht="31.5" customHeight="1" x14ac:dyDescent="0.25">
      <c r="A150" s="9" t="str">
        <f>IF(ISERROR(VLOOKUP($F150,Risk_Assessment!$A:$N,13,FALSE)),"",VLOOKUP($F150,Risk_Assessment!$A:$N,13,FALSE))</f>
        <v/>
      </c>
      <c r="B150" s="9" t="str">
        <f>IF(ISERROR(VLOOKUP($F150,Risk_Assessment!$A:$N,7,FALSE)),"",VLOOKUP($F150,Risk_Assessment!$A:$N,7,FALSE))</f>
        <v/>
      </c>
      <c r="C150" s="9" t="str">
        <f>IF(ISERROR(VLOOKUP($F150,Risk_Assessment!$A:$N,8,FALSE)),"",VLOOKUP($F150,Risk_Assessment!$A:$N,8,FALSE))</f>
        <v/>
      </c>
      <c r="D150" s="9" t="str">
        <f>IF(ISERROR(VLOOKUP($F150,Risk_Assessment!$A:$N,11,FALSE)),"",VLOOKUP($F150,Risk_Assessment!$A:$N,11,FALSE))</f>
        <v/>
      </c>
      <c r="E150" s="9" t="str">
        <f>IF(ISERROR(VLOOKUP($F150,Risk_Assessment!$A:$N,12,FALSE)),"",VLOOKUP($F150,Risk_Assessment!$A:$N,12,FALSE))</f>
        <v/>
      </c>
      <c r="F150" s="13" t="str">
        <f t="shared" si="10"/>
        <v>VH146</v>
      </c>
      <c r="G150" s="13">
        <f t="shared" si="11"/>
        <v>146</v>
      </c>
    </row>
    <row r="151" spans="1:7" ht="31.5" customHeight="1" x14ac:dyDescent="0.25">
      <c r="A151" s="9" t="str">
        <f>IF(ISERROR(VLOOKUP($F151,Risk_Assessment!$A:$N,13,FALSE)),"",VLOOKUP($F151,Risk_Assessment!$A:$N,13,FALSE))</f>
        <v/>
      </c>
      <c r="B151" s="9" t="str">
        <f>IF(ISERROR(VLOOKUP($F151,Risk_Assessment!$A:$N,7,FALSE)),"",VLOOKUP($F151,Risk_Assessment!$A:$N,7,FALSE))</f>
        <v/>
      </c>
      <c r="C151" s="9" t="str">
        <f>IF(ISERROR(VLOOKUP($F151,Risk_Assessment!$A:$N,8,FALSE)),"",VLOOKUP($F151,Risk_Assessment!$A:$N,8,FALSE))</f>
        <v/>
      </c>
      <c r="D151" s="9" t="str">
        <f>IF(ISERROR(VLOOKUP($F151,Risk_Assessment!$A:$N,11,FALSE)),"",VLOOKUP($F151,Risk_Assessment!$A:$N,11,FALSE))</f>
        <v/>
      </c>
      <c r="E151" s="9" t="str">
        <f>IF(ISERROR(VLOOKUP($F151,Risk_Assessment!$A:$N,12,FALSE)),"",VLOOKUP($F151,Risk_Assessment!$A:$N,12,FALSE))</f>
        <v/>
      </c>
      <c r="F151" s="13" t="str">
        <f t="shared" si="10"/>
        <v>VH147</v>
      </c>
      <c r="G151" s="13">
        <f t="shared" si="11"/>
        <v>147</v>
      </c>
    </row>
    <row r="152" spans="1:7" ht="31.5" customHeight="1" x14ac:dyDescent="0.25">
      <c r="A152" s="9" t="str">
        <f>IF(ISERROR(VLOOKUP($F152,Risk_Assessment!$A:$N,13,FALSE)),"",VLOOKUP($F152,Risk_Assessment!$A:$N,13,FALSE))</f>
        <v/>
      </c>
      <c r="B152" s="9" t="str">
        <f>IF(ISERROR(VLOOKUP($F152,Risk_Assessment!$A:$N,7,FALSE)),"",VLOOKUP($F152,Risk_Assessment!$A:$N,7,FALSE))</f>
        <v/>
      </c>
      <c r="C152" s="9" t="str">
        <f>IF(ISERROR(VLOOKUP($F152,Risk_Assessment!$A:$N,8,FALSE)),"",VLOOKUP($F152,Risk_Assessment!$A:$N,8,FALSE))</f>
        <v/>
      </c>
      <c r="D152" s="9" t="str">
        <f>IF(ISERROR(VLOOKUP($F152,Risk_Assessment!$A:$N,11,FALSE)),"",VLOOKUP($F152,Risk_Assessment!$A:$N,11,FALSE))</f>
        <v/>
      </c>
      <c r="E152" s="9" t="str">
        <f>IF(ISERROR(VLOOKUP($F152,Risk_Assessment!$A:$N,12,FALSE)),"",VLOOKUP($F152,Risk_Assessment!$A:$N,12,FALSE))</f>
        <v/>
      </c>
      <c r="F152" s="13" t="str">
        <f t="shared" si="10"/>
        <v>VH148</v>
      </c>
      <c r="G152" s="13">
        <f t="shared" si="11"/>
        <v>148</v>
      </c>
    </row>
    <row r="153" spans="1:7" ht="31.5" customHeight="1" x14ac:dyDescent="0.25">
      <c r="A153" s="9" t="str">
        <f>IF(ISERROR(VLOOKUP($F153,Risk_Assessment!$A:$N,13,FALSE)),"",VLOOKUP($F153,Risk_Assessment!$A:$N,13,FALSE))</f>
        <v/>
      </c>
      <c r="B153" s="9" t="str">
        <f>IF(ISERROR(VLOOKUP($F153,Risk_Assessment!$A:$N,7,FALSE)),"",VLOOKUP($F153,Risk_Assessment!$A:$N,7,FALSE))</f>
        <v/>
      </c>
      <c r="C153" s="9" t="str">
        <f>IF(ISERROR(VLOOKUP($F153,Risk_Assessment!$A:$N,8,FALSE)),"",VLOOKUP($F153,Risk_Assessment!$A:$N,8,FALSE))</f>
        <v/>
      </c>
      <c r="D153" s="9" t="str">
        <f>IF(ISERROR(VLOOKUP($F153,Risk_Assessment!$A:$N,11,FALSE)),"",VLOOKUP($F153,Risk_Assessment!$A:$N,11,FALSE))</f>
        <v/>
      </c>
      <c r="E153" s="9" t="str">
        <f>IF(ISERROR(VLOOKUP($F153,Risk_Assessment!$A:$N,12,FALSE)),"",VLOOKUP($F153,Risk_Assessment!$A:$N,12,FALSE))</f>
        <v/>
      </c>
      <c r="F153" s="13" t="str">
        <f t="shared" si="10"/>
        <v>VH149</v>
      </c>
      <c r="G153" s="13">
        <f t="shared" si="11"/>
        <v>149</v>
      </c>
    </row>
    <row r="154" spans="1:7" ht="31.5" customHeight="1" x14ac:dyDescent="0.25">
      <c r="A154" s="9" t="str">
        <f>IF(ISERROR(VLOOKUP($F154,Risk_Assessment!$A:$N,13,FALSE)),"",VLOOKUP($F154,Risk_Assessment!$A:$N,13,FALSE))</f>
        <v/>
      </c>
      <c r="B154" s="9" t="str">
        <f>IF(ISERROR(VLOOKUP($F154,Risk_Assessment!$A:$N,7,FALSE)),"",VLOOKUP($F154,Risk_Assessment!$A:$N,7,FALSE))</f>
        <v/>
      </c>
      <c r="C154" s="9" t="str">
        <f>IF(ISERROR(VLOOKUP($F154,Risk_Assessment!$A:$N,8,FALSE)),"",VLOOKUP($F154,Risk_Assessment!$A:$N,8,FALSE))</f>
        <v/>
      </c>
      <c r="D154" s="9" t="str">
        <f>IF(ISERROR(VLOOKUP($F154,Risk_Assessment!$A:$N,11,FALSE)),"",VLOOKUP($F154,Risk_Assessment!$A:$N,11,FALSE))</f>
        <v/>
      </c>
      <c r="E154" s="9" t="str">
        <f>IF(ISERROR(VLOOKUP($F154,Risk_Assessment!$A:$N,12,FALSE)),"",VLOOKUP($F154,Risk_Assessment!$A:$N,12,FALSE))</f>
        <v/>
      </c>
      <c r="F154" s="13" t="str">
        <f t="shared" si="10"/>
        <v>VH150</v>
      </c>
      <c r="G154" s="13">
        <f t="shared" si="11"/>
        <v>150</v>
      </c>
    </row>
    <row r="155" spans="1:7" ht="31.5" customHeight="1" x14ac:dyDescent="0.25">
      <c r="A155" s="9" t="str">
        <f>IF(ISERROR(VLOOKUP($F155,Risk_Assessment!$A:$N,13,FALSE)),"",VLOOKUP($F155,Risk_Assessment!$A:$N,13,FALSE))</f>
        <v/>
      </c>
      <c r="B155" s="9" t="str">
        <f>IF(ISERROR(VLOOKUP($F155,Risk_Assessment!$A:$N,7,FALSE)),"",VLOOKUP($F155,Risk_Assessment!$A:$N,7,FALSE))</f>
        <v/>
      </c>
      <c r="C155" s="9" t="str">
        <f>IF(ISERROR(VLOOKUP($F155,Risk_Assessment!$A:$N,8,FALSE)),"",VLOOKUP($F155,Risk_Assessment!$A:$N,8,FALSE))</f>
        <v/>
      </c>
      <c r="D155" s="9" t="str">
        <f>IF(ISERROR(VLOOKUP($F155,Risk_Assessment!$A:$N,11,FALSE)),"",VLOOKUP($F155,Risk_Assessment!$A:$N,11,FALSE))</f>
        <v/>
      </c>
      <c r="E155" s="9" t="str">
        <f>IF(ISERROR(VLOOKUP($F155,Risk_Assessment!$A:$N,12,FALSE)),"",VLOOKUP($F155,Risk_Assessment!$A:$N,12,FALSE))</f>
        <v/>
      </c>
      <c r="F155" s="13" t="str">
        <f t="shared" si="10"/>
        <v>VH151</v>
      </c>
      <c r="G155" s="13">
        <f t="shared" si="11"/>
        <v>151</v>
      </c>
    </row>
    <row r="156" spans="1:7" ht="31.5" customHeight="1" x14ac:dyDescent="0.25">
      <c r="A156" s="9" t="str">
        <f>IF(ISERROR(VLOOKUP($F156,Risk_Assessment!$A:$N,13,FALSE)),"",VLOOKUP($F156,Risk_Assessment!$A:$N,13,FALSE))</f>
        <v/>
      </c>
      <c r="B156" s="9" t="str">
        <f>IF(ISERROR(VLOOKUP($F156,Risk_Assessment!$A:$N,7,FALSE)),"",VLOOKUP($F156,Risk_Assessment!$A:$N,7,FALSE))</f>
        <v/>
      </c>
      <c r="C156" s="9" t="str">
        <f>IF(ISERROR(VLOOKUP($F156,Risk_Assessment!$A:$N,8,FALSE)),"",VLOOKUP($F156,Risk_Assessment!$A:$N,8,FALSE))</f>
        <v/>
      </c>
      <c r="D156" s="9" t="str">
        <f>IF(ISERROR(VLOOKUP($F156,Risk_Assessment!$A:$N,11,FALSE)),"",VLOOKUP($F156,Risk_Assessment!$A:$N,11,FALSE))</f>
        <v/>
      </c>
      <c r="E156" s="9" t="str">
        <f>IF(ISERROR(VLOOKUP($F156,Risk_Assessment!$A:$N,12,FALSE)),"",VLOOKUP($F156,Risk_Assessment!$A:$N,12,FALSE))</f>
        <v/>
      </c>
      <c r="F156" s="13" t="str">
        <f>CONCATENATE($B$2,G156)</f>
        <v>VH152</v>
      </c>
      <c r="G156" s="13">
        <f t="shared" si="11"/>
        <v>152</v>
      </c>
    </row>
    <row r="157" spans="1:7" ht="31.5" customHeight="1" x14ac:dyDescent="0.25">
      <c r="A157" s="9" t="str">
        <f>IF(ISERROR(VLOOKUP($F157,Risk_Assessment!$A:$N,13,FALSE)),"",VLOOKUP($F157,Risk_Assessment!$A:$N,13,FALSE))</f>
        <v/>
      </c>
      <c r="B157" s="9" t="str">
        <f>IF(ISERROR(VLOOKUP($F157,Risk_Assessment!$A:$N,7,FALSE)),"",VLOOKUP($F157,Risk_Assessment!$A:$N,7,FALSE))</f>
        <v/>
      </c>
      <c r="C157" s="9" t="str">
        <f>IF(ISERROR(VLOOKUP($F157,Risk_Assessment!$A:$N,8,FALSE)),"",VLOOKUP($F157,Risk_Assessment!$A:$N,8,FALSE))</f>
        <v/>
      </c>
      <c r="D157" s="9" t="str">
        <f>IF(ISERROR(VLOOKUP($F157,Risk_Assessment!$A:$N,11,FALSE)),"",VLOOKUP($F157,Risk_Assessment!$A:$N,11,FALSE))</f>
        <v/>
      </c>
      <c r="E157" s="9" t="str">
        <f>IF(ISERROR(VLOOKUP($F157,Risk_Assessment!$A:$N,12,FALSE)),"",VLOOKUP($F157,Risk_Assessment!$A:$N,12,FALSE))</f>
        <v/>
      </c>
      <c r="F157" s="13" t="str">
        <f>CONCATENATE($B$2,G157)</f>
        <v>VH153</v>
      </c>
      <c r="G157" s="13">
        <f t="shared" si="11"/>
        <v>153</v>
      </c>
    </row>
    <row r="158" spans="1:7" ht="31.5" customHeight="1" x14ac:dyDescent="0.25">
      <c r="A158" s="9" t="str">
        <f>IF(ISERROR(VLOOKUP($F158,Risk_Assessment!$A:$N,13,FALSE)),"",VLOOKUP($F158,Risk_Assessment!$A:$N,13,FALSE))</f>
        <v/>
      </c>
      <c r="B158" s="9" t="str">
        <f>IF(ISERROR(VLOOKUP($F158,Risk_Assessment!$A:$N,7,FALSE)),"",VLOOKUP($F158,Risk_Assessment!$A:$N,7,FALSE))</f>
        <v/>
      </c>
      <c r="C158" s="9" t="str">
        <f>IF(ISERROR(VLOOKUP($F158,Risk_Assessment!$A:$N,8,FALSE)),"",VLOOKUP($F158,Risk_Assessment!$A:$N,8,FALSE))</f>
        <v/>
      </c>
      <c r="D158" s="9" t="str">
        <f>IF(ISERROR(VLOOKUP($F158,Risk_Assessment!$A:$N,11,FALSE)),"",VLOOKUP($F158,Risk_Assessment!$A:$N,11,FALSE))</f>
        <v/>
      </c>
      <c r="E158" s="9" t="str">
        <f>IF(ISERROR(VLOOKUP($F158,Risk_Assessment!$A:$N,12,FALSE)),"",VLOOKUP($F158,Risk_Assessment!$A:$N,12,FALSE))</f>
        <v/>
      </c>
      <c r="F158" s="13" t="str">
        <f>CONCATENATE($B$2,G158)</f>
        <v>VH154</v>
      </c>
      <c r="G158" s="13">
        <f t="shared" si="11"/>
        <v>154</v>
      </c>
    </row>
    <row r="159" spans="1:7" ht="31.5" hidden="1" customHeight="1" x14ac:dyDescent="0.25">
      <c r="A159" s="14"/>
    </row>
    <row r="160" spans="1:7" ht="31.5" hidden="1" customHeight="1" x14ac:dyDescent="0.25">
      <c r="A160" s="14"/>
    </row>
    <row r="161" spans="1:1" ht="31.5" hidden="1" customHeight="1" x14ac:dyDescent="0.25">
      <c r="A161" s="14"/>
    </row>
    <row r="162" spans="1:1" ht="31.5" hidden="1" customHeight="1" x14ac:dyDescent="0.25">
      <c r="A162" s="14"/>
    </row>
    <row r="163" spans="1:1" ht="31.5" hidden="1" customHeight="1" x14ac:dyDescent="0.25">
      <c r="A163" s="14"/>
    </row>
    <row r="164" spans="1:1" ht="31.5" hidden="1" customHeight="1" x14ac:dyDescent="0.25">
      <c r="A164" s="14"/>
    </row>
    <row r="165" spans="1:1" ht="31.5" hidden="1" customHeight="1" x14ac:dyDescent="0.25">
      <c r="A165" s="14"/>
    </row>
    <row r="166" spans="1:1" ht="31.5" hidden="1" customHeight="1" x14ac:dyDescent="0.25">
      <c r="A166" s="14"/>
    </row>
    <row r="167" spans="1:1" ht="31.5" hidden="1" customHeight="1" x14ac:dyDescent="0.25">
      <c r="A167" s="14"/>
    </row>
    <row r="168" spans="1:1" ht="31.5" hidden="1" customHeight="1" x14ac:dyDescent="0.25">
      <c r="A168" s="14"/>
    </row>
    <row r="169" spans="1:1" ht="31.5" hidden="1" customHeight="1" x14ac:dyDescent="0.25">
      <c r="A169" s="14"/>
    </row>
    <row r="170" spans="1:1" ht="31.5" hidden="1" customHeight="1" x14ac:dyDescent="0.25">
      <c r="A170" s="14"/>
    </row>
    <row r="171" spans="1:1" ht="31.5" hidden="1" customHeight="1" x14ac:dyDescent="0.25">
      <c r="A171" s="14"/>
    </row>
    <row r="172" spans="1:1" ht="31.5" hidden="1" customHeight="1" x14ac:dyDescent="0.25">
      <c r="A172" s="14"/>
    </row>
    <row r="173" spans="1:1" ht="31.5" hidden="1" customHeight="1" x14ac:dyDescent="0.25">
      <c r="A173" s="14"/>
    </row>
    <row r="174" spans="1:1" ht="31.5" hidden="1" customHeight="1" x14ac:dyDescent="0.25">
      <c r="A174" s="14"/>
    </row>
    <row r="175" spans="1:1" ht="31.5" hidden="1" customHeight="1" x14ac:dyDescent="0.25">
      <c r="A175" s="14"/>
    </row>
    <row r="176" spans="1:1" ht="31.5" hidden="1" customHeight="1" x14ac:dyDescent="0.25">
      <c r="A176" s="14"/>
    </row>
    <row r="177" spans="1:1" ht="31.5" hidden="1" customHeight="1" x14ac:dyDescent="0.25">
      <c r="A177" s="14"/>
    </row>
    <row r="178" spans="1:1" ht="31.5" hidden="1" customHeight="1" x14ac:dyDescent="0.25">
      <c r="A178" s="14"/>
    </row>
    <row r="179" spans="1:1" ht="31.5" hidden="1" customHeight="1" x14ac:dyDescent="0.25">
      <c r="A179" s="14"/>
    </row>
    <row r="180" spans="1:1" ht="31.5" hidden="1" customHeight="1" x14ac:dyDescent="0.25">
      <c r="A180" s="14"/>
    </row>
    <row r="181" spans="1:1" ht="31.5" hidden="1" customHeight="1" x14ac:dyDescent="0.25">
      <c r="A181" s="14"/>
    </row>
    <row r="182" spans="1:1" ht="31.5" hidden="1" customHeight="1" x14ac:dyDescent="0.25">
      <c r="A182" s="14"/>
    </row>
    <row r="183" spans="1:1" ht="31.5" hidden="1" customHeight="1" x14ac:dyDescent="0.25">
      <c r="A183" s="14"/>
    </row>
    <row r="184" spans="1:1" ht="31.5" hidden="1" customHeight="1" x14ac:dyDescent="0.25">
      <c r="A184" s="14"/>
    </row>
    <row r="185" spans="1:1" ht="31.5" hidden="1" customHeight="1" x14ac:dyDescent="0.25">
      <c r="A185" s="14"/>
    </row>
    <row r="186" spans="1:1" ht="31.5" hidden="1" customHeight="1" x14ac:dyDescent="0.25">
      <c r="A186" s="14"/>
    </row>
    <row r="187" spans="1:1" ht="31.5" hidden="1" customHeight="1" x14ac:dyDescent="0.25">
      <c r="A187" s="14"/>
    </row>
    <row r="188" spans="1:1" ht="31.5" hidden="1" customHeight="1" x14ac:dyDescent="0.25">
      <c r="A188" s="14"/>
    </row>
    <row r="189" spans="1:1" ht="31.5" hidden="1" customHeight="1" x14ac:dyDescent="0.25">
      <c r="A189" s="14"/>
    </row>
    <row r="190" spans="1:1" ht="31.5" hidden="1" customHeight="1" x14ac:dyDescent="0.25">
      <c r="A190" s="14"/>
    </row>
    <row r="191" spans="1:1" ht="31.5" hidden="1" customHeight="1" x14ac:dyDescent="0.25">
      <c r="A191" s="14"/>
    </row>
    <row r="192" spans="1:1" ht="31.5" hidden="1" customHeight="1" x14ac:dyDescent="0.25">
      <c r="A192" s="14"/>
    </row>
    <row r="193" spans="1:1" ht="31.5" hidden="1" customHeight="1" x14ac:dyDescent="0.25">
      <c r="A193" s="14"/>
    </row>
    <row r="194" spans="1:1" ht="31.5" hidden="1" customHeight="1" x14ac:dyDescent="0.25">
      <c r="A194" s="14"/>
    </row>
    <row r="195" spans="1:1" ht="31.5" hidden="1" customHeight="1" x14ac:dyDescent="0.25">
      <c r="A195" s="14"/>
    </row>
    <row r="196" spans="1:1" ht="31.5" hidden="1" customHeight="1" x14ac:dyDescent="0.25">
      <c r="A196" s="14"/>
    </row>
    <row r="197" spans="1:1" ht="31.5" hidden="1" customHeight="1" x14ac:dyDescent="0.25">
      <c r="A197" s="14"/>
    </row>
    <row r="198" spans="1:1" ht="31.5" hidden="1" customHeight="1" x14ac:dyDescent="0.25">
      <c r="A198" s="14"/>
    </row>
    <row r="199" spans="1:1" ht="31.5" hidden="1" customHeight="1" x14ac:dyDescent="0.25">
      <c r="A199" s="14"/>
    </row>
    <row r="200" spans="1:1" ht="31.5" hidden="1" customHeight="1" x14ac:dyDescent="0.25">
      <c r="A200" s="14"/>
    </row>
    <row r="201" spans="1:1" ht="31.5" hidden="1" customHeight="1" x14ac:dyDescent="0.25">
      <c r="A201" s="14"/>
    </row>
    <row r="202" spans="1:1" ht="31.5" hidden="1" customHeight="1" x14ac:dyDescent="0.25">
      <c r="A202" s="14"/>
    </row>
    <row r="203" spans="1:1" ht="31.5" hidden="1" customHeight="1" x14ac:dyDescent="0.25">
      <c r="A203" s="14"/>
    </row>
    <row r="204" spans="1:1" ht="31.5" hidden="1" customHeight="1" x14ac:dyDescent="0.25">
      <c r="A204" s="14"/>
    </row>
    <row r="205" spans="1:1" ht="31.5" hidden="1" customHeight="1" x14ac:dyDescent="0.25">
      <c r="A205" s="14"/>
    </row>
    <row r="206" spans="1:1" ht="31.5" hidden="1" customHeight="1" x14ac:dyDescent="0.25">
      <c r="A206" s="14"/>
    </row>
    <row r="207" spans="1:1" ht="31.5" hidden="1" customHeight="1" x14ac:dyDescent="0.25">
      <c r="A207" s="14"/>
    </row>
    <row r="208" spans="1:1" ht="31.5" hidden="1" customHeight="1" x14ac:dyDescent="0.25">
      <c r="A208" s="14"/>
    </row>
    <row r="209" spans="1:1" ht="31.5" hidden="1" customHeight="1" x14ac:dyDescent="0.25">
      <c r="A209" s="14"/>
    </row>
    <row r="210" spans="1:1" ht="31.5" hidden="1" customHeight="1" x14ac:dyDescent="0.25">
      <c r="A210" s="14"/>
    </row>
    <row r="211" spans="1:1" ht="31.5" hidden="1" customHeight="1" x14ac:dyDescent="0.25">
      <c r="A211" s="14"/>
    </row>
    <row r="212" spans="1:1" ht="31.5" hidden="1" customHeight="1" x14ac:dyDescent="0.25">
      <c r="A212" s="14"/>
    </row>
    <row r="213" spans="1:1" ht="31.5" hidden="1" customHeight="1" x14ac:dyDescent="0.25">
      <c r="A213" s="14"/>
    </row>
    <row r="214" spans="1:1" ht="31.5" hidden="1" customHeight="1" x14ac:dyDescent="0.25">
      <c r="A214" s="14"/>
    </row>
    <row r="215" spans="1:1" ht="31.5" hidden="1" customHeight="1" x14ac:dyDescent="0.25">
      <c r="A215" s="14"/>
    </row>
    <row r="216" spans="1:1" ht="31.5" hidden="1" customHeight="1" x14ac:dyDescent="0.25">
      <c r="A216" s="14"/>
    </row>
    <row r="217" spans="1:1" ht="31.5" hidden="1" customHeight="1" x14ac:dyDescent="0.25">
      <c r="A217" s="14"/>
    </row>
    <row r="218" spans="1:1" ht="31.5" hidden="1" customHeight="1" x14ac:dyDescent="0.25">
      <c r="A218" s="14"/>
    </row>
    <row r="219" spans="1:1" ht="31.5" hidden="1" customHeight="1" x14ac:dyDescent="0.25">
      <c r="A219" s="14"/>
    </row>
    <row r="220" spans="1:1" ht="31.5" hidden="1" customHeight="1" x14ac:dyDescent="0.25">
      <c r="A220" s="14"/>
    </row>
    <row r="221" spans="1:1" ht="31.5" hidden="1" customHeight="1" x14ac:dyDescent="0.25">
      <c r="A221" s="14"/>
    </row>
    <row r="222" spans="1:1" ht="31.5" hidden="1" customHeight="1" x14ac:dyDescent="0.25">
      <c r="A222" s="14"/>
    </row>
    <row r="223" spans="1:1" ht="31.5" hidden="1" customHeight="1" x14ac:dyDescent="0.25">
      <c r="A223" s="14"/>
    </row>
    <row r="224" spans="1:1" ht="31.5" hidden="1" customHeight="1" x14ac:dyDescent="0.25">
      <c r="A224" s="14"/>
    </row>
    <row r="225" spans="1:1" ht="31.5" hidden="1" customHeight="1" x14ac:dyDescent="0.25">
      <c r="A225" s="14"/>
    </row>
    <row r="226" spans="1:1" ht="31.5" hidden="1" customHeight="1" x14ac:dyDescent="0.25">
      <c r="A226" s="14"/>
    </row>
    <row r="227" spans="1:1" ht="31.5" hidden="1" customHeight="1" x14ac:dyDescent="0.25">
      <c r="A227" s="14"/>
    </row>
    <row r="228" spans="1:1" ht="31.5" hidden="1" customHeight="1" x14ac:dyDescent="0.25">
      <c r="A228" s="14"/>
    </row>
    <row r="229" spans="1:1" ht="31.5" hidden="1" customHeight="1" x14ac:dyDescent="0.25">
      <c r="A229" s="14"/>
    </row>
    <row r="230" spans="1:1" ht="31.5" hidden="1" customHeight="1" x14ac:dyDescent="0.25">
      <c r="A230" s="14"/>
    </row>
    <row r="231" spans="1:1" ht="31.5" hidden="1" customHeight="1" x14ac:dyDescent="0.25">
      <c r="A231" s="14"/>
    </row>
    <row r="232" spans="1:1" ht="31.5" hidden="1" customHeight="1" x14ac:dyDescent="0.25">
      <c r="A232" s="14"/>
    </row>
    <row r="233" spans="1:1" ht="31.5" hidden="1" customHeight="1" x14ac:dyDescent="0.25">
      <c r="A233" s="14"/>
    </row>
    <row r="234" spans="1:1" ht="31.5" hidden="1" customHeight="1" x14ac:dyDescent="0.25">
      <c r="A234" s="14"/>
    </row>
    <row r="235" spans="1:1" ht="31.5" hidden="1" customHeight="1" x14ac:dyDescent="0.25">
      <c r="A235" s="14"/>
    </row>
    <row r="236" spans="1:1" ht="31.5" hidden="1" customHeight="1" x14ac:dyDescent="0.25">
      <c r="A236" s="14"/>
    </row>
    <row r="237" spans="1:1" ht="31.5" hidden="1" customHeight="1" x14ac:dyDescent="0.25">
      <c r="A237" s="14"/>
    </row>
    <row r="238" spans="1:1" ht="31.5" hidden="1" customHeight="1" x14ac:dyDescent="0.25">
      <c r="A238" s="14"/>
    </row>
    <row r="239" spans="1:1" ht="31.5" hidden="1" customHeight="1" x14ac:dyDescent="0.25">
      <c r="A239" s="14"/>
    </row>
    <row r="240" spans="1:1" ht="31.5" hidden="1" customHeight="1" x14ac:dyDescent="0.25">
      <c r="A240" s="14"/>
    </row>
    <row r="241" spans="1:1" ht="31.5" hidden="1" customHeight="1" x14ac:dyDescent="0.25">
      <c r="A241" s="14"/>
    </row>
    <row r="242" spans="1:1" ht="31.5" hidden="1" customHeight="1" x14ac:dyDescent="0.25">
      <c r="A242" s="14"/>
    </row>
    <row r="243" spans="1:1" ht="31.5" hidden="1" customHeight="1" x14ac:dyDescent="0.25">
      <c r="A243" s="14"/>
    </row>
    <row r="244" spans="1:1" ht="31.5" hidden="1" customHeight="1" x14ac:dyDescent="0.25">
      <c r="A244" s="14"/>
    </row>
    <row r="245" spans="1:1" ht="31.5" hidden="1" customHeight="1" x14ac:dyDescent="0.25">
      <c r="A245" s="14"/>
    </row>
    <row r="246" spans="1:1" ht="31.5" hidden="1" customHeight="1" x14ac:dyDescent="0.25">
      <c r="A246" s="14"/>
    </row>
    <row r="247" spans="1:1" ht="31.5" hidden="1" customHeight="1" x14ac:dyDescent="0.25">
      <c r="A247" s="14"/>
    </row>
  </sheetData>
  <sheetProtection password="9828" sheet="1" objects="1" scenarios="1" formatRows="0"/>
  <mergeCells count="2">
    <mergeCell ref="A1:E1"/>
    <mergeCell ref="A3:B3"/>
  </mergeCells>
  <conditionalFormatting sqref="A5:E158">
    <cfRule type="cellIs" dxfId="155" priority="5" operator="equal">
      <formula>FALSE</formula>
    </cfRule>
  </conditionalFormatting>
  <conditionalFormatting sqref="A5:A158">
    <cfRule type="cellIs" dxfId="154" priority="1" operator="equal">
      <formula>"L"</formula>
    </cfRule>
    <cfRule type="cellIs" dxfId="153" priority="2" operator="equal">
      <formula>"M"</formula>
    </cfRule>
    <cfRule type="cellIs" dxfId="152" priority="3" operator="equal">
      <formula>"H"</formula>
    </cfRule>
    <cfRule type="cellIs" dxfId="151" priority="4" operator="equal">
      <formula>"VH"</formula>
    </cfRule>
  </conditionalFormatting>
  <pageMargins left="0.7" right="0.7" top="0.75" bottom="0.75" header="0.3" footer="0.3"/>
  <pageSetup paperSize="9" scale="67" fitToHeight="0" orientation="portrait" r:id="rId1"/>
  <headerFooter>
    <oddFooter>&amp;CDWI - Private Water Risk Assessment tool V2.0 Risk Register -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Risk_Assessment!$Q$9:$Q$13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33"/>
  <sheetViews>
    <sheetView zoomScaleNormal="100" workbookViewId="0">
      <selection activeCell="H13" sqref="H13"/>
    </sheetView>
  </sheetViews>
  <sheetFormatPr defaultColWidth="9.140625" defaultRowHeight="15" zeroHeight="1" x14ac:dyDescent="0.25"/>
  <cols>
    <col min="1" max="1" width="7.140625" style="3" customWidth="1"/>
    <col min="2" max="2" width="60.5703125" style="3" customWidth="1"/>
    <col min="3" max="3" width="13.7109375" style="3" customWidth="1"/>
    <col min="4" max="4" width="9.42578125" style="3" customWidth="1"/>
    <col min="5" max="5" width="15" style="3" customWidth="1"/>
    <col min="6" max="6" width="72.140625" style="3" customWidth="1"/>
    <col min="7" max="16384" width="9.140625" style="3"/>
  </cols>
  <sheetData>
    <row r="1" spans="1:6" ht="40.5" customHeight="1" x14ac:dyDescent="0.25">
      <c r="A1" s="236" t="s">
        <v>908</v>
      </c>
      <c r="B1" s="237"/>
      <c r="C1" s="237"/>
      <c r="D1" s="237"/>
      <c r="E1" s="237"/>
      <c r="F1" s="238"/>
    </row>
    <row r="2" spans="1:6" x14ac:dyDescent="0.25">
      <c r="A2" s="68"/>
      <c r="B2" s="69" t="str">
        <f>Supply_Details!B3</f>
        <v xml:space="preserve">Local Authority: </v>
      </c>
      <c r="C2" s="69"/>
      <c r="D2" s="69"/>
      <c r="E2" s="69"/>
      <c r="F2" s="69" t="str">
        <f>CONCATENATE(Supply_Details!C3," ",Supply_Details!C4)</f>
        <v xml:space="preserve">Supply Reference: </v>
      </c>
    </row>
    <row r="3" spans="1:6" x14ac:dyDescent="0.25">
      <c r="A3" s="68"/>
      <c r="B3" s="69" t="str">
        <f>Supply_Details!E2</f>
        <v xml:space="preserve">Supply Name &amp; Address: </v>
      </c>
      <c r="C3" s="69"/>
      <c r="D3" s="69"/>
      <c r="E3" s="69"/>
      <c r="F3" s="71">
        <f>Supply_Details!E6</f>
        <v>0</v>
      </c>
    </row>
    <row r="4" spans="1:6" s="165" customFormat="1" ht="30" x14ac:dyDescent="0.25">
      <c r="A4" s="243" t="s">
        <v>1053</v>
      </c>
      <c r="B4" s="244"/>
      <c r="C4" s="166"/>
      <c r="D4" s="167" t="s">
        <v>1054</v>
      </c>
      <c r="E4" s="167" t="s">
        <v>986</v>
      </c>
      <c r="F4" s="167" t="s">
        <v>1055</v>
      </c>
    </row>
    <row r="5" spans="1:6" s="165" customFormat="1" ht="30" x14ac:dyDescent="0.25">
      <c r="A5" s="173" t="str">
        <f>'Controls_&amp;_Actions'!A12</f>
        <v>Main Risk</v>
      </c>
      <c r="B5" s="173" t="e">
        <f>'Controls_&amp;_Actions'!B12</f>
        <v>#N/A</v>
      </c>
      <c r="C5" s="174" t="e">
        <f>'Controls_&amp;_Actions'!D13</f>
        <v>#N/A</v>
      </c>
      <c r="D5" s="175">
        <f>'Controls_&amp;_Actions'!B18</f>
        <v>0</v>
      </c>
      <c r="E5" s="174" t="str">
        <f>'Controls_&amp;_Actions'!D18</f>
        <v>Enter name or initials</v>
      </c>
      <c r="F5" s="176" t="str">
        <f>'Controls_&amp;_Actions'!B16</f>
        <v>Description of the actions required to mitigate the risks</v>
      </c>
    </row>
    <row r="6" spans="1:6" s="165" customFormat="1" ht="30" x14ac:dyDescent="0.25">
      <c r="A6" s="173" t="str">
        <f>'Controls_&amp;_Actions'!A22</f>
        <v>Main Risk</v>
      </c>
      <c r="B6" s="173" t="e">
        <f>'Controls_&amp;_Actions'!B22</f>
        <v>#N/A</v>
      </c>
      <c r="C6" s="174" t="e">
        <f>'Controls_&amp;_Actions'!D23</f>
        <v>#N/A</v>
      </c>
      <c r="D6" s="175">
        <f>'Controls_&amp;_Actions'!B28</f>
        <v>0</v>
      </c>
      <c r="E6" s="174" t="str">
        <f>'Controls_&amp;_Actions'!D28</f>
        <v>Enter name or initials</v>
      </c>
      <c r="F6" s="176" t="str">
        <f>'Controls_&amp;_Actions'!B26</f>
        <v>Description of the actions required to mitigate the risks</v>
      </c>
    </row>
    <row r="7" spans="1:6" s="165" customFormat="1" ht="30" x14ac:dyDescent="0.25">
      <c r="A7" s="173" t="str">
        <f>'Controls_&amp;_Actions'!A32</f>
        <v>Main Risk</v>
      </c>
      <c r="B7" s="173" t="e">
        <f>'Controls_&amp;_Actions'!B32</f>
        <v>#N/A</v>
      </c>
      <c r="C7" s="174" t="e">
        <f>'Controls_&amp;_Actions'!D33</f>
        <v>#N/A</v>
      </c>
      <c r="D7" s="175">
        <f>'Controls_&amp;_Actions'!B38</f>
        <v>0</v>
      </c>
      <c r="E7" s="174" t="str">
        <f>'Controls_&amp;_Actions'!D38</f>
        <v>Enter name or initials</v>
      </c>
      <c r="F7" s="176" t="str">
        <f>'Controls_&amp;_Actions'!B36</f>
        <v>Description of the actions required to mitigate the risks</v>
      </c>
    </row>
    <row r="8" spans="1:6" s="165" customFormat="1" ht="30" x14ac:dyDescent="0.25">
      <c r="A8" s="173" t="str">
        <f>'Controls_&amp;_Actions'!A42</f>
        <v>Main Risk</v>
      </c>
      <c r="B8" s="173" t="e">
        <f>'Controls_&amp;_Actions'!B42</f>
        <v>#N/A</v>
      </c>
      <c r="C8" s="174" t="e">
        <f>'Controls_&amp;_Actions'!D43</f>
        <v>#N/A</v>
      </c>
      <c r="D8" s="175">
        <f>'Controls_&amp;_Actions'!B38</f>
        <v>0</v>
      </c>
      <c r="E8" s="174" t="str">
        <f>'Controls_&amp;_Actions'!D48</f>
        <v>Enter name or initials</v>
      </c>
      <c r="F8" s="176" t="str">
        <f>'Controls_&amp;_Actions'!B46</f>
        <v>Description of the actions required to mitigate the risks</v>
      </c>
    </row>
    <row r="9" spans="1:6" s="165" customFormat="1" ht="30" x14ac:dyDescent="0.25">
      <c r="A9" s="173" t="str">
        <f>'Controls_&amp;_Actions'!A52</f>
        <v>Main Risk</v>
      </c>
      <c r="B9" s="173" t="e">
        <f>'Controls_&amp;_Actions'!B52</f>
        <v>#N/A</v>
      </c>
      <c r="C9" s="174" t="e">
        <f>'Controls_&amp;_Actions'!D53</f>
        <v>#N/A</v>
      </c>
      <c r="D9" s="175">
        <f>'Controls_&amp;_Actions'!B58</f>
        <v>0</v>
      </c>
      <c r="E9" s="174" t="str">
        <f>'Controls_&amp;_Actions'!D58</f>
        <v>Enter name or initials</v>
      </c>
      <c r="F9" s="176" t="str">
        <f>'Controls_&amp;_Actions'!B56</f>
        <v>Description of the actions required to mitigate the risks</v>
      </c>
    </row>
    <row r="10" spans="1:6" s="165" customFormat="1" ht="30" x14ac:dyDescent="0.25">
      <c r="A10" s="173" t="str">
        <f>'Controls_&amp;_Actions'!A62</f>
        <v>Main Risk</v>
      </c>
      <c r="B10" s="173" t="e">
        <f>'Controls_&amp;_Actions'!B62</f>
        <v>#N/A</v>
      </c>
      <c r="C10" s="174" t="e">
        <f>'Controls_&amp;_Actions'!D63</f>
        <v>#N/A</v>
      </c>
      <c r="D10" s="175">
        <f>'Controls_&amp;_Actions'!B68</f>
        <v>0</v>
      </c>
      <c r="E10" s="174" t="str">
        <f>'Controls_&amp;_Actions'!D68</f>
        <v>Enter name or initials</v>
      </c>
      <c r="F10" s="176" t="str">
        <f>'Controls_&amp;_Actions'!B66</f>
        <v>Description of the actions required to mitigate the risks</v>
      </c>
    </row>
    <row r="11" spans="1:6" s="165" customFormat="1" ht="30" x14ac:dyDescent="0.25">
      <c r="A11" s="173" t="str">
        <f>'Controls_&amp;_Actions'!A72</f>
        <v>Main Risk</v>
      </c>
      <c r="B11" s="173" t="e">
        <f>'Controls_&amp;_Actions'!B72</f>
        <v>#N/A</v>
      </c>
      <c r="C11" s="174" t="e">
        <f>'Controls_&amp;_Actions'!D73</f>
        <v>#N/A</v>
      </c>
      <c r="D11" s="175">
        <f>'Controls_&amp;_Actions'!B78</f>
        <v>0</v>
      </c>
      <c r="E11" s="174" t="str">
        <f>'Controls_&amp;_Actions'!D78</f>
        <v>Enter name or initials</v>
      </c>
      <c r="F11" s="176" t="str">
        <f>'Controls_&amp;_Actions'!B76</f>
        <v>Description of the actions required to mitigate the risks</v>
      </c>
    </row>
    <row r="12" spans="1:6" s="165" customFormat="1" ht="30" x14ac:dyDescent="0.25">
      <c r="A12" s="173" t="str">
        <f>'Controls_&amp;_Actions'!A82</f>
        <v>Main Risk</v>
      </c>
      <c r="B12" s="173" t="e">
        <f>'Controls_&amp;_Actions'!B82</f>
        <v>#N/A</v>
      </c>
      <c r="C12" s="174" t="e">
        <f>'Controls_&amp;_Actions'!D83</f>
        <v>#N/A</v>
      </c>
      <c r="D12" s="175">
        <f>'Controls_&amp;_Actions'!B88</f>
        <v>0</v>
      </c>
      <c r="E12" s="174" t="str">
        <f>'Controls_&amp;_Actions'!D88</f>
        <v>Enter name or initials</v>
      </c>
      <c r="F12" s="176" t="str">
        <f>'Controls_&amp;_Actions'!B86</f>
        <v>Description of the actions required to mitigate the risks</v>
      </c>
    </row>
    <row r="13" spans="1:6" s="165" customFormat="1" ht="30" x14ac:dyDescent="0.25">
      <c r="A13" s="173" t="str">
        <f>'Controls_&amp;_Actions'!A92</f>
        <v>Main Risk</v>
      </c>
      <c r="B13" s="173" t="e">
        <f>'Controls_&amp;_Actions'!B92</f>
        <v>#N/A</v>
      </c>
      <c r="C13" s="174" t="e">
        <f>'Controls_&amp;_Actions'!D93</f>
        <v>#N/A</v>
      </c>
      <c r="D13" s="175">
        <f>'Controls_&amp;_Actions'!B98</f>
        <v>0</v>
      </c>
      <c r="E13" s="174" t="str">
        <f>'Controls_&amp;_Actions'!D98</f>
        <v>Enter name or initials</v>
      </c>
      <c r="F13" s="176" t="str">
        <f>'Controls_&amp;_Actions'!B96</f>
        <v>Description of the actions required to mitigate the risks</v>
      </c>
    </row>
    <row r="14" spans="1:6" s="165" customFormat="1" ht="30" x14ac:dyDescent="0.25">
      <c r="A14" s="173" t="str">
        <f>'Controls_&amp;_Actions'!A102</f>
        <v>Main Risk</v>
      </c>
      <c r="B14" s="173" t="e">
        <f>'Controls_&amp;_Actions'!B102</f>
        <v>#N/A</v>
      </c>
      <c r="C14" s="174" t="e">
        <f>'Controls_&amp;_Actions'!D103</f>
        <v>#N/A</v>
      </c>
      <c r="D14" s="175">
        <f>'Controls_&amp;_Actions'!B108</f>
        <v>0</v>
      </c>
      <c r="E14" s="174" t="str">
        <f>'Controls_&amp;_Actions'!D108</f>
        <v>Enter name or initials</v>
      </c>
      <c r="F14" s="176" t="str">
        <f>'Controls_&amp;_Actions'!B106</f>
        <v>Description of the actions required to mitigate the risks</v>
      </c>
    </row>
    <row r="15" spans="1:6" ht="18.75" x14ac:dyDescent="0.25">
      <c r="A15" s="49" t="s">
        <v>468</v>
      </c>
      <c r="B15" s="49" t="s">
        <v>345</v>
      </c>
      <c r="C15" s="49" t="s">
        <v>1051</v>
      </c>
      <c r="D15" s="49" t="s">
        <v>26</v>
      </c>
      <c r="E15" s="239" t="s">
        <v>351</v>
      </c>
      <c r="F15" s="240"/>
    </row>
    <row r="16" spans="1:6" ht="30" x14ac:dyDescent="0.25">
      <c r="A16" s="50" t="str">
        <f>Lookup_Admin!A2</f>
        <v>A0</v>
      </c>
      <c r="B16" s="50" t="str">
        <f>Lookup_Admin!F2</f>
        <v>Have there been any changes since risk assessment last carried out?</v>
      </c>
      <c r="C16" s="159" t="str">
        <f>CONCATENATE(Lookup_Admin!G2," - ",Lookup_Admin!J2)</f>
        <v>TBC - No risk</v>
      </c>
      <c r="D16" s="74" t="str">
        <f>Lookup_Admin!I2</f>
        <v>TBC</v>
      </c>
      <c r="E16" s="241" t="str">
        <f>Lookup_Admin!H2</f>
        <v>Any changes to the equipment, ownership or management should result is a 'Yes'  Please use the severity option to determine if these changes are an improvement or deterioration</v>
      </c>
      <c r="F16" s="242"/>
    </row>
    <row r="17" spans="1:6" ht="45" x14ac:dyDescent="0.25">
      <c r="A17" s="50" t="str">
        <f>Lookup_Admin!A3</f>
        <v>A1</v>
      </c>
      <c r="B17" s="50" t="str">
        <f>Lookup_Admin!F3</f>
        <v>Is there a site plan and/or schematic showing location of source, chambers, tanks, distribution network including valves, pipes, consumer premises etc.?</v>
      </c>
      <c r="C17" s="159" t="str">
        <f>CONCATENATE(Lookup_Admin!G3," - ",Lookup_Admin!J3)</f>
        <v>TBC - No risk</v>
      </c>
      <c r="D17" s="74" t="str">
        <f>Lookup_Admin!I3</f>
        <v>TBC</v>
      </c>
      <c r="E17" s="241" t="str">
        <f>Lookup_Admin!H3</f>
        <v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v>
      </c>
      <c r="F17" s="242"/>
    </row>
    <row r="18" spans="1:6" ht="30" x14ac:dyDescent="0.25">
      <c r="A18" s="50" t="str">
        <f>Lookup_Admin!A4</f>
        <v>A2</v>
      </c>
      <c r="B18" s="50" t="str">
        <f>Lookup_Admin!F4</f>
        <v>Are there any procedures and/or written records for the supply (i.e. for checks, monitoring or maintenance, etc.)?</v>
      </c>
      <c r="C18" s="159" t="str">
        <f>CONCATENATE(Lookup_Admin!G4," - ",Lookup_Admin!J4)</f>
        <v>TBC - No risk</v>
      </c>
      <c r="D18" s="74" t="str">
        <f>Lookup_Admin!I4</f>
        <v>TBC</v>
      </c>
      <c r="E18" s="241" t="str">
        <f>Lookup_Admin!H4</f>
        <v>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v>
      </c>
      <c r="F18" s="242"/>
    </row>
    <row r="19" spans="1:6" ht="30" x14ac:dyDescent="0.25">
      <c r="A19" s="50" t="str">
        <f>Lookup_Admin!A5</f>
        <v>A3</v>
      </c>
      <c r="B19" s="50" t="str">
        <f>Lookup_Admin!F5</f>
        <v>Are there any manufacturers' instructions for the equipment on the supply?</v>
      </c>
      <c r="C19" s="159" t="str">
        <f>CONCATENATE(Lookup_Admin!G5," - ",Lookup_Admin!J5)</f>
        <v>TBC - No risk</v>
      </c>
      <c r="D19" s="74" t="str">
        <f>Lookup_Admin!I5</f>
        <v>TBC</v>
      </c>
      <c r="E19" s="241" t="str">
        <f>Lookup_Admin!H5</f>
        <v>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v>
      </c>
      <c r="F19" s="242"/>
    </row>
    <row r="20" spans="1:6" ht="30" x14ac:dyDescent="0.25">
      <c r="A20" s="50" t="str">
        <f>Lookup_Admin!A6</f>
        <v>A4</v>
      </c>
      <c r="B20" s="50" t="str">
        <f>Lookup_Admin!F6</f>
        <v xml:space="preserve">Is there an emergency plan for the provision of an alternative water supply? </v>
      </c>
      <c r="C20" s="159" t="str">
        <f>CONCATENATE(Lookup_Admin!G6," - ",Lookup_Admin!J6)</f>
        <v>TBC - No risk</v>
      </c>
      <c r="D20" s="74" t="str">
        <f>Lookup_Admin!I6</f>
        <v>TBC</v>
      </c>
      <c r="E20" s="241" t="str">
        <f>Lookup_Admin!H6</f>
        <v>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v>
      </c>
      <c r="F20" s="242"/>
    </row>
    <row r="21" spans="1:6" ht="30" x14ac:dyDescent="0.25">
      <c r="A21" s="50" t="str">
        <f>Lookup_Admin!A7</f>
        <v>A5</v>
      </c>
      <c r="B21" s="50" t="str">
        <f>Lookup_Admin!F7</f>
        <v xml:space="preserve">Has the owner or operators had appropriate training for the supply? </v>
      </c>
      <c r="C21" s="159" t="str">
        <f>CONCATENATE(Lookup_Admin!G7," - ",Lookup_Admin!J7)</f>
        <v>TBC - No risk</v>
      </c>
      <c r="D21" s="74" t="str">
        <f>Lookup_Admin!I7</f>
        <v>TBC</v>
      </c>
      <c r="E21" s="241" t="str">
        <f>Lookup_Admin!H7</f>
        <v>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v>
      </c>
      <c r="F21" s="242"/>
    </row>
    <row r="22" spans="1:6" x14ac:dyDescent="0.25">
      <c r="A22" s="50" t="str">
        <f>Lookup_Admin!A8</f>
        <v>A6</v>
      </c>
      <c r="B22" s="50" t="str">
        <f>Lookup_Admin!F8</f>
        <v>Does the sampling history identify the presence of any hazards?</v>
      </c>
      <c r="C22" s="159" t="str">
        <f>CONCATENATE(Lookup_Admin!G8," - ",Lookup_Admin!J8)</f>
        <v>TBC - No risk</v>
      </c>
      <c r="D22" s="74" t="str">
        <f>Lookup_Admin!I8</f>
        <v>TBC</v>
      </c>
      <c r="E22" s="241" t="str">
        <f>Lookup_Admin!H8</f>
        <v>Is the supply sampled, excluding regulatory LA sampling, (i.e. operational)? Confirm what parameters the sample is analysed for and what are the results? Determine if this sampling has identified the presence of any particular hazards which should inform the risk assessment.</v>
      </c>
      <c r="F22" s="242"/>
    </row>
    <row r="23" spans="1:6" ht="15" customHeight="1" x14ac:dyDescent="0.25">
      <c r="A23" s="170" t="str">
        <f>Lookup_Admin!A9</f>
        <v>B - SOURCE: All catchments</v>
      </c>
      <c r="B23" s="168"/>
      <c r="C23" s="168"/>
      <c r="D23" s="168"/>
      <c r="E23" s="168"/>
      <c r="F23" s="169"/>
    </row>
    <row r="24" spans="1:6" ht="30" x14ac:dyDescent="0.25">
      <c r="A24" s="50" t="str">
        <f>Lookup_Admin!A10</f>
        <v>B1</v>
      </c>
      <c r="B24" s="50" t="str">
        <f>Lookup_Admin!F10</f>
        <v>Are there latrines, septic tanks, animal enclosures or cess pits present within 50m of the source?</v>
      </c>
      <c r="C24" s="159" t="str">
        <f>CONCATENATE(Lookup_Admin!G10," - ",Lookup_Admin!J10)</f>
        <v>TBC - No risk</v>
      </c>
      <c r="D24" s="74" t="str">
        <f>Lookup_Admin!I10</f>
        <v>TBC</v>
      </c>
      <c r="E24" s="241" t="str">
        <f>Lookup_Admin!H10</f>
        <v>If unsewered human or animal sanitation is present within 50m of the source then there is considerable potential for raw human sewage to contaminate the source of the drinking water supply. If the supply is groundwater and in a high vulnerability area (as indicated in the EA aquifer vulnerability maps), the unsewered human or animal sanitation is highly likely to contaminate the source through underground connectivity. Information on geography and aquifers can be found in teh EA's Magic Maps available on the EA website or magic.defra.gov.uk   In high vulnerability areas this contamination risk will be present regardless of the condition of the collection chamber or head works. New sources should not be installed within 50m of unsewered human or animal waste in high vulnerability areas.</v>
      </c>
      <c r="F24" s="242"/>
    </row>
    <row r="25" spans="1:6" ht="30" x14ac:dyDescent="0.25">
      <c r="A25" s="50" t="str">
        <f>Lookup_Admin!A11</f>
        <v>B3</v>
      </c>
      <c r="B25" s="50" t="str">
        <f>Lookup_Admin!F11</f>
        <v>Is there a risk of microbial contamination (from slurry spreading, and/or storage of slurry or dung)?</v>
      </c>
      <c r="C25" s="159" t="str">
        <f>CONCATENATE(Lookup_Admin!G11," - ",Lookup_Admin!J11)</f>
        <v>TBC - No risk</v>
      </c>
      <c r="D25" s="74" t="str">
        <f>Lookup_Admin!I11</f>
        <v>TBC</v>
      </c>
      <c r="E25" s="241" t="str">
        <f>Lookup_Admin!H11</f>
        <v>The hazard arises from the active application of the materials in conjunction with the disruption of the soil itself, e.g. via ploughing or sub-soil injection. The likelihood value will be based on the probable duration and frequency at which such activities are undertaken.  In some areas brownfield sites or derelict land will be remediated using sewage-derived sludge or slurry or similar materials. The rate of application will typically be higher and this should be borne in mind when assessing the risk. To find information on groundwater vulnerability type the post code into the EA web page 'What's in your backyard' and look at the aquifer vulnerability map in the ground water section.</v>
      </c>
      <c r="F25" s="242"/>
    </row>
    <row r="26" spans="1:6" ht="30" x14ac:dyDescent="0.25">
      <c r="A26" s="50" t="str">
        <f>Lookup_Admin!A12</f>
        <v>B4</v>
      </c>
      <c r="B26" s="50" t="str">
        <f>Lookup_Admin!F12</f>
        <v>Is there a risk of pesticides or chemical contamination (e.g. sheep dipping chemicals)</v>
      </c>
      <c r="C26" s="159" t="str">
        <f>CONCATENATE(Lookup_Admin!G12," - ",Lookup_Admin!J12)</f>
        <v>TBC - No risk</v>
      </c>
      <c r="D26" s="74" t="str">
        <f>Lookup_Admin!I12</f>
        <v>TBC</v>
      </c>
      <c r="E26" s="241" t="str">
        <f>Lookup_Admin!H12</f>
        <v>If storage / disposal sites for pesticides are known to be close to the source under investigation then the risk characterisation should reflect this. In addition, look for any evidence of sheep dipping activity in the area when assessing the site. Pesticides may also be periodically applied to the land - the timing of which and the nature of the pesticide will depend on the crops being grown or the livestock present.</v>
      </c>
      <c r="F26" s="242"/>
    </row>
    <row r="27" spans="1:6" ht="45" x14ac:dyDescent="0.25">
      <c r="A27" s="50" t="str">
        <f>Lookup_Admin!A13</f>
        <v>B7</v>
      </c>
      <c r="B27" s="50" t="str">
        <f>Lookup_Admin!F13</f>
        <v>Does the local geology suggest the presence of  - boron, arsenic, lead, fluoride, uranium, nickel, radon or other potentially harmful natural substance in raw water?</v>
      </c>
      <c r="C27" s="159" t="str">
        <f>CONCATENATE(Lookup_Admin!G13," - ",Lookup_Admin!J13)</f>
        <v>TBC - No risk</v>
      </c>
      <c r="D27" s="74" t="str">
        <f>Lookup_Admin!I13</f>
        <v>TBC</v>
      </c>
      <c r="E27" s="241" t="str">
        <f>Lookup_Admin!H13</f>
        <v xml:space="preserve">Minerals and substances such as these parameters are naturally occurring and are likely to be known by the water company, Environment Agency/Natural Resources Wales or other Local Authorities who have already carried out risk assessments. Because these are naturally occurring they are likely to affect large areas. the EA or neighbouring authorities are the best sources of ifnoramtion regarding the presence of such substances in the ground water.  If the local water company has sources in the area they may be able to confirm or rule out the presence of such substances. </v>
      </c>
      <c r="F27" s="242"/>
    </row>
    <row r="28" spans="1:6" ht="30" x14ac:dyDescent="0.25">
      <c r="A28" s="50" t="str">
        <f>Lookup_Admin!A14</f>
        <v>B8</v>
      </c>
      <c r="B28" s="50" t="str">
        <f>Lookup_Admin!F14</f>
        <v>Is the source likely to be affected by any contaminated land including landfill sites in the catchment?</v>
      </c>
      <c r="C28" s="159" t="str">
        <f>CONCATENATE(Lookup_Admin!G14," - ",Lookup_Admin!J14)</f>
        <v>TBC - No risk</v>
      </c>
      <c r="D28" s="74" t="str">
        <f>Lookup_Admin!I14</f>
        <v>TBC</v>
      </c>
      <c r="E28" s="241" t="str">
        <f>Lookup_Admin!H14</f>
        <v>The presence of disposal sites may influence the quality of water at the source by allowing the introduction of microbiological or chemical contaminants into the supply, depending on the nature of the materials being disposed. Incineration is also included in this section as the question of both airborne material and disposal sites for ash residues need to be considered when making the overall assessment of the likely impact on the water quality at the source. the likelihood score should reflect the permanent nature (or longevity) of such sites in terms of their potential to continue to release polluting materials for many years after their immediate use has ceased.  This question may include designated contaminated land sites or sites that are potentially contaminated, which have not been designated.</v>
      </c>
      <c r="F28" s="242"/>
    </row>
    <row r="29" spans="1:6" ht="30" x14ac:dyDescent="0.25">
      <c r="A29" s="50" t="str">
        <f>Lookup_Admin!A15</f>
        <v>B9</v>
      </c>
      <c r="B29" s="50" t="str">
        <f>Lookup_Admin!F15</f>
        <v>Is there a likelihood of insufficiency of supply i.e. over-abstraction of source or during drought conditions</v>
      </c>
      <c r="C29" s="159" t="str">
        <f>CONCATENATE(Lookup_Admin!G15," - ",Lookup_Admin!J15)</f>
        <v>TBC - No risk</v>
      </c>
      <c r="D29" s="74" t="str">
        <f>Lookup_Admin!I15</f>
        <v>TBC</v>
      </c>
      <c r="E29" s="241" t="str">
        <f>Lookup_Admin!H15</f>
        <v xml:space="preserve">Insufficiency caused by low levels of stored water may result in for example (not an exhaustive list) increased algal population (due to increased temperature and sunlight), limescale deposits in ground water, sludge, metal concentrations and reduced oxygen levels.  The insufficiency of supplies is a hazard in itself, additionally there are hazards associated with the water levels recharging or replenishing such as increased turbidity, nitrates, pesticides, or cryptosporidium from run-off.      </v>
      </c>
      <c r="F29" s="242"/>
    </row>
    <row r="30" spans="1:6" ht="30" x14ac:dyDescent="0.25">
      <c r="A30" s="50" t="str">
        <f>Lookup_Admin!A16</f>
        <v>B10</v>
      </c>
      <c r="B30" s="50" t="str">
        <f>Lookup_Admin!F16</f>
        <v>Is the source adequately protected against vandalism (deliberate contamination of source and unauthorised access)?</v>
      </c>
      <c r="C30" s="159" t="str">
        <f>CONCATENATE(Lookup_Admin!G16," - ",Lookup_Admin!J16)</f>
        <v>TBC - No risk</v>
      </c>
      <c r="D30" s="74" t="str">
        <f>Lookup_Admin!I16</f>
        <v>TBC</v>
      </c>
      <c r="E30" s="241" t="str">
        <f>Lookup_Admin!H16</f>
        <v>Adequate protection will be site specific depending on the level of accessibility of the site to the general public.  Measures may include fencing, gates and padlocks, etc.</v>
      </c>
      <c r="F30" s="242"/>
    </row>
    <row r="31" spans="1:6" ht="45" x14ac:dyDescent="0.25">
      <c r="A31" s="50" t="str">
        <f>Lookup_Admin!A17</f>
        <v>B11</v>
      </c>
      <c r="B31" s="50" t="str">
        <f>Lookup_Admin!F17</f>
        <v>Is there a risk of oil spill entering the supply (e.g. generators, household heating oil, farm fuel, generators, road traffic accident or the presence of a redundant tanker etc.)?</v>
      </c>
      <c r="C31" s="159" t="str">
        <f>CONCATENATE(Lookup_Admin!G17," - ",Lookup_Admin!J17)</f>
        <v>TBC - No risk</v>
      </c>
      <c r="D31" s="74" t="str">
        <f>Lookup_Admin!I17</f>
        <v>TBC</v>
      </c>
      <c r="E31" s="241" t="str">
        <f>Lookup_Admin!H17</f>
        <v>Are there fuel stores (e.g. domestic tanks) or equipment using fuel, stored within 250m of the source?  Check their condition (are they in good repair and adequately bunded and the suitability of their filling procedure to determine the likelihood.</v>
      </c>
      <c r="F31" s="242"/>
    </row>
    <row r="32" spans="1:6" x14ac:dyDescent="0.25">
      <c r="A32" s="50" t="str">
        <f>Lookup_Admin!A18</f>
        <v>B12</v>
      </c>
      <c r="B32" s="50">
        <f>Lookup_Admin!F18</f>
        <v>0</v>
      </c>
      <c r="C32" s="159" t="str">
        <f>CONCATENATE(Lookup_Admin!G18," - ",Lookup_Admin!J18)</f>
        <v>N/A - No risk</v>
      </c>
      <c r="D32" s="74" t="str">
        <f>Lookup_Admin!I18</f>
        <v/>
      </c>
      <c r="E32" s="241" t="str">
        <f>Lookup_Admin!H18</f>
        <v>No guidance available</v>
      </c>
      <c r="F32" s="242"/>
    </row>
    <row r="33" spans="1:6" x14ac:dyDescent="0.25">
      <c r="A33" s="50" t="str">
        <f>Lookup_Admin!A19</f>
        <v>B13</v>
      </c>
      <c r="B33" s="50">
        <f>Lookup_Admin!F19</f>
        <v>0</v>
      </c>
      <c r="C33" s="159" t="str">
        <f>CONCATENATE(Lookup_Admin!G19," - ",Lookup_Admin!J19)</f>
        <v>N/A - No risk</v>
      </c>
      <c r="D33" s="74" t="str">
        <f>Lookup_Admin!I19</f>
        <v/>
      </c>
      <c r="E33" s="241" t="str">
        <f>Lookup_Admin!H19</f>
        <v>No guidance available</v>
      </c>
      <c r="F33" s="242"/>
    </row>
    <row r="34" spans="1:6" x14ac:dyDescent="0.25">
      <c r="A34" s="50" t="str">
        <f>Lookup_Admin!A20</f>
        <v>B14</v>
      </c>
      <c r="B34" s="50">
        <f>Lookup_Admin!F20</f>
        <v>0</v>
      </c>
      <c r="C34" s="159" t="str">
        <f>CONCATENATE(Lookup_Admin!G20," - ",Lookup_Admin!J20)</f>
        <v>N/A - No risk</v>
      </c>
      <c r="D34" s="74" t="str">
        <f>Lookup_Admin!I20</f>
        <v/>
      </c>
      <c r="E34" s="241" t="str">
        <f>Lookup_Admin!H20</f>
        <v>No guidance available</v>
      </c>
      <c r="F34" s="242"/>
    </row>
    <row r="35" spans="1:6" ht="15" customHeight="1" x14ac:dyDescent="0.25">
      <c r="A35" s="170" t="str">
        <f>Lookup_Admin!A21</f>
        <v>B - SOURCE: Radioactivity</v>
      </c>
      <c r="B35" s="171"/>
      <c r="C35" s="171"/>
      <c r="D35" s="171"/>
      <c r="E35" s="171"/>
      <c r="F35" s="172"/>
    </row>
    <row r="36" spans="1:6" ht="30" x14ac:dyDescent="0.25">
      <c r="A36" s="50" t="str">
        <f>Lookup_Admin!A22</f>
        <v>B15</v>
      </c>
      <c r="B36" s="50" t="str">
        <f>Lookup_Admin!F22</f>
        <v>Are there any man made sources of tritium in the catchment which could affect the water supply?</v>
      </c>
      <c r="C36" s="159" t="str">
        <f>CONCATENATE(Lookup_Admin!G22," - ",Lookup_Admin!J22)</f>
        <v>TBC - No risk</v>
      </c>
      <c r="D36" s="74" t="str">
        <f>Lookup_Admin!I22</f>
        <v>TBC</v>
      </c>
      <c r="E36" s="241" t="str">
        <f>Lookup_Admin!H22</f>
        <v>Man-made sources of tritium are uncommon in England and Wales, and would be as a result of contamination events, discharges or spills. 
Consult local authority records and the Environment Agency/Natural Resources Wales for information on known spills or disposal of tritium.</v>
      </c>
      <c r="F36" s="242"/>
    </row>
    <row r="37" spans="1:6" ht="45" x14ac:dyDescent="0.25">
      <c r="A37" s="50" t="str">
        <f>Lookup_Admin!A23</f>
        <v>B16</v>
      </c>
      <c r="B37" s="50" t="str">
        <f>Lookup_Admin!F23</f>
        <v>Has the Environment Agency/Natural Resources Wales any record of historic pollution event(s) in the catchment which contained radioactive substances?</v>
      </c>
      <c r="C37" s="159" t="str">
        <f>CONCATENATE(Lookup_Admin!G23," - ",Lookup_Admin!J23)</f>
        <v>TBC - No risk</v>
      </c>
      <c r="D37" s="74" t="str">
        <f>Lookup_Admin!I23</f>
        <v>TBC</v>
      </c>
      <c r="E37" s="241" t="str">
        <f>Lookup_Admin!H23</f>
        <v>Consult with the Environment Agency/Natural Resources Wales for information on any historic pollution or contamination events. This should include its location, the nature of the contamination, what was the radioactive substance involved, details of any remediation carried out and details of any ongoing monitoring.</v>
      </c>
      <c r="F37" s="242"/>
    </row>
    <row r="38" spans="1:6" ht="45" x14ac:dyDescent="0.25">
      <c r="A38" s="50" t="str">
        <f>Lookup_Admin!A24</f>
        <v>B17</v>
      </c>
      <c r="B38" s="50" t="str">
        <f>Lookup_Admin!F24</f>
        <v>Does the local water company have a notice allowing them to cease monitoring for tritium or ID for abstraction points from the same aquifer?</v>
      </c>
      <c r="C38" s="159" t="str">
        <f>CONCATENATE(Lookup_Admin!G24," - ",Lookup_Admin!J24)</f>
        <v>TBC - No risk</v>
      </c>
      <c r="D38" s="74" t="str">
        <f>Lookup_Admin!I24</f>
        <v>TBC</v>
      </c>
      <c r="E38" s="241" t="str">
        <f>Lookup_Admin!H24</f>
        <v>Contact the supplying water company and request details of the evidence provided to justify this, results of any samples taken and confirm whether or not the company has been granted a waiver to allow them to reduce or cease analysis for radioactivity. These are valid for a 5yr period and should be used to help inform the risk assessment.</v>
      </c>
      <c r="F38" s="242"/>
    </row>
    <row r="39" spans="1:6" ht="45" x14ac:dyDescent="0.25">
      <c r="A39" s="50" t="str">
        <f>Lookup_Admin!A25</f>
        <v>B18</v>
      </c>
      <c r="B39" s="50" t="str">
        <f>Lookup_Admin!F25</f>
        <v>Is there any monitoring data (EA/Wco/LA) for radioactive substances in this supply or another supply in the same water body indicating levels above the standard/value?</v>
      </c>
      <c r="C39" s="159" t="str">
        <f>CONCATENATE(Lookup_Admin!G25," - ",Lookup_Admin!J25)</f>
        <v>TBC - No risk</v>
      </c>
      <c r="D39" s="74" t="str">
        <f>Lookup_Admin!I25</f>
        <v>TBC</v>
      </c>
      <c r="E39" s="241" t="str">
        <f>Lookup_Admin!H25</f>
        <v>If any organisation has monitoring results showing a radioactive substance above the permitted value, the supply should be classified as high or very high risk of exceeding the parametric value, pending further investigation and monitoring.</v>
      </c>
      <c r="F39" s="242"/>
    </row>
    <row r="40" spans="1:6" ht="30" x14ac:dyDescent="0.25">
      <c r="A40" s="50" t="str">
        <f>Lookup_Admin!A26</f>
        <v>B19</v>
      </c>
      <c r="B40" s="50" t="str">
        <f>Lookup_Admin!F26</f>
        <v>Does the ‘Radioactivity in Food and the environment’ report indicate the likely presence of radioactive substances?</v>
      </c>
      <c r="C40" s="159" t="str">
        <f>CONCATENATE(Lookup_Admin!G26," - ",Lookup_Admin!J26)</f>
        <v>TBC - No risk</v>
      </c>
      <c r="D40" s="74" t="str">
        <f>Lookup_Admin!I26</f>
        <v>TBC</v>
      </c>
      <c r="E40" s="241" t="str">
        <f>Lookup_Admin!H26</f>
        <v>https://www.food.gov.uk/science/research/radiologicalresearch/radiosurv/rife
Where it is established that there is a likely presence of radioactive substances, further information relating to this should be obtained from the EA and PHE.</v>
      </c>
      <c r="F40" s="242"/>
    </row>
    <row r="41" spans="1:6" ht="30" x14ac:dyDescent="0.25">
      <c r="A41" s="50" t="str">
        <f>Lookup_Admin!A27</f>
        <v>B20</v>
      </c>
      <c r="B41" s="50" t="str">
        <f>Lookup_Admin!F27</f>
        <v>If gross alpha or gross beta exceed the limit, does the Indicative Dose (ID)calculation confirm the value is &lt;0.1mSv?</v>
      </c>
      <c r="C41" s="159" t="str">
        <f>CONCATENATE(Lookup_Admin!G27," - ",Lookup_Admin!J27)</f>
        <v>TBC - No risk</v>
      </c>
      <c r="D41" s="74" t="str">
        <f>Lookup_Admin!I27</f>
        <v>TBC</v>
      </c>
      <c r="E41" s="241" t="str">
        <f>Lookup_Admin!H27</f>
        <v>If a  result of gross alpha or gross beta is above the permitted values, further investigation should be carried out and analysis of individual radionuclides undertaken to calculate the ID.
Your laboratory should be able to carry out this analysis and calculation. If it is below 0.1mSv no further monitoring of gross alpha or beta is required.</v>
      </c>
      <c r="F41" s="242"/>
    </row>
    <row r="42" spans="1:6" x14ac:dyDescent="0.25">
      <c r="A42" s="50" t="str">
        <f>Lookup_Admin!A28</f>
        <v>B21</v>
      </c>
      <c r="B42" s="50">
        <f>Lookup_Admin!F28</f>
        <v>0</v>
      </c>
      <c r="C42" s="159" t="str">
        <f>CONCATENATE(Lookup_Admin!G28," - ",Lookup_Admin!J28)</f>
        <v>N/A - No risk</v>
      </c>
      <c r="D42" s="74" t="str">
        <f>Lookup_Admin!I28</f>
        <v/>
      </c>
      <c r="E42" s="241" t="str">
        <f>Lookup_Admin!H28</f>
        <v>No guidance available</v>
      </c>
      <c r="F42" s="242"/>
    </row>
    <row r="43" spans="1:6" x14ac:dyDescent="0.25">
      <c r="A43" s="50" t="str">
        <f>Lookup_Admin!A29</f>
        <v>B22</v>
      </c>
      <c r="B43" s="50">
        <f>Lookup_Admin!F29</f>
        <v>0</v>
      </c>
      <c r="C43" s="159" t="str">
        <f>CONCATENATE(Lookup_Admin!G29," - ",Lookup_Admin!J29)</f>
        <v>N/A - No risk</v>
      </c>
      <c r="D43" s="74" t="str">
        <f>Lookup_Admin!I29</f>
        <v/>
      </c>
      <c r="E43" s="241" t="str">
        <f>Lookup_Admin!H29</f>
        <v>No guidance available</v>
      </c>
      <c r="F43" s="242"/>
    </row>
    <row r="44" spans="1:6" x14ac:dyDescent="0.25">
      <c r="A44" s="50" t="str">
        <f>Lookup_Admin!A30</f>
        <v>B23</v>
      </c>
      <c r="B44" s="50">
        <f>Lookup_Admin!F30</f>
        <v>0</v>
      </c>
      <c r="C44" s="159" t="str">
        <f>CONCATENATE(Lookup_Admin!G30," - ",Lookup_Admin!J30)</f>
        <v>N/A - No risk</v>
      </c>
      <c r="D44" s="74" t="str">
        <f>Lookup_Admin!I30</f>
        <v/>
      </c>
      <c r="E44" s="241" t="str">
        <f>Lookup_Admin!H30</f>
        <v>No guidance available</v>
      </c>
      <c r="F44" s="242"/>
    </row>
    <row r="45" spans="1:6" ht="15" customHeight="1" x14ac:dyDescent="0.25">
      <c r="A45" s="170" t="str">
        <f>Lookup_Admin!A31</f>
        <v>C - SOURCE: Catchment of Surface Water Supply (including springs)</v>
      </c>
      <c r="B45" s="171"/>
      <c r="C45" s="171"/>
      <c r="D45" s="171"/>
      <c r="E45" s="171"/>
      <c r="F45" s="172"/>
    </row>
    <row r="46" spans="1:6" ht="30" x14ac:dyDescent="0.25">
      <c r="A46" s="50" t="str">
        <f>Lookup_Admin!A32</f>
        <v>C1</v>
      </c>
      <c r="B46" s="50" t="str">
        <f>Lookup_Admin!F32</f>
        <v>Is there a noticeable change in the appearance of the water from time to time (colour, cloudiness/turbidity)?</v>
      </c>
      <c r="C46" s="159" t="str">
        <f>CONCATENATE(Lookup_Admin!G32," - ",Lookup_Admin!J32)</f>
        <v>TBC - No risk</v>
      </c>
      <c r="D46" s="74" t="str">
        <f>Lookup_Admin!I32</f>
        <v>TBC</v>
      </c>
      <c r="E46" s="241" t="str">
        <f>Lookup_Admin!H32</f>
        <v xml:space="preserve">Changes in levels and flows can result in deterioration of raw water quality with associated increases in turbidity and colour due to the suspension of sediment.  This will be most prevalent during periods of heavy rainfall, when flooding and rapid runoff of surface water into the source can occur.  Associated water treatment must be designed to meet the demands of these "flashy" conditions. </v>
      </c>
      <c r="F46" s="242"/>
    </row>
    <row r="47" spans="1:6" ht="45" x14ac:dyDescent="0.25">
      <c r="A47" s="50" t="str">
        <f>Lookup_Admin!A33</f>
        <v>C2</v>
      </c>
      <c r="B47" s="50" t="str">
        <f>Lookup_Admin!F33</f>
        <v>Is the source exposed to risks of faecal contamination from wildlife (this will always be yes for all surface water sources, i.e. rivers, lakes and streams)?</v>
      </c>
      <c r="C47" s="159" t="str">
        <f>CONCATENATE(Lookup_Admin!G33," - ",Lookup_Admin!J33)</f>
        <v>TBC - No risk</v>
      </c>
      <c r="D47" s="74" t="str">
        <f>Lookup_Admin!I33</f>
        <v>TBC</v>
      </c>
      <c r="E47" s="241" t="str">
        <f>Lookup_Admin!H33</f>
        <v>Any evidence of wildlife, mammals (rabbits, deer, etc.),  birds (gulls, geese, migratory birds,  etc) reptiles ( frogs, newts, etc) at the source could indicate the potential for contamination of the supply either from faecal material or from carcasses falling into the supply. Measures required to mitigate risks from wildlife should  take into account the type and extent of risk presented. The occurrence of wildlife might be transient (e.g. from birds overhead) or more regular, where for example, the source is in close proximity to rabbit warrens.</v>
      </c>
      <c r="F47" s="242"/>
    </row>
    <row r="48" spans="1:6" ht="30" x14ac:dyDescent="0.25">
      <c r="A48" s="50" t="str">
        <f>Lookup_Admin!A34</f>
        <v>C5</v>
      </c>
      <c r="B48" s="50" t="str">
        <f>Lookup_Admin!F34</f>
        <v>Are there unbunded stores of farm waste or silage in the catchment?</v>
      </c>
      <c r="C48" s="159" t="str">
        <f>CONCATENATE(Lookup_Admin!G34," - ",Lookup_Admin!J34)</f>
        <v>TBC - No risk</v>
      </c>
      <c r="D48" s="74" t="str">
        <f>Lookup_Admin!I34</f>
        <v>TBC</v>
      </c>
      <c r="E48" s="241" t="str">
        <f>Lookup_Admin!H34</f>
        <v>If there are areas where silage is being stored in polyethylene bags (or equivalent) or other farm-derived wastes (faecal contamination) where there is no bunded storage and there is the potential for spillage entering the source (including via land drains) which are permanent or long-term feature then the likelihood should be scored as 5 . The hazard is high ammonia levels which reduces the effectiveness of chlorine disinfection. Chlorination converts ammonia to chloramines which are less potent disinfectants than chlorine itself and can give rise to taste and odour complaints. Therefore, when designing chlorination systems for ammonia-containing waters, the chlorine capacity must be sufficient to produce a free chlorine residual.</v>
      </c>
      <c r="F48" s="242"/>
    </row>
    <row r="49" spans="1:6" ht="30" x14ac:dyDescent="0.25">
      <c r="A49" s="50" t="str">
        <f>Lookup_Admin!A35</f>
        <v>C7</v>
      </c>
      <c r="B49" s="50" t="str">
        <f>Lookup_Admin!F35</f>
        <v>Is freshwater aquaculture practised upstream, causing contamination (feed, pesticides etc.)?</v>
      </c>
      <c r="C49" s="159" t="str">
        <f>CONCATENATE(Lookup_Admin!G35," - ",Lookup_Admin!J35)</f>
        <v>TBC - No risk</v>
      </c>
      <c r="D49" s="74" t="str">
        <f>Lookup_Admin!I35</f>
        <v>TBC</v>
      </c>
      <c r="E49" s="241" t="str">
        <f>Lookup_Admin!H35</f>
        <v xml:space="preserve">i.e. fish farms. Hazards associated with fish farms are pesticides, particulates from organics feed and waste material, including faecal. </v>
      </c>
      <c r="F49" s="242"/>
    </row>
    <row r="50" spans="1:6" ht="45" x14ac:dyDescent="0.25">
      <c r="A50" s="50" t="str">
        <f>Lookup_Admin!A36</f>
        <v>C8</v>
      </c>
      <c r="B50" s="50" t="str">
        <f>Lookup_Admin!F36</f>
        <v>Is there run off from construction/development activities upstream of intake causing contamination (oil spills, silt, cement, bentonites, soakaways, open tanks, surface water inceptors)?</v>
      </c>
      <c r="C50" s="159" t="str">
        <f>CONCATENATE(Lookup_Admin!G36," - ",Lookup_Admin!J36)</f>
        <v>TBC - No risk</v>
      </c>
      <c r="D50" s="74" t="str">
        <f>Lookup_Admin!I36</f>
        <v>TBC</v>
      </c>
      <c r="E50" s="241" t="str">
        <f>Lookup_Admin!H36</f>
        <v xml:space="preserve">If there is evidence of the area adjacent to the source having been used for industrial activity which may pose a contamination threat then this should be recorded on the risk assessment. Such activities may include chemical or pharmaceutical production, mineral or other extraction such as coal mining, areas where old fuel tanks may have been located or may still be in place either below or above ground, or industries where solvents would have been in use and may have been disposed of on to the ground, e.g. electroplating, metal working or electronics. </v>
      </c>
      <c r="F50" s="242"/>
    </row>
    <row r="51" spans="1:6" x14ac:dyDescent="0.25">
      <c r="A51" s="50" t="str">
        <f>Lookup_Admin!A37</f>
        <v>C10</v>
      </c>
      <c r="B51" s="50" t="str">
        <f>Lookup_Admin!F37</f>
        <v>Is the source water used for recreational purposes?</v>
      </c>
      <c r="C51" s="159" t="str">
        <f>CONCATENATE(Lookup_Admin!G37," - ",Lookup_Admin!J37)</f>
        <v>TBC - No risk</v>
      </c>
      <c r="D51" s="74" t="str">
        <f>Lookup_Admin!I37</f>
        <v>TBC</v>
      </c>
      <c r="E51" s="241" t="str">
        <f>Lookup_Admin!H37</f>
        <v xml:space="preserve">Recreational water can become contaminated especially if there are boating activities, as boats can discharge oil, lavatory waste or other chemicals into the water. The risk of contamination of a PWS by oil or fuel can be reduced by installation of a boom surrounding the intake point. </v>
      </c>
      <c r="F51" s="242"/>
    </row>
    <row r="52" spans="1:6" ht="30" x14ac:dyDescent="0.25">
      <c r="A52" s="50" t="str">
        <f>Lookup_Admin!A38</f>
        <v>C11</v>
      </c>
      <c r="B52" s="50" t="str">
        <f>Lookup_Admin!F38</f>
        <v>Is the source water subject to seasonal algal blooms including toxin producing algae (cyanobacteria)?</v>
      </c>
      <c r="C52" s="159" t="str">
        <f>CONCATENATE(Lookup_Admin!G38," - ",Lookup_Admin!J38)</f>
        <v>TBC - No risk</v>
      </c>
      <c r="D52" s="74" t="str">
        <f>Lookup_Admin!I38</f>
        <v>TBC</v>
      </c>
      <c r="E52" s="241" t="str">
        <f>Lookup_Admin!H38</f>
        <v xml:space="preserve">The main hazard associated with algae is filter blocking however some species of blue green algae produce toxins. This is a seasonal occurrence therefore check with the person in control if they have experienced this at the supply. Assessment of the associated risk to public health is not straight forward. Such assessment should therefore take account of specialist advice such as "Blue -green algae (Cyanobacteria) in Inland Waters: Assessment and control of risks to public health.  </v>
      </c>
      <c r="F52" s="242"/>
    </row>
    <row r="53" spans="1:6" ht="60" x14ac:dyDescent="0.25">
      <c r="A53" s="50" t="str">
        <f>Lookup_Admin!A39</f>
        <v>C12</v>
      </c>
      <c r="B53" s="50" t="str">
        <f>Lookup_Admin!F39</f>
        <v>Is the spring chamber designed and constructed to exclude surface water or spillages of contaminated material causing microbial or other contamination (through the cover or the lining) and is it in a satisfactory state of repair?</v>
      </c>
      <c r="C53" s="159" t="str">
        <f>CONCATENATE(Lookup_Admin!G39," - ",Lookup_Admin!J39)</f>
        <v>TBC - No risk</v>
      </c>
      <c r="D53" s="74" t="str">
        <f>Lookup_Admin!I39</f>
        <v>TBC</v>
      </c>
      <c r="E53" s="241" t="str">
        <f>Lookup_Admin!H39</f>
        <v>If the chamber is not in a satisfactory state of repair, the lining is not watertight (i.e. where there is deterioration of the cement lining, brick, stone or concrete rings by roots or by other damage) or does not have a watertight cover, then there is a risk of ingress into the spring chamber causing potentially contaminated surface water to enter the supply. If there is evidence that the chamber is not watertight then the likelihood score should reflect the almost certain nature of the hazard</v>
      </c>
      <c r="F53" s="242"/>
    </row>
    <row r="54" spans="1:6" ht="30" x14ac:dyDescent="0.25">
      <c r="A54" s="50" t="str">
        <f>Lookup_Admin!A40</f>
        <v>C13</v>
      </c>
      <c r="B54" s="50" t="str">
        <f>Lookup_Admin!F40</f>
        <v>Does the spring chamber extend at least 150mm above the level of the floor with an apron sloping away from a secure cover?</v>
      </c>
      <c r="C54" s="159" t="str">
        <f>CONCATENATE(Lookup_Admin!G40," - ",Lookup_Admin!J40)</f>
        <v>TBC - No risk</v>
      </c>
      <c r="D54" s="74" t="str">
        <f>Lookup_Admin!I40</f>
        <v>TBC</v>
      </c>
      <c r="E54" s="241" t="str">
        <f>Lookup_Admin!H40</f>
        <v xml:space="preserve">If the spring chamber does not extend above the level of the floor then there is an increased risk of the top of the spring chamber either being inundated with water, introducing contamination into the chamber . A secure lockable cover is required to prevent malicious (or just curious) persons gaining access to the supply. If there is no apron sloping away from the spring chamber cover, water can pond around the cover and ingress is likely. If there is evidence of this then the likelihood score is almost certain </v>
      </c>
      <c r="F54" s="242"/>
    </row>
    <row r="55" spans="1:6" x14ac:dyDescent="0.25">
      <c r="A55" s="50" t="str">
        <f>Lookup_Admin!A41</f>
        <v>C14</v>
      </c>
      <c r="B55" s="50">
        <f>Lookup_Admin!F41</f>
        <v>0</v>
      </c>
      <c r="C55" s="159" t="str">
        <f>CONCATENATE(Lookup_Admin!G41," - ",Lookup_Admin!J41)</f>
        <v>N/A - No risk</v>
      </c>
      <c r="D55" s="74" t="str">
        <f>Lookup_Admin!I41</f>
        <v/>
      </c>
      <c r="E55" s="241" t="str">
        <f>Lookup_Admin!H41</f>
        <v>No guidance available</v>
      </c>
      <c r="F55" s="242"/>
    </row>
    <row r="56" spans="1:6" x14ac:dyDescent="0.25">
      <c r="A56" s="50" t="str">
        <f>Lookup_Admin!A42</f>
        <v>C15</v>
      </c>
      <c r="B56" s="50">
        <f>Lookup_Admin!F42</f>
        <v>0</v>
      </c>
      <c r="C56" s="159" t="str">
        <f>CONCATENATE(Lookup_Admin!G42," - ",Lookup_Admin!J42)</f>
        <v>N/A - No risk</v>
      </c>
      <c r="D56" s="74" t="str">
        <f>Lookup_Admin!I42</f>
        <v/>
      </c>
      <c r="E56" s="241" t="str">
        <f>Lookup_Admin!H42</f>
        <v>No guidance available</v>
      </c>
      <c r="F56" s="242"/>
    </row>
    <row r="57" spans="1:6" x14ac:dyDescent="0.25">
      <c r="A57" s="50" t="str">
        <f>Lookup_Admin!A43</f>
        <v>C16</v>
      </c>
      <c r="B57" s="50">
        <f>Lookup_Admin!F43</f>
        <v>0</v>
      </c>
      <c r="C57" s="159" t="str">
        <f>CONCATENATE(Lookup_Admin!G43," - ",Lookup_Admin!J43)</f>
        <v>N/A - No risk</v>
      </c>
      <c r="D57" s="74" t="str">
        <f>Lookup_Admin!I43</f>
        <v/>
      </c>
      <c r="E57" s="241" t="str">
        <f>Lookup_Admin!H43</f>
        <v>No guidance available</v>
      </c>
      <c r="F57" s="242"/>
    </row>
    <row r="58" spans="1:6" ht="15" customHeight="1" x14ac:dyDescent="0.25">
      <c r="A58" s="170" t="str">
        <f>Lookup_Admin!A44</f>
        <v>D - SOURCE: Catchment of Ground Water Supply</v>
      </c>
      <c r="B58" s="171"/>
      <c r="C58" s="171"/>
      <c r="D58" s="171"/>
      <c r="E58" s="171"/>
      <c r="F58" s="172"/>
    </row>
    <row r="59" spans="1:6" ht="30" x14ac:dyDescent="0.25">
      <c r="A59" s="50" t="str">
        <f>Lookup_Admin!A45</f>
        <v>D1</v>
      </c>
      <c r="B59" s="50" t="str">
        <f>Lookup_Admin!F45</f>
        <v>Where there are abandoned wells or observation boreholes are they adequately capped, fenced and protected?</v>
      </c>
      <c r="C59" s="159" t="str">
        <f>CONCATENATE(Lookup_Admin!G45," - ",Lookup_Admin!J45)</f>
        <v>TBC - No risk</v>
      </c>
      <c r="D59" s="74" t="str">
        <f>Lookup_Admin!I45</f>
        <v>TBC</v>
      </c>
      <c r="E59" s="241" t="str">
        <f>Lookup_Admin!H45</f>
        <v>If there are unused supplies or wells associated with the supply under investigation then the potential for material to be introduced directly into the source water exists. For example, if an older, out of use well is located adjacent to the currently operational well, any contamination of the out of use well or borehole can affect the water source. To find information on groundwater vulnerability type the post code into the EA web page www.whatsinmybackyard and look at the aquifer vulnerability map in the ground water section. http://publications.environment-agency.gov.uk/PDF/SCHO1000BFHB-B-E.pdf</v>
      </c>
      <c r="F59" s="242"/>
    </row>
    <row r="60" spans="1:6" ht="30" x14ac:dyDescent="0.25">
      <c r="A60" s="50" t="str">
        <f>Lookup_Admin!A46</f>
        <v>D2</v>
      </c>
      <c r="B60" s="50" t="str">
        <f>Lookup_Admin!F46</f>
        <v>Are livestock excluded from the vicinity of the headworks (e.g. by fencing) to minimise the risk of microbial contamination?</v>
      </c>
      <c r="C60" s="159" t="str">
        <f>CONCATENATE(Lookup_Admin!G46," - ",Lookup_Admin!J46)</f>
        <v>TBC - No risk</v>
      </c>
      <c r="D60" s="74" t="str">
        <f>Lookup_Admin!I46</f>
        <v>TBC</v>
      </c>
      <c r="E60" s="241" t="str">
        <f>Lookup_Admin!H46</f>
        <v>Look for any evidence of domestic livestock production being present either directly (by the presence of animals in the vicinity of the supply) or indirectly (through presence of broken ground around the supply or the presence of animal droppings around the supply). http://publications.environment-agency.gov.uk/PDF/SCHO1000BFHB-B-E.pdf.  Risks can be increased where the source is in a high vulnerability area ( see B1 Guidance).</v>
      </c>
      <c r="F60" s="242"/>
    </row>
    <row r="61" spans="1:6" ht="30" x14ac:dyDescent="0.25">
      <c r="A61" s="50" t="str">
        <f>Lookup_Admin!A47</f>
        <v>D3</v>
      </c>
      <c r="B61" s="50" t="str">
        <f>Lookup_Admin!F47</f>
        <v>Is there evidence of standing water/ponding within 50m of the headworks?</v>
      </c>
      <c r="C61" s="159" t="str">
        <f>CONCATENATE(Lookup_Admin!G47," - ",Lookup_Admin!J47)</f>
        <v>TBC - No risk</v>
      </c>
      <c r="D61" s="74" t="str">
        <f>Lookup_Admin!I47</f>
        <v>TBC</v>
      </c>
      <c r="E61" s="241" t="str">
        <f>Lookup_Admin!H47</f>
        <v>look for evidence of standing water around the source, or evidence standing water has been present (marshy ground).  This indicates the soil around the source is more likely to be saturated and therefore any flow of surface water into the source will be faster. http://publications.environment-agency.gov.uk/PDF/SCHO1000BFHB-B-E.pdf.  Risks can be increased where the source is in a high vulnerability area ( see B1 Guidance).</v>
      </c>
      <c r="F61" s="242"/>
    </row>
    <row r="62" spans="1:6" ht="45" x14ac:dyDescent="0.25">
      <c r="A62" s="50" t="str">
        <f>Lookup_Admin!A48</f>
        <v>D4</v>
      </c>
      <c r="B62" s="50" t="str">
        <f>Lookup_Admin!F48</f>
        <v>Is the borehole or well appropriately lined with casing and grouted to prevent ingress of shallow subsurface and/or surface water?</v>
      </c>
      <c r="C62" s="159" t="str">
        <f>CONCATENATE(Lookup_Admin!G48," - ",Lookup_Admin!J48)</f>
        <v>TBC - No risk</v>
      </c>
      <c r="D62" s="74" t="str">
        <f>Lookup_Admin!I48</f>
        <v>TBC</v>
      </c>
      <c r="E62" s="241" t="str">
        <f>Lookup_Admin!H48</f>
        <v>Surface water or subsurface flows can contaminate the borehole/well where there is inappropriate or absent grouting or lining material. This can be protected against through the use of appropriately engineered borehole arrangements. If suitable arrangements are absent from the site then the permanent nature of the deficiency results in a likelihood score of almost certain (value 5). http://publications.environment-agency.gov.uk/PDF/SCHO1000BFHB-B-E.pdf</v>
      </c>
      <c r="F62" s="242"/>
    </row>
    <row r="63" spans="1:6" ht="45" x14ac:dyDescent="0.25">
      <c r="A63" s="50" t="str">
        <f>Lookup_Admin!A49</f>
        <v>D5</v>
      </c>
      <c r="B63" s="50" t="str">
        <f>Lookup_Admin!F49</f>
        <v xml:space="preserve">If a chamber is present does it have barrier(s) to prevent ingress of surface water through the walls/floor (grouting/diversion ditch/walls etc.)? </v>
      </c>
      <c r="C63" s="159" t="str">
        <f>CONCATENATE(Lookup_Admin!G49," - ",Lookup_Admin!J49)</f>
        <v>TBC - No risk</v>
      </c>
      <c r="D63" s="74" t="str">
        <f>Lookup_Admin!I49</f>
        <v>TBC</v>
      </c>
      <c r="E63" s="241" t="str">
        <f>Lookup_Admin!H49</f>
        <v>The borehole needs to be protected from the ingress of surface flows (such as flooding). This can be accomplished in a variety of ways such as having a ditch surrounding the borehole (http://publications.environment-agency.gov.uk/PDF/SCHO1000BFHB-B-E.pdf) with an impermeable lining and a suitable discharge downslope from the borehole conveying surface water away from the immediate vicinity of the borehole. It should be borne in mind that surface flows, while including flooding, are not restricted to flooding. In certain ground conditions the impermeable nature of the soil during periods of dry weather will produce a surface akin to concrete which will result in rainfall, e.g. a heavy summer downpour, running over the surface rather than percolating into the soil. Such conditions need to be protected against by use of appropriately engineered borehole arrangements.</v>
      </c>
      <c r="F63" s="242"/>
    </row>
    <row r="64" spans="1:6" ht="45" x14ac:dyDescent="0.25">
      <c r="A64" s="50" t="str">
        <f>Lookup_Admin!A50</f>
        <v>D6</v>
      </c>
      <c r="B64" s="50" t="str">
        <f>Lookup_Admin!F50</f>
        <v xml:space="preserve">If a chamber is present does it have a cover that is non-degradable material that would prevent ingress of rainwater, vermin and is lockable (if not inside a locked building)? </v>
      </c>
      <c r="C64" s="159" t="str">
        <f>CONCATENATE(Lookup_Admin!G50," - ",Lookup_Admin!J50)</f>
        <v>TBC - No risk</v>
      </c>
      <c r="D64" s="74" t="str">
        <f>Lookup_Admin!I50</f>
        <v>TBC</v>
      </c>
      <c r="E64" s="241" t="str">
        <f>Lookup_Admin!H50</f>
        <v>A properly constructed and well-fitting cover is essential to maintaining the integrity of the source. In addition boreholes require a properly constructed and maintained chamber around the headworks with an inspection cover. The borehole/well casing should extend at least 150mm above the level of the floor and there should be a concrete apron, sloping away from the top of the borehole to ensure that any ingress to the housing will always run away from the top of the borehole. Covers should be of a suitable non degradable material, watertight to prevent ingress of rainwater, vermin-proof to prevent animals from entering the well (i.e. with no holes through which small mammals can enter), and lockable to prevent malicious (or curious) persons gaining access to the supply. Points of cable/wiring entry should have water tight seals.  If ventilation is present ensure that it is also vermin-proof with appropriate wire mesh in place.  http://publications.environment-agency.gov.uk/PDF/SCHO1000BFHB-B-E.pdf</v>
      </c>
      <c r="F64" s="242"/>
    </row>
    <row r="65" spans="1:6" ht="30" x14ac:dyDescent="0.25">
      <c r="A65" s="50" t="str">
        <f>Lookup_Admin!A51</f>
        <v>D7</v>
      </c>
      <c r="B65" s="50" t="str">
        <f>Lookup_Admin!F51</f>
        <v>Are the headworks completely sealed so that no surface water, spillages or vermin/insects can enter?</v>
      </c>
      <c r="C65" s="159" t="str">
        <f>CONCATENATE(Lookup_Admin!G51," - ",Lookup_Admin!J51)</f>
        <v>TBC - No risk</v>
      </c>
      <c r="D65" s="74" t="str">
        <f>Lookup_Admin!I51</f>
        <v>TBC</v>
      </c>
      <c r="E65" s="241" t="str">
        <f>Lookup_Admin!H51</f>
        <v>If the headworks are in an unsatisfactory state-of-repair then there is an increased risk of vermin entering or of surface flows inundating the structure. If there is evidence that the headworks are in an unsatisfactory state-of-repair then the likelihood score will be almost certain (value = 5). http://publications.environment-agency.gov.uk/PDF/SCHO1000BFHB-B-E.pdf</v>
      </c>
      <c r="F65" s="242"/>
    </row>
    <row r="66" spans="1:6" x14ac:dyDescent="0.25">
      <c r="A66" s="50" t="str">
        <f>Lookup_Admin!A52</f>
        <v>D8</v>
      </c>
      <c r="B66" s="50" t="str">
        <f>Lookup_Admin!F52</f>
        <v>Are there land drains which channel water into the source?</v>
      </c>
      <c r="C66" s="159" t="str">
        <f>CONCATENATE(Lookup_Admin!G52," - ",Lookup_Admin!J52)</f>
        <v>TBC - No risk</v>
      </c>
      <c r="D66" s="74" t="str">
        <f>Lookup_Admin!I52</f>
        <v>TBC</v>
      </c>
      <c r="E66" s="241" t="str">
        <f>Lookup_Admin!H52</f>
        <v>Drainage systems, ditches, gulley's, channels, etc. can provide routes of ingress into water sources posing a risk of both microbiological and chemical contamination from surface water run-off.  The likelihood score should take into account the probable time and extent to which the land is being grazed or subjected to agricultural applications. Mitigation might include diversion of the drainage arrangements or installation of appropriate treatment. Risks can be increased where the source is in a high vulnerability area ( see B1 Guidance).</v>
      </c>
      <c r="F66" s="242"/>
    </row>
    <row r="67" spans="1:6" ht="30" x14ac:dyDescent="0.25">
      <c r="A67" s="50" t="str">
        <f>Lookup_Admin!A53</f>
        <v>D9</v>
      </c>
      <c r="B67" s="50" t="str">
        <f>Lookup_Admin!F53</f>
        <v>Is the source exposed to risks of faecal contamination from wildlife?</v>
      </c>
      <c r="C67" s="159" t="str">
        <f>CONCATENATE(Lookup_Admin!G53," - ",Lookup_Admin!J53)</f>
        <v>TBC - No risk</v>
      </c>
      <c r="D67" s="74" t="str">
        <f>Lookup_Admin!I53</f>
        <v>TBC</v>
      </c>
      <c r="E67" s="241" t="str">
        <f>Lookup_Admin!H53</f>
        <v>Any evidence of wildlife, mammals (rabbits, deer, etc.),  birds (gulls, geese, migratory birds,  etc) reptiles ( frogs, newts, etc) at the source could indicate the potential for contamination of the supply either from faecal material or from carcasses falling into the supply. Measures required to mitigate risks from wildlife should  take into account the type and extent of risk presented. The occurrence of wildlife might be transient (e.g. from birds overhead) or more regular, where for example, the source is in close proximity to rabbit warrens.</v>
      </c>
      <c r="F67" s="242"/>
    </row>
    <row r="68" spans="1:6" x14ac:dyDescent="0.25">
      <c r="A68" s="50" t="str">
        <f>Lookup_Admin!A54</f>
        <v>D10</v>
      </c>
      <c r="B68" s="50">
        <f>Lookup_Admin!F54</f>
        <v>0</v>
      </c>
      <c r="C68" s="159" t="str">
        <f>CONCATENATE(Lookup_Admin!G54," - ",Lookup_Admin!J54)</f>
        <v>N/A - No risk</v>
      </c>
      <c r="D68" s="74" t="str">
        <f>Lookup_Admin!I54</f>
        <v/>
      </c>
      <c r="E68" s="241" t="str">
        <f>Lookup_Admin!H54</f>
        <v>No guidance available</v>
      </c>
      <c r="F68" s="242"/>
    </row>
    <row r="69" spans="1:6" x14ac:dyDescent="0.25">
      <c r="A69" s="50" t="str">
        <f>Lookup_Admin!A55</f>
        <v>D11</v>
      </c>
      <c r="B69" s="50">
        <f>Lookup_Admin!F55</f>
        <v>0</v>
      </c>
      <c r="C69" s="159" t="str">
        <f>CONCATENATE(Lookup_Admin!G55," - ",Lookup_Admin!J55)</f>
        <v>N/A - No risk</v>
      </c>
      <c r="D69" s="74" t="str">
        <f>Lookup_Admin!I55</f>
        <v/>
      </c>
      <c r="E69" s="241" t="str">
        <f>Lookup_Admin!H55</f>
        <v>No guidance available</v>
      </c>
      <c r="F69" s="242"/>
    </row>
    <row r="70" spans="1:6" x14ac:dyDescent="0.25">
      <c r="A70" s="50" t="str">
        <f>Lookup_Admin!A56</f>
        <v>D12</v>
      </c>
      <c r="B70" s="50">
        <f>Lookup_Admin!F56</f>
        <v>0</v>
      </c>
      <c r="C70" s="159" t="str">
        <f>CONCATENATE(Lookup_Admin!G56," - ",Lookup_Admin!J56)</f>
        <v>N/A - No risk</v>
      </c>
      <c r="D70" s="74" t="str">
        <f>Lookup_Admin!I56</f>
        <v/>
      </c>
      <c r="E70" s="241" t="str">
        <f>Lookup_Admin!H56</f>
        <v>No guidance available</v>
      </c>
      <c r="F70" s="242"/>
    </row>
    <row r="71" spans="1:6" x14ac:dyDescent="0.25">
      <c r="A71" s="50" t="str">
        <f>Lookup_Admin!A57</f>
        <v>D13</v>
      </c>
      <c r="B71" s="50">
        <f>Lookup_Admin!F57</f>
        <v>0</v>
      </c>
      <c r="C71" s="159" t="str">
        <f>CONCATENATE(Lookup_Admin!G57," - ",Lookup_Admin!J57)</f>
        <v>N/A - No risk</v>
      </c>
      <c r="D71" s="74" t="str">
        <f>Lookup_Admin!I57</f>
        <v/>
      </c>
      <c r="E71" s="241" t="str">
        <f>Lookup_Admin!H57</f>
        <v>No guidance available</v>
      </c>
      <c r="F71" s="242"/>
    </row>
    <row r="72" spans="1:6" x14ac:dyDescent="0.25">
      <c r="A72" s="50" t="str">
        <f>Lookup_Admin!A58</f>
        <v>D14</v>
      </c>
      <c r="B72" s="50">
        <f>Lookup_Admin!F58</f>
        <v>0</v>
      </c>
      <c r="C72" s="159" t="str">
        <f>CONCATENATE(Lookup_Admin!G58," - ",Lookup_Admin!J58)</f>
        <v>N/A - No risk</v>
      </c>
      <c r="D72" s="74" t="str">
        <f>Lookup_Admin!I58</f>
        <v/>
      </c>
      <c r="E72" s="241" t="str">
        <f>Lookup_Admin!H58</f>
        <v>No guidance available</v>
      </c>
      <c r="F72" s="242"/>
    </row>
    <row r="73" spans="1:6" ht="15" customHeight="1" x14ac:dyDescent="0.25">
      <c r="A73" s="170" t="str">
        <f>Lookup_Admin!A59</f>
        <v>J - SOURCE: Surface Water Intake (excluding springs)</v>
      </c>
      <c r="B73" s="171"/>
      <c r="C73" s="171"/>
      <c r="D73" s="171"/>
      <c r="E73" s="171"/>
      <c r="F73" s="172"/>
    </row>
    <row r="74" spans="1:6" ht="30" x14ac:dyDescent="0.25">
      <c r="A74" s="50" t="str">
        <f>Lookup_Admin!A60</f>
        <v>J1</v>
      </c>
      <c r="B74" s="50" t="str">
        <f>Lookup_Admin!F60</f>
        <v xml:space="preserve">Does the water quality vary at the intake point due to streaming/stratification/algal blooms/increased turbidity?  </v>
      </c>
      <c r="C74" s="159" t="str">
        <f>CONCATENATE(Lookup_Admin!G60," - ",Lookup_Admin!J60)</f>
        <v>TBC - No risk</v>
      </c>
      <c r="D74" s="74" t="str">
        <f>Lookup_Admin!I60</f>
        <v>TBC</v>
      </c>
      <c r="E74" s="241" t="str">
        <f>Lookup_Admin!H60</f>
        <v>Where possible the intake should be located to ensure minimal variation in raw water quality. Where this is not the case the supply may be vulnerable to unexpected changes such as increased turbidity during heavy rainfall which may affect the efficacy of any subsequent treatment. Other factors affecting raw water quality include stratification, algal blooms or streaming. Streaming is where water short-circuits across a body of water; if contaminated any dilution effect will be reduced.</v>
      </c>
      <c r="F74" s="242"/>
    </row>
    <row r="75" spans="1:6" x14ac:dyDescent="0.25">
      <c r="A75" s="50" t="str">
        <f>Lookup_Admin!A61</f>
        <v>J2</v>
      </c>
      <c r="B75" s="50" t="str">
        <f>Lookup_Admin!F61</f>
        <v xml:space="preserve">Are there screens in place at the intake? </v>
      </c>
      <c r="C75" s="159" t="str">
        <f>CONCATENATE(Lookup_Admin!G61," - ",Lookup_Admin!J61)</f>
        <v>TBC - No risk</v>
      </c>
      <c r="D75" s="74" t="str">
        <f>Lookup_Admin!I61</f>
        <v>TBC</v>
      </c>
      <c r="E75" s="241" t="str">
        <f>Lookup_Admin!H61</f>
        <v>Intakes should generally be protected by screens which remove weeds and debris from the raw water and prevent access by larger fish and vermin.</v>
      </c>
      <c r="F75" s="242"/>
    </row>
    <row r="76" spans="1:6" ht="30" x14ac:dyDescent="0.25">
      <c r="A76" s="50" t="str">
        <f>Lookup_Admin!A62</f>
        <v>J3</v>
      </c>
      <c r="B76" s="50" t="str">
        <f>Lookup_Admin!F62</f>
        <v xml:space="preserve">Where screens are present, is there a mechanism to remove debris? </v>
      </c>
      <c r="C76" s="159" t="str">
        <f>CONCATENATE(Lookup_Admin!G62," - ",Lookup_Admin!J62)</f>
        <v>TBC - No risk</v>
      </c>
      <c r="D76" s="74" t="str">
        <f>Lookup_Admin!I62</f>
        <v>TBC</v>
      </c>
      <c r="E76" s="241" t="str">
        <f>Lookup_Admin!H62</f>
        <v>A build up of debris on intake screens reduce flow and may cause a deterioration in the quality of the water supply.  Screens therefore need to be cleaned by mechanical or manual means. Screens should also be suitably sized and located to provide maximum protection.  Ask the site representative (owner/operator) for details of who is responsible for checking the screens and how often. Check any records available.</v>
      </c>
      <c r="F76" s="242"/>
    </row>
    <row r="77" spans="1:6" ht="30" x14ac:dyDescent="0.25">
      <c r="A77" s="50" t="str">
        <f>Lookup_Admin!A63</f>
        <v>J4</v>
      </c>
      <c r="B77" s="50" t="str">
        <f>Lookup_Admin!F63</f>
        <v xml:space="preserve">Does sediment build up inside the chamber and pipework after the intake point? </v>
      </c>
      <c r="C77" s="159" t="str">
        <f>CONCATENATE(Lookup_Admin!G63," - ",Lookup_Admin!J63)</f>
        <v>TBC - No risk</v>
      </c>
      <c r="D77" s="74" t="str">
        <f>Lookup_Admin!I63</f>
        <v>TBC</v>
      </c>
      <c r="E77" s="241" t="str">
        <f>Lookup_Admin!H63</f>
        <v>Surface water is very susceptible to sludge/sediment build up due to the exposed nature of the source to the environment. Therefore settlement chambers after the intake points are useful to allow suspended particles to settle out. However the outlet of the chamber should be raised to prevent otherwise settled material access to the rest of the supply system.  Check the mechanism to empty the settlement chamber (drained down or periodically suctioned out) and ask how often this is done. Over time the chamber will fill with sediment which can spill over into the water supply (causing turbid water - which will be unacceptable to consumers or may impact on any available treatment such as UV). Like all tanks it should be constructed of materials that will not adversely affect water quality and be designed to prevent unauthorised access or entry of vermin.</v>
      </c>
      <c r="F77" s="242"/>
    </row>
    <row r="78" spans="1:6" ht="30" x14ac:dyDescent="0.25">
      <c r="A78" s="50" t="str">
        <f>Lookup_Admin!A64</f>
        <v>J5</v>
      </c>
      <c r="B78" s="50" t="str">
        <f>Lookup_Admin!F64</f>
        <v>Is there adequate protection of the intake point from livestock and wildlife?</v>
      </c>
      <c r="C78" s="159" t="str">
        <f>CONCATENATE(Lookup_Admin!G64," - ",Lookup_Admin!J64)</f>
        <v>TBC - No risk</v>
      </c>
      <c r="D78" s="74" t="str">
        <f>Lookup_Admin!I64</f>
        <v>TBC</v>
      </c>
      <c r="E78" s="241" t="str">
        <f>Lookup_Admin!H64</f>
        <v>If vulnerable to wildlife and livestock the intake must be adequately protected to prevent disturbance of sediment and deposits, which could enter the supply.</v>
      </c>
      <c r="F78" s="242"/>
    </row>
    <row r="79" spans="1:6" x14ac:dyDescent="0.25">
      <c r="A79" s="50" t="str">
        <f>Lookup_Admin!A65</f>
        <v>J6</v>
      </c>
      <c r="B79" s="50" t="str">
        <f>Lookup_Admin!F65</f>
        <v>Does the availability of the water at the intake vary?</v>
      </c>
      <c r="C79" s="159" t="str">
        <f>CONCATENATE(Lookup_Admin!G65," - ",Lookup_Admin!J65)</f>
        <v>TBC - No risk</v>
      </c>
      <c r="D79" s="74" t="str">
        <f>Lookup_Admin!I65</f>
        <v>TBC</v>
      </c>
      <c r="E79" s="241" t="str">
        <f>Lookup_Admin!H65</f>
        <v xml:space="preserve">If this occurs,  there is also the potential for insufficiency. Changes in levels and flows can result in deterioration of raw water quality causing increases in turbidity and colour due to the suspension of sediment.  This will be most prevalent during periods of heavy rainfall, when flooding and rapid runoff of surface water into the source can occur, but this can also be in period of drought.  Appropriate water treatment must be in place to meet the demands of these "flashy" conditions. </v>
      </c>
      <c r="F79" s="242"/>
    </row>
    <row r="80" spans="1:6" x14ac:dyDescent="0.25">
      <c r="A80" s="50" t="str">
        <f>Lookup_Admin!A66</f>
        <v>J7</v>
      </c>
      <c r="B80" s="50">
        <f>Lookup_Admin!F66</f>
        <v>0</v>
      </c>
      <c r="C80" s="159" t="str">
        <f>CONCATENATE(Lookup_Admin!G66," - ",Lookup_Admin!J66)</f>
        <v>N/A - No risk</v>
      </c>
      <c r="D80" s="74" t="str">
        <f>Lookup_Admin!I66</f>
        <v/>
      </c>
      <c r="E80" s="241" t="str">
        <f>Lookup_Admin!H66</f>
        <v>No guidance available</v>
      </c>
      <c r="F80" s="242"/>
    </row>
    <row r="81" spans="1:6" x14ac:dyDescent="0.25">
      <c r="A81" s="50" t="str">
        <f>Lookup_Admin!A67</f>
        <v>J8</v>
      </c>
      <c r="B81" s="50">
        <f>Lookup_Admin!F67</f>
        <v>0</v>
      </c>
      <c r="C81" s="159" t="str">
        <f>CONCATENATE(Lookup_Admin!G67," - ",Lookup_Admin!J67)</f>
        <v>N/A - No risk</v>
      </c>
      <c r="D81" s="74" t="str">
        <f>Lookup_Admin!I67</f>
        <v/>
      </c>
      <c r="E81" s="241" t="str">
        <f>Lookup_Admin!H67</f>
        <v>No guidance available</v>
      </c>
      <c r="F81" s="242"/>
    </row>
    <row r="82" spans="1:6" x14ac:dyDescent="0.25">
      <c r="A82" s="50" t="str">
        <f>Lookup_Admin!A68</f>
        <v>J9</v>
      </c>
      <c r="B82" s="50">
        <f>Lookup_Admin!F68</f>
        <v>0</v>
      </c>
      <c r="C82" s="159" t="str">
        <f>CONCATENATE(Lookup_Admin!G68," - ",Lookup_Admin!J68)</f>
        <v>N/A - No risk</v>
      </c>
      <c r="D82" s="74" t="str">
        <f>Lookup_Admin!I68</f>
        <v/>
      </c>
      <c r="E82" s="241" t="str">
        <f>Lookup_Admin!H68</f>
        <v>No guidance available</v>
      </c>
      <c r="F82" s="242"/>
    </row>
    <row r="83" spans="1:6" ht="15" customHeight="1" x14ac:dyDescent="0.25">
      <c r="A83" s="170" t="str">
        <f>Lookup_Admin!A69</f>
        <v>K - SOURCE: Water Storage (prior to treatment)</v>
      </c>
      <c r="B83" s="171"/>
      <c r="C83" s="171"/>
      <c r="D83" s="171"/>
      <c r="E83" s="171"/>
      <c r="F83" s="172"/>
    </row>
    <row r="84" spans="1:6" x14ac:dyDescent="0.25">
      <c r="A84" s="50" t="str">
        <f>Lookup_Admin!A70</f>
        <v>K1</v>
      </c>
      <c r="B84" s="50" t="str">
        <f>Lookup_Admin!F70</f>
        <v>Is there a regular turn over of water?</v>
      </c>
      <c r="C84" s="159" t="str">
        <f>CONCATENATE(Lookup_Admin!G70," - ",Lookup_Admin!J70)</f>
        <v>TBC - No risk</v>
      </c>
      <c r="D84" s="74" t="str">
        <f>Lookup_Admin!I70</f>
        <v>TBC</v>
      </c>
      <c r="E84" s="241" t="str">
        <f>Lookup_Admin!H70</f>
        <v xml:space="preserve">The size of the tank should be proportional to demand. 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 a guide in raw water storage tanks, the water should be turned over (replenished due to use) every 7 days to avoid taste and odour issues and microbial or biofilm growth. Ask the owner to what extent the water is used on a daily basis and whether the capacity matches the demand, i.e.  If the tank is too small then there may be a risk of insufficiency or if the tank is too large water may stand for long periods due to low demand.  </v>
      </c>
      <c r="F84" s="242"/>
    </row>
    <row r="85" spans="1:6" ht="30" x14ac:dyDescent="0.25">
      <c r="A85" s="50" t="str">
        <f>Lookup_Admin!A71</f>
        <v>K2</v>
      </c>
      <c r="B85" s="50" t="str">
        <f>Lookup_Admin!F71</f>
        <v>Are the storage tanks vulnerable to ingress, flooding or other microbial contamination (e.g. wildlife access)?</v>
      </c>
      <c r="C85" s="159" t="str">
        <f>CONCATENATE(Lookup_Admin!G71," - ",Lookup_Admin!J71)</f>
        <v>TBC - No risk</v>
      </c>
      <c r="D85" s="74" t="str">
        <f>Lookup_Admin!I71</f>
        <v>TBC</v>
      </c>
      <c r="E85" s="241" t="str">
        <f>Lookup_Admin!H71</f>
        <v xml:space="preserve">The level of protection for all intermediate tanks or similar structures should be equivalent to that recommended for the source itself as the potential for contamination to enter the system via such intermediate points is just as high as for the source itself. </v>
      </c>
      <c r="F85" s="242"/>
    </row>
    <row r="86" spans="1:6" x14ac:dyDescent="0.25">
      <c r="A86" s="50" t="str">
        <f>Lookup_Admin!A72</f>
        <v>K3</v>
      </c>
      <c r="B86" s="50" t="str">
        <f>Lookup_Admin!F72</f>
        <v>Is there a stock-proof fence around any inspection chambers?</v>
      </c>
      <c r="C86" s="159" t="str">
        <f>CONCATENATE(Lookup_Admin!G72," - ",Lookup_Admin!J72)</f>
        <v>TBC - No risk</v>
      </c>
      <c r="D86" s="74" t="str">
        <f>Lookup_Admin!I72</f>
        <v>TBC</v>
      </c>
      <c r="E86" s="241" t="str">
        <f>Lookup_Admin!H72</f>
        <v>Inspection chambers must be adequately protected by fences that are of appropriate height, material and robustness</v>
      </c>
      <c r="F86" s="242"/>
    </row>
    <row r="87" spans="1:6" ht="30" x14ac:dyDescent="0.25">
      <c r="A87" s="50" t="str">
        <f>Lookup_Admin!A73</f>
        <v>K4</v>
      </c>
      <c r="B87" s="50" t="str">
        <f>Lookup_Admin!F73</f>
        <v>Are tanks regularly maintained to preserve their structural integrity and cleaned?</v>
      </c>
      <c r="C87" s="159" t="str">
        <f>CONCATENATE(Lookup_Admin!G73," - ",Lookup_Admin!J73)</f>
        <v>TBC - No risk</v>
      </c>
      <c r="D87" s="74" t="str">
        <f>Lookup_Admin!I73</f>
        <v>TBC</v>
      </c>
      <c r="E87" s="241" t="str">
        <f>Lookup_Admin!H73</f>
        <v xml:space="preserve">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v>
      </c>
      <c r="F87" s="242"/>
    </row>
    <row r="88" spans="1:6" x14ac:dyDescent="0.25">
      <c r="A88" s="50" t="str">
        <f>Lookup_Admin!A74</f>
        <v>K5</v>
      </c>
      <c r="B88" s="50" t="str">
        <f>Lookup_Admin!F74</f>
        <v>Are the storage tanks adequately protected against vandalism?</v>
      </c>
      <c r="C88" s="159" t="str">
        <f>CONCATENATE(Lookup_Admin!G74," - ",Lookup_Admin!J74)</f>
        <v>TBC - No risk</v>
      </c>
      <c r="D88" s="74" t="str">
        <f>Lookup_Admin!I74</f>
        <v>TBC</v>
      </c>
      <c r="E88" s="241" t="str">
        <f>Lookup_Admin!H74</f>
        <v xml:space="preserve">Tanks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v>
      </c>
      <c r="F88" s="242"/>
    </row>
    <row r="89" spans="1:6" x14ac:dyDescent="0.25">
      <c r="A89" s="50" t="str">
        <f>Lookup_Admin!A75</f>
        <v>K6</v>
      </c>
      <c r="B89" s="50" t="str">
        <f>Lookup_Admin!F75</f>
        <v xml:space="preserve">Is the cleaning regime for the tank appropriate? </v>
      </c>
      <c r="C89" s="159" t="str">
        <f>CONCATENATE(Lookup_Admin!G75," - ",Lookup_Admin!J75)</f>
        <v>TBC - No risk</v>
      </c>
      <c r="D89" s="74" t="str">
        <f>Lookup_Admin!I75</f>
        <v>TBC</v>
      </c>
      <c r="E89" s="241" t="str">
        <f>Lookup_Admin!H75</f>
        <v xml:space="preserve">Sediment and sludge build up is expected, but should be minimised through the design and operation of the tank including maintenance activities. Appropriate cleaning means sufficient cleaning to prevent sediment or sludge build up, before it causes microbiological growth or aesthetic risk. </v>
      </c>
      <c r="F89" s="242"/>
    </row>
    <row r="90" spans="1:6" x14ac:dyDescent="0.25">
      <c r="A90" s="50" t="str">
        <f>Lookup_Admin!A76</f>
        <v>K7</v>
      </c>
      <c r="B90" s="50">
        <f>Lookup_Admin!F76</f>
        <v>0</v>
      </c>
      <c r="C90" s="159" t="str">
        <f>CONCATENATE(Lookup_Admin!G76," - ",Lookup_Admin!J76)</f>
        <v>N/A - No risk</v>
      </c>
      <c r="D90" s="74" t="str">
        <f>Lookup_Admin!I76</f>
        <v/>
      </c>
      <c r="E90" s="241" t="str">
        <f>Lookup_Admin!H76</f>
        <v>No guidance available</v>
      </c>
      <c r="F90" s="242"/>
    </row>
    <row r="91" spans="1:6" x14ac:dyDescent="0.25">
      <c r="A91" s="50" t="str">
        <f>Lookup_Admin!A77</f>
        <v>K8</v>
      </c>
      <c r="B91" s="50">
        <f>Lookup_Admin!F77</f>
        <v>0</v>
      </c>
      <c r="C91" s="159" t="str">
        <f>CONCATENATE(Lookup_Admin!G77," - ",Lookup_Admin!J77)</f>
        <v>N/A - No risk</v>
      </c>
      <c r="D91" s="74" t="str">
        <f>Lookup_Admin!I77</f>
        <v/>
      </c>
      <c r="E91" s="241" t="str">
        <f>Lookup_Admin!H77</f>
        <v>No guidance available</v>
      </c>
      <c r="F91" s="242"/>
    </row>
    <row r="92" spans="1:6" x14ac:dyDescent="0.25">
      <c r="A92" s="50" t="str">
        <f>Lookup_Admin!A78</f>
        <v>K9</v>
      </c>
      <c r="B92" s="50">
        <f>Lookup_Admin!F78</f>
        <v>0</v>
      </c>
      <c r="C92" s="159" t="str">
        <f>CONCATENATE(Lookup_Admin!G78," - ",Lookup_Admin!J78)</f>
        <v>N/A - No risk</v>
      </c>
      <c r="D92" s="74" t="str">
        <f>Lookup_Admin!I78</f>
        <v/>
      </c>
      <c r="E92" s="241" t="str">
        <f>Lookup_Admin!H78</f>
        <v>No guidance available</v>
      </c>
      <c r="F92" s="242"/>
    </row>
    <row r="93" spans="1:6" ht="15" customHeight="1" x14ac:dyDescent="0.25">
      <c r="A93" s="170" t="str">
        <f>Lookup_Admin!A79</f>
        <v>L - TREATMENT PLANT: Plant Design (i.e. excluding point of use devices in dwellings or premises)</v>
      </c>
      <c r="B93" s="171"/>
      <c r="C93" s="171"/>
      <c r="D93" s="171"/>
      <c r="E93" s="171"/>
      <c r="F93" s="172"/>
    </row>
    <row r="94" spans="1:6" x14ac:dyDescent="0.25">
      <c r="A94" s="50" t="str">
        <f>Lookup_Admin!A80</f>
        <v>L2</v>
      </c>
      <c r="B94" s="50" t="str">
        <f>Lookup_Admin!F80</f>
        <v>Is the treatment plant operating within the design capacity?</v>
      </c>
      <c r="C94" s="159" t="str">
        <f>CONCATENATE(Lookup_Admin!G80," - ",Lookup_Admin!J80)</f>
        <v>TBC - No risk</v>
      </c>
      <c r="D94" s="74" t="str">
        <f>Lookup_Admin!I80</f>
        <v>TBC</v>
      </c>
      <c r="E94" s="241" t="str">
        <f>Lookup_Admin!H80</f>
        <v>For any treatment process there are operational limits beyond which treatment performance diminishes.  The quality of the drinking water being produced may be adversely affected if this occurs. Therefore any process being used beyond its designed capacity or specification requires action to be taken. Refer to any available information provided by the manufacturer on the design specification for the treatment and criteria on which the treatment process was designed. Check whether the 'demand' on the supply has significantly increased since the plant was designed and built e.g. additional commercial premises, large numbers of additional houses. Check the volume of water being treated and the type of treatment process.  Flows greater than design capacity will compromise water quality, due to insufficient contact time with UV or overloading of filters for example.</v>
      </c>
      <c r="F94" s="242"/>
    </row>
    <row r="95" spans="1:6" x14ac:dyDescent="0.25">
      <c r="A95" s="50" t="str">
        <f>Lookup_Admin!A81</f>
        <v>L3</v>
      </c>
      <c r="B95" s="50" t="str">
        <f>Lookup_Admin!F81</f>
        <v>Is it possible to by-pass any stage of treatment?</v>
      </c>
      <c r="C95" s="159" t="str">
        <f>CONCATENATE(Lookup_Admin!G81," - ",Lookup_Admin!J81)</f>
        <v>TBC - No risk</v>
      </c>
      <c r="D95" s="74" t="str">
        <f>Lookup_Admin!I81</f>
        <v>TBC</v>
      </c>
      <c r="E95" s="241" t="str">
        <f>Lookup_Admin!H81</f>
        <v>Check for pipe work and/or valves that by-pass any treatment stage.   If a UV lamp can be easily switched off (e.g. to save electricity) this is bypassing a treatment stage.</v>
      </c>
      <c r="F95" s="242"/>
    </row>
    <row r="96" spans="1:6" ht="27.75" customHeight="1" x14ac:dyDescent="0.25">
      <c r="A96" s="50" t="str">
        <f>Lookup_Admin!A82</f>
        <v>L4</v>
      </c>
      <c r="B96" s="50" t="str">
        <f>Lookup_Admin!F82</f>
        <v xml:space="preserve">Where there is a blending facility, is there an appropriate blending strategy? </v>
      </c>
      <c r="C96" s="159" t="str">
        <f>CONCATENATE(Lookup_Admin!G82," - ",Lookup_Admin!J82)</f>
        <v>TBC - No risk</v>
      </c>
      <c r="D96" s="74" t="str">
        <f>Lookup_Admin!I82</f>
        <v>TBC</v>
      </c>
      <c r="E96" s="241" t="str">
        <f>Lookup_Admin!H82</f>
        <v xml:space="preserve">Blending can be the mixing of a public water supply with a private supply or between multiple private water sources.  This may be carried out to meet water quality standards. Assessment of the blending strategy requires interpretation of sample results and knowledge of seasonal variations e.g. of boron, arsenic, fluoride and nitrates.  Check that procedures are in place for the calculation and management of the blending ratio. I.e. are the sources being blended in the correctly quantities to meet the criteria defined in procedures to eliminate exceedances of the standards? Does the strategy take into account seasonal variations? </v>
      </c>
      <c r="F96" s="242"/>
    </row>
    <row r="97" spans="1:6" ht="30" x14ac:dyDescent="0.25">
      <c r="A97" s="50" t="str">
        <f>Lookup_Admin!A83</f>
        <v>L5</v>
      </c>
      <c r="B97" s="50" t="str">
        <f>Lookup_Admin!F83</f>
        <v>Are there frequent flow variations through the treatment plant, which render the treatment process inadequate?</v>
      </c>
      <c r="C97" s="159" t="str">
        <f>CONCATENATE(Lookup_Admin!G83," - ",Lookup_Admin!J83)</f>
        <v>TBC - No risk</v>
      </c>
      <c r="D97" s="74" t="str">
        <f>Lookup_Admin!I83</f>
        <v>TBC</v>
      </c>
      <c r="E97" s="241" t="str">
        <f>Lookup_Admin!H83</f>
        <v xml:space="preserve">Variation in flow rates can cause low pressure, insufficient or loss of supply to properties. Flow variations may also compromise water quality by affecting coagulation, clarification, filtration and disinfection treatment processes, particularly when sudden changes occur.  Changes to flow rates should therefore be made gradually and should not exceed the design capacity of any individual treatment process.  </v>
      </c>
      <c r="F97" s="242"/>
    </row>
    <row r="98" spans="1:6" ht="30" x14ac:dyDescent="0.25">
      <c r="A98" s="50" t="str">
        <f>Lookup_Admin!A84</f>
        <v>L6</v>
      </c>
      <c r="B98" s="50" t="str">
        <f>Lookup_Admin!F84</f>
        <v>Are there frequent demand variations, which could cause insufficiency?</v>
      </c>
      <c r="C98" s="159" t="str">
        <f>CONCATENATE(Lookup_Admin!G84," - ",Lookup_Admin!J84)</f>
        <v>TBC - No risk</v>
      </c>
      <c r="D98" s="74" t="str">
        <f>Lookup_Admin!I84</f>
        <v>TBC</v>
      </c>
      <c r="E98" s="241" t="str">
        <f>Lookup_Admin!H84</f>
        <v>Check whether properties or draw-off points fed by the supply ever run out of water.  Treated water storage tanks can be used to help balance fluctuations in demand.  Alternatively actions can be taken in the downstream network to reduce demand such as water efficiency measures.</v>
      </c>
      <c r="F98" s="242"/>
    </row>
    <row r="99" spans="1:6" x14ac:dyDescent="0.25">
      <c r="A99" s="50" t="str">
        <f>Lookup_Admin!A85</f>
        <v>L7</v>
      </c>
      <c r="B99" s="50">
        <f>Lookup_Admin!F85</f>
        <v>0</v>
      </c>
      <c r="C99" s="159" t="str">
        <f>CONCATENATE(Lookup_Admin!G85," - ",Lookup_Admin!J85)</f>
        <v>N/A - No risk</v>
      </c>
      <c r="D99" s="74" t="str">
        <f>Lookup_Admin!I85</f>
        <v/>
      </c>
      <c r="E99" s="241" t="str">
        <f>Lookup_Admin!H85</f>
        <v>No guidance available</v>
      </c>
      <c r="F99" s="242"/>
    </row>
    <row r="100" spans="1:6" x14ac:dyDescent="0.25">
      <c r="A100" s="50" t="str">
        <f>Lookup_Admin!A86</f>
        <v>L8</v>
      </c>
      <c r="B100" s="50">
        <f>Lookup_Admin!F86</f>
        <v>0</v>
      </c>
      <c r="C100" s="159" t="str">
        <f>CONCATENATE(Lookup_Admin!G86," - ",Lookup_Admin!J86)</f>
        <v>N/A - No risk</v>
      </c>
      <c r="D100" s="74" t="str">
        <f>Lookup_Admin!I86</f>
        <v/>
      </c>
      <c r="E100" s="241" t="str">
        <f>Lookup_Admin!H86</f>
        <v>No guidance available</v>
      </c>
      <c r="F100" s="242"/>
    </row>
    <row r="101" spans="1:6" x14ac:dyDescent="0.25">
      <c r="A101" s="50" t="str">
        <f>Lookup_Admin!A87</f>
        <v>L9</v>
      </c>
      <c r="B101" s="50">
        <f>Lookup_Admin!F87</f>
        <v>0</v>
      </c>
      <c r="C101" s="159" t="str">
        <f>CONCATENATE(Lookup_Admin!G87," - ",Lookup_Admin!J87)</f>
        <v>N/A - No risk</v>
      </c>
      <c r="D101" s="74" t="str">
        <f>Lookup_Admin!I87</f>
        <v/>
      </c>
      <c r="E101" s="241" t="str">
        <f>Lookup_Admin!H87</f>
        <v>No guidance available</v>
      </c>
      <c r="F101" s="242"/>
    </row>
    <row r="102" spans="1:6" ht="15" customHeight="1" x14ac:dyDescent="0.25">
      <c r="A102" s="170" t="str">
        <f>Lookup_Admin!A88</f>
        <v>P - TREATMENT PLANT: Other Filters</v>
      </c>
      <c r="B102" s="171"/>
      <c r="C102" s="171"/>
      <c r="D102" s="171"/>
      <c r="E102" s="171"/>
      <c r="F102" s="172"/>
    </row>
    <row r="103" spans="1:6" x14ac:dyDescent="0.25">
      <c r="A103" s="50" t="str">
        <f>Lookup_Admin!A89</f>
        <v>P1</v>
      </c>
      <c r="B103" s="50" t="str">
        <f>Lookup_Admin!F89</f>
        <v>Does the plant design take into account the raw water quality?</v>
      </c>
      <c r="C103" s="159" t="str">
        <f>CONCATENATE(Lookup_Admin!G89," - ",Lookup_Admin!J89)</f>
        <v>TBC - No risk</v>
      </c>
      <c r="D103" s="74" t="str">
        <f>Lookup_Admin!I89</f>
        <v>TBC</v>
      </c>
      <c r="E103" s="241" t="str">
        <f>Lookup_Admin!H89</f>
        <v xml:space="preserve">The raw water quality at each site will determine the required design of the membrane plant depending on the nature of the water quality challenge. The manufacturer will recommend specific design characteristics and pore sizes for the membranes to remove specific chemical or microbiological contaminants.  Ask for evidence that the membrane plant is site-specific. </v>
      </c>
      <c r="F103" s="242"/>
    </row>
    <row r="104" spans="1:6" ht="30" x14ac:dyDescent="0.25">
      <c r="A104" s="50" t="str">
        <f>Lookup_Admin!A90</f>
        <v>P2</v>
      </c>
      <c r="B104" s="50" t="str">
        <f>Lookup_Admin!F90</f>
        <v>Is there adequate pre-treatment (e.g. cartridge filters) in place if required?</v>
      </c>
      <c r="C104" s="159" t="str">
        <f>CONCATENATE(Lookup_Admin!G90," - ",Lookup_Admin!J90)</f>
        <v>TBC - No risk</v>
      </c>
      <c r="D104" s="74" t="str">
        <f>Lookup_Admin!I90</f>
        <v>TBC</v>
      </c>
      <c r="E104" s="241" t="str">
        <f>Lookup_Admin!H90</f>
        <v>The  integrity of any subsequent disinfection is critical to ensure effective treatment.  Therefore the presence of an appropriate pre-treatment such as filtration is essential to protect the unit against fouling, physical damage or water outside of the specifications recommended by the manufacturer. Records should also be kept when filters are replaced, including when ruptured or damaged.  Ask the owner to demonstrate, with suitable documentation that the pre-treatment is adequate. For further information please contact DWI.</v>
      </c>
      <c r="F104" s="242"/>
    </row>
    <row r="105" spans="1:6" ht="45" x14ac:dyDescent="0.25">
      <c r="A105" s="50" t="str">
        <f>Lookup_Admin!A91</f>
        <v>P6</v>
      </c>
      <c r="B105" s="50" t="str">
        <f>Lookup_Admin!F91</f>
        <v xml:space="preserve">Is there evidence that the filters are being maintained and/or replaced as per the manufacturer's specifications (or more frequently)? </v>
      </c>
      <c r="C105" s="159" t="str">
        <f>CONCATENATE(Lookup_Admin!G91," - ",Lookup_Admin!J91)</f>
        <v>TBC - No risk</v>
      </c>
      <c r="D105" s="74" t="str">
        <f>Lookup_Admin!I91</f>
        <v>TBC</v>
      </c>
      <c r="E105" s="241" t="str">
        <f>Lookup_Admin!H91</f>
        <v>The manufacturer will specify the frequency at which the filters should be replaced.  Ask for evidence that this is being adhered to.</v>
      </c>
      <c r="F105" s="242"/>
    </row>
    <row r="106" spans="1:6" x14ac:dyDescent="0.25">
      <c r="A106" s="50" t="str">
        <f>Lookup_Admin!A92</f>
        <v>P8</v>
      </c>
      <c r="B106" s="50" t="str">
        <f>Lookup_Admin!F92</f>
        <v>do filters appear well maintained?</v>
      </c>
      <c r="C106" s="159" t="str">
        <f>CONCATENATE(Lookup_Admin!G92," - ",Lookup_Admin!J92)</f>
        <v>TBC - No risk</v>
      </c>
      <c r="D106" s="74" t="str">
        <f>Lookup_Admin!I92</f>
        <v>TBC</v>
      </c>
      <c r="E106" s="241" t="str">
        <f>Lookup_Admin!H92</f>
        <v>Yes/No</v>
      </c>
      <c r="F106" s="242"/>
    </row>
    <row r="107" spans="1:6" x14ac:dyDescent="0.25">
      <c r="A107" s="50" t="str">
        <f>Lookup_Admin!A93</f>
        <v>P10</v>
      </c>
      <c r="B107" s="50" t="str">
        <f>Lookup_Admin!F93</f>
        <v>Is algal or bacterial growth apparent in/on filters?</v>
      </c>
      <c r="C107" s="159" t="str">
        <f>CONCATENATE(Lookup_Admin!G93," - ",Lookup_Admin!J93)</f>
        <v>TBC - No risk</v>
      </c>
      <c r="D107" s="74" t="str">
        <f>Lookup_Admin!I93</f>
        <v>TBC</v>
      </c>
      <c r="E107" s="241" t="str">
        <f>Lookup_Admin!H93</f>
        <v>Yes/No</v>
      </c>
      <c r="F107" s="242"/>
    </row>
    <row r="108" spans="1:6" x14ac:dyDescent="0.25">
      <c r="A108" s="50" t="str">
        <f>Lookup_Admin!A94</f>
        <v>P11</v>
      </c>
      <c r="B108" s="50">
        <f>Lookup_Admin!F94</f>
        <v>0</v>
      </c>
      <c r="C108" s="159" t="str">
        <f>CONCATENATE(Lookup_Admin!G94," - ",Lookup_Admin!J94)</f>
        <v>N/A - No risk</v>
      </c>
      <c r="D108" s="74" t="str">
        <f>Lookup_Admin!I94</f>
        <v/>
      </c>
      <c r="E108" s="241" t="str">
        <f>Lookup_Admin!H94</f>
        <v>No guidance available</v>
      </c>
      <c r="F108" s="242"/>
    </row>
    <row r="109" spans="1:6" x14ac:dyDescent="0.25">
      <c r="A109" s="50" t="str">
        <f>Lookup_Admin!A95</f>
        <v>P12</v>
      </c>
      <c r="B109" s="50">
        <f>Lookup_Admin!F95</f>
        <v>0</v>
      </c>
      <c r="C109" s="159" t="str">
        <f>CONCATENATE(Lookup_Admin!G95," - ",Lookup_Admin!J95)</f>
        <v>N/A - No risk</v>
      </c>
      <c r="D109" s="74" t="str">
        <f>Lookup_Admin!I95</f>
        <v/>
      </c>
      <c r="E109" s="241" t="str">
        <f>Lookup_Admin!H95</f>
        <v>No guidance available</v>
      </c>
      <c r="F109" s="242"/>
    </row>
    <row r="110" spans="1:6" x14ac:dyDescent="0.25">
      <c r="A110" s="50" t="str">
        <f>Lookup_Admin!A96</f>
        <v>P13</v>
      </c>
      <c r="B110" s="50">
        <f>Lookup_Admin!F96</f>
        <v>0</v>
      </c>
      <c r="C110" s="159" t="str">
        <f>CONCATENATE(Lookup_Admin!G96," - ",Lookup_Admin!J96)</f>
        <v>N/A - No risk</v>
      </c>
      <c r="D110" s="74" t="str">
        <f>Lookup_Admin!I96</f>
        <v/>
      </c>
      <c r="E110" s="241" t="str">
        <f>Lookup_Admin!H96</f>
        <v>No guidance available</v>
      </c>
      <c r="F110" s="242"/>
    </row>
    <row r="111" spans="1:6" ht="15" customHeight="1" x14ac:dyDescent="0.25">
      <c r="A111" s="170" t="str">
        <f>Lookup_Admin!A97</f>
        <v>R - TREATMENT PLANT: Disinfection: UV</v>
      </c>
      <c r="B111" s="171"/>
      <c r="C111" s="171"/>
      <c r="D111" s="171"/>
      <c r="E111" s="171"/>
      <c r="F111" s="172"/>
    </row>
    <row r="112" spans="1:6" x14ac:dyDescent="0.25">
      <c r="A112" s="50" t="str">
        <f>Lookup_Admin!A98</f>
        <v>R1</v>
      </c>
      <c r="B112" s="50" t="str">
        <f>Lookup_Admin!F98</f>
        <v>Is there adequate preliminary treatment in place?</v>
      </c>
      <c r="C112" s="159" t="str">
        <f>CONCATENATE(Lookup_Admin!G98," - ",Lookup_Admin!J98)</f>
        <v>TBC - No risk</v>
      </c>
      <c r="D112" s="74" t="str">
        <f>Lookup_Admin!I98</f>
        <v>TBC</v>
      </c>
      <c r="E112" s="241" t="str">
        <f>Lookup_Admin!H98</f>
        <v>Check that the water passing the UV lamp is monitored for turbidity and that turbidity readings do not exceed the acceptable range for the lamp.  Ensure that turbidity remains below 1NTU prior to disinfection.  Check for any evidence of sediment and/or algae build up on the lamp sleeves.</v>
      </c>
      <c r="F112" s="242"/>
    </row>
    <row r="113" spans="1:6" x14ac:dyDescent="0.25">
      <c r="A113" s="50" t="str">
        <f>Lookup_Admin!A99</f>
        <v>R2</v>
      </c>
      <c r="B113" s="50" t="str">
        <f>Lookup_Admin!F99</f>
        <v>Is there a validation certificate for the UV system?</v>
      </c>
      <c r="C113" s="159" t="str">
        <f>CONCATENATE(Lookup_Admin!G99," - ",Lookup_Admin!J99)</f>
        <v>TBC - No risk</v>
      </c>
      <c r="D113" s="74" t="str">
        <f>Lookup_Admin!I99</f>
        <v>TBC</v>
      </c>
      <c r="E113" s="241" t="str">
        <f>Lookup_Admin!H99</f>
        <v>A validation certificate issued on installation should be inspected. Ensure that the device remains effective against target pathogens and check that there have been no changes since the certificate was issued, for example changes in source water quality, flow and demand, number of premises supplied.  The validity of the certificate should be challenged where conditions have changed since its installation.</v>
      </c>
      <c r="F113" s="242"/>
    </row>
    <row r="114" spans="1:6" x14ac:dyDescent="0.25">
      <c r="A114" s="50" t="str">
        <f>Lookup_Admin!A100</f>
        <v>R3</v>
      </c>
      <c r="B114" s="50" t="str">
        <f>Lookup_Admin!F100</f>
        <v>Can water be supplied if the U.V. is not operational?</v>
      </c>
      <c r="C114" s="159" t="str">
        <f>CONCATENATE(Lookup_Admin!G100," - ",Lookup_Admin!J100)</f>
        <v>TBC - No risk</v>
      </c>
      <c r="D114" s="74" t="str">
        <f>Lookup_Admin!I100</f>
        <v>TBC</v>
      </c>
      <c r="E114" s="241" t="str">
        <f>Lookup_Admin!H100</f>
        <v>Where UV treatment is installed to mitigate against, for example, the risk of Cryptosporidium then the system should not be operable if the UV is not working.  This may be achieved through failsafe mechanisms whereby the supply ceases if the UV stops working.  If the UV treatment can be switched off, or bypassed, but water can still be delivered there is a risk that undisinfected water may be supplied.  If the system is likely to occasionally shut down, some capacity to store treated water as contingency may be required.</v>
      </c>
      <c r="F114" s="242"/>
    </row>
    <row r="115" spans="1:6" ht="30" x14ac:dyDescent="0.25">
      <c r="A115" s="50" t="str">
        <f>Lookup_Admin!A101</f>
        <v>R4</v>
      </c>
      <c r="B115" s="50" t="str">
        <f>Lookup_Admin!F101</f>
        <v>Is the UV operating within its validated range for the product type or lamp?</v>
      </c>
      <c r="C115" s="159" t="str">
        <f>CONCATENATE(Lookup_Admin!G101," - ",Lookup_Admin!J101)</f>
        <v>TBC - No risk</v>
      </c>
      <c r="D115" s="74" t="str">
        <f>Lookup_Admin!I101</f>
        <v>TBC</v>
      </c>
      <c r="E115" s="241" t="str">
        <f>Lookup_Admin!H101</f>
        <v>Check the UV lamp manual and the specific range for the UV lamp. Can the operator demonstrate that it is operating within this range to address the source water quality challenges.</v>
      </c>
      <c r="F115" s="242"/>
    </row>
    <row r="116" spans="1:6" ht="30" x14ac:dyDescent="0.25">
      <c r="A116" s="50" t="str">
        <f>Lookup_Admin!A102</f>
        <v>R5</v>
      </c>
      <c r="B116" s="50" t="str">
        <f>Lookup_Admin!F102</f>
        <v>Is the equipment regularly maintained e.g. bulb replacement, cleaning?</v>
      </c>
      <c r="C116" s="159" t="str">
        <f>CONCATENATE(Lookup_Admin!G102," - ",Lookup_Admin!J102)</f>
        <v>TBC - No risk</v>
      </c>
      <c r="D116" s="74" t="str">
        <f>Lookup_Admin!I102</f>
        <v>TBC</v>
      </c>
      <c r="E116" s="241" t="str">
        <f>Lookup_Admin!H102</f>
        <v>Refer to the maintenance regime recommended by the manufacturer and ask for written documentation that this is being adhered to, including servicing, cleaning the unit and replacing the bulbs.</v>
      </c>
      <c r="F116" s="242"/>
    </row>
    <row r="117" spans="1:6" x14ac:dyDescent="0.25">
      <c r="A117" s="50" t="str">
        <f>Lookup_Admin!A103</f>
        <v>R6</v>
      </c>
      <c r="B117" s="50">
        <f>Lookup_Admin!F103</f>
        <v>0</v>
      </c>
      <c r="C117" s="159" t="str">
        <f>CONCATENATE(Lookup_Admin!G103," - ",Lookup_Admin!J103)</f>
        <v>N/A - No risk</v>
      </c>
      <c r="D117" s="74" t="str">
        <f>Lookup_Admin!I103</f>
        <v/>
      </c>
      <c r="E117" s="241" t="str">
        <f>Lookup_Admin!H103</f>
        <v>No guidance available</v>
      </c>
      <c r="F117" s="242"/>
    </row>
    <row r="118" spans="1:6" x14ac:dyDescent="0.25">
      <c r="A118" s="50" t="str">
        <f>Lookup_Admin!A104</f>
        <v>R7</v>
      </c>
      <c r="B118" s="50">
        <f>Lookup_Admin!F104</f>
        <v>0</v>
      </c>
      <c r="C118" s="159" t="str">
        <f>CONCATENATE(Lookup_Admin!G104," - ",Lookup_Admin!J104)</f>
        <v>N/A - No risk</v>
      </c>
      <c r="D118" s="74" t="str">
        <f>Lookup_Admin!I104</f>
        <v/>
      </c>
      <c r="E118" s="241" t="str">
        <f>Lookup_Admin!H104</f>
        <v>No guidance available</v>
      </c>
      <c r="F118" s="242"/>
    </row>
    <row r="119" spans="1:6" x14ac:dyDescent="0.25">
      <c r="A119" s="50" t="str">
        <f>Lookup_Admin!A105</f>
        <v>R8</v>
      </c>
      <c r="B119" s="50">
        <f>Lookup_Admin!F105</f>
        <v>0</v>
      </c>
      <c r="C119" s="159" t="str">
        <f>CONCATENATE(Lookup_Admin!G105," - ",Lookup_Admin!J105)</f>
        <v>N/A - No risk</v>
      </c>
      <c r="D119" s="74" t="str">
        <f>Lookup_Admin!I105</f>
        <v/>
      </c>
      <c r="E119" s="241" t="str">
        <f>Lookup_Admin!H105</f>
        <v>No guidance available</v>
      </c>
      <c r="F119" s="242"/>
    </row>
    <row r="120" spans="1:6" ht="15" customHeight="1" x14ac:dyDescent="0.25">
      <c r="A120" s="170" t="str">
        <f>Lookup_Admin!A106</f>
        <v>S - TREATMENT PLANT: Disinfection: chlorination</v>
      </c>
      <c r="B120" s="171"/>
      <c r="C120" s="171"/>
      <c r="D120" s="171"/>
      <c r="E120" s="171"/>
      <c r="F120" s="172"/>
    </row>
    <row r="121" spans="1:6" ht="30" x14ac:dyDescent="0.25">
      <c r="A121" s="50" t="str">
        <f>Lookup_Admin!A107</f>
        <v>S1</v>
      </c>
      <c r="B121" s="50" t="str">
        <f>Lookup_Admin!F107</f>
        <v>Is there a backup/standby system for automatic chlorine dosing or an automatic shutdown arrangement?</v>
      </c>
      <c r="C121" s="159" t="str">
        <f>CONCATENATE(Lookup_Admin!G107," - ",Lookup_Admin!J107)</f>
        <v>TBC - No risk</v>
      </c>
      <c r="D121" s="74" t="str">
        <f>Lookup_Admin!I107</f>
        <v>TBC</v>
      </c>
      <c r="E121" s="241" t="str">
        <f>Lookup_Admin!H107</f>
        <v xml:space="preserve">Automated chlorine dosing units may operate with a standby system in place, ensuring that chlorine is continued to be dosed at the appropriate level if the main chlorination system fails (for example if the supply runs out, or a dosing line blocks).  This will help ensure water is subject to disinfection at all times. </v>
      </c>
      <c r="F121" s="242"/>
    </row>
    <row r="122" spans="1:6" ht="30" x14ac:dyDescent="0.25">
      <c r="A122" s="50" t="str">
        <f>Lookup_Admin!A108</f>
        <v>S2</v>
      </c>
      <c r="B122" s="50" t="str">
        <f>Lookup_Admin!F108</f>
        <v>Is there evidence that maintenance has been carried out of the disinfection system within the last 12 months?</v>
      </c>
      <c r="C122" s="159" t="str">
        <f>CONCATENATE(Lookup_Admin!G108," - ",Lookup_Admin!J108)</f>
        <v>TBC - No risk</v>
      </c>
      <c r="D122" s="74" t="str">
        <f>Lookup_Admin!I108</f>
        <v>TBC</v>
      </c>
      <c r="E122" s="241" t="str">
        <f>Lookup_Admin!H108</f>
        <v>Refer to the maintenance regime recommended by the manufacturer and ask for written documentation that this is being adhered to, including servicing.  Such documentation includes entries in a log book, diary records, and full records.</v>
      </c>
      <c r="F122" s="242"/>
    </row>
    <row r="123" spans="1:6" ht="30" x14ac:dyDescent="0.25">
      <c r="A123" s="50" t="str">
        <f>Lookup_Admin!A109</f>
        <v>S3</v>
      </c>
      <c r="B123" s="50" t="str">
        <f>Lookup_Admin!F109</f>
        <v>Is there an appropriate alarm in the event of loss of chlorine dosing?</v>
      </c>
      <c r="C123" s="159" t="str">
        <f>CONCATENATE(Lookup_Admin!G109," - ",Lookup_Admin!J109)</f>
        <v>TBC - No risk</v>
      </c>
      <c r="D123" s="74" t="str">
        <f>Lookup_Admin!I109</f>
        <v>TBC</v>
      </c>
      <c r="E123" s="241" t="str">
        <f>Lookup_Admin!H109</f>
        <v>Determine what alarms are in place to alert the operator of any loss of chlorine dosing,  and whether this is linked to any automatic shut down of the supply to prevent undisinfected water entering the supply.</v>
      </c>
      <c r="F123" s="242"/>
    </row>
    <row r="124" spans="1:6" ht="30" x14ac:dyDescent="0.25">
      <c r="A124" s="50" t="str">
        <f>Lookup_Admin!A110</f>
        <v>S4</v>
      </c>
      <c r="B124" s="50" t="str">
        <f>Lookup_Admin!F110</f>
        <v xml:space="preserve">Are the chemicals of drinking water grade i.e. approved for use in drinking water supplies? </v>
      </c>
      <c r="C124" s="159" t="str">
        <f>CONCATENATE(Lookup_Admin!G110," - ",Lookup_Admin!J110)</f>
        <v>TBC - No risk</v>
      </c>
      <c r="D124" s="74" t="str">
        <f>Lookup_Admin!I110</f>
        <v>TBC</v>
      </c>
      <c r="E124" s="241" t="str">
        <f>Lookup_Admin!H110</f>
        <v>Chemicals used in a chlorination system must be approved for use with drinking water supplies and comply with Regulation 5 of the PWS Regulations in England and its equivalent in Wales.</v>
      </c>
      <c r="F124" s="242"/>
    </row>
    <row r="125" spans="1:6" x14ac:dyDescent="0.25">
      <c r="A125" s="50" t="str">
        <f>Lookup_Admin!A111</f>
        <v>S5</v>
      </c>
      <c r="B125" s="50" t="str">
        <f>Lookup_Admin!F111</f>
        <v>Is the existing dosing effective?</v>
      </c>
      <c r="C125" s="159" t="str">
        <f>CONCATENATE(Lookup_Admin!G111," - ",Lookup_Admin!J111)</f>
        <v>TBC - No risk</v>
      </c>
      <c r="D125" s="74" t="str">
        <f>Lookup_Admin!I111</f>
        <v>TBC</v>
      </c>
      <c r="E125" s="241" t="str">
        <f>Lookup_Admin!H111</f>
        <v>Adequate mixing, dosing levels and contact time are important factors for determining disinfection efficacy.  Disinfection by-products should be minimised through control of dosing regimes.</v>
      </c>
      <c r="F125" s="242"/>
    </row>
    <row r="126" spans="1:6" x14ac:dyDescent="0.25">
      <c r="A126" s="50" t="str">
        <f>Lookup_Admin!A112</f>
        <v>S6</v>
      </c>
      <c r="B126" s="50">
        <f>Lookup_Admin!F112</f>
        <v>0</v>
      </c>
      <c r="C126" s="159" t="str">
        <f>CONCATENATE(Lookup_Admin!G112," - ",Lookup_Admin!J112)</f>
        <v>N/A - No risk</v>
      </c>
      <c r="D126" s="74" t="str">
        <f>Lookup_Admin!I112</f>
        <v/>
      </c>
      <c r="E126" s="241" t="str">
        <f>Lookup_Admin!H112</f>
        <v>No guidance available</v>
      </c>
      <c r="F126" s="242"/>
    </row>
    <row r="127" spans="1:6" x14ac:dyDescent="0.25">
      <c r="A127" s="50" t="str">
        <f>Lookup_Admin!A113</f>
        <v>S7</v>
      </c>
      <c r="B127" s="50">
        <f>Lookup_Admin!F113</f>
        <v>0</v>
      </c>
      <c r="C127" s="159" t="str">
        <f>CONCATENATE(Lookup_Admin!G113," - ",Lookup_Admin!J113)</f>
        <v>N/A - No risk</v>
      </c>
      <c r="D127" s="74" t="str">
        <f>Lookup_Admin!I113</f>
        <v/>
      </c>
      <c r="E127" s="241" t="str">
        <f>Lookup_Admin!H113</f>
        <v>No guidance available</v>
      </c>
      <c r="F127" s="242"/>
    </row>
    <row r="128" spans="1:6" x14ac:dyDescent="0.25">
      <c r="A128" s="50" t="str">
        <f>Lookup_Admin!A114</f>
        <v>S8</v>
      </c>
      <c r="B128" s="50">
        <f>Lookup_Admin!F114</f>
        <v>0</v>
      </c>
      <c r="C128" s="159" t="str">
        <f>CONCATENATE(Lookup_Admin!G114," - ",Lookup_Admin!J114)</f>
        <v>N/A - No risk</v>
      </c>
      <c r="D128" s="74" t="str">
        <f>Lookup_Admin!I114</f>
        <v/>
      </c>
      <c r="E128" s="241" t="str">
        <f>Lookup_Admin!H114</f>
        <v>No guidance available</v>
      </c>
      <c r="F128" s="242"/>
    </row>
    <row r="129" spans="1:6" ht="15" customHeight="1" x14ac:dyDescent="0.25">
      <c r="A129" s="170" t="str">
        <f>Lookup_Admin!A115</f>
        <v>T - TREATMENT PLANT: Other (answer for any treatment process)</v>
      </c>
      <c r="B129" s="171"/>
      <c r="C129" s="171"/>
      <c r="D129" s="171"/>
      <c r="E129" s="171"/>
      <c r="F129" s="172"/>
    </row>
    <row r="130" spans="1:6" x14ac:dyDescent="0.25">
      <c r="A130" s="50" t="str">
        <f>Lookup_Admin!A116</f>
        <v>T1</v>
      </c>
      <c r="B130" s="50" t="str">
        <f>Lookup_Admin!F116</f>
        <v>Are all chemicals used for water treatment approved and in date?</v>
      </c>
      <c r="C130" s="159" t="str">
        <f>CONCATENATE(Lookup_Admin!G116," - ",Lookup_Admin!J116)</f>
        <v>TBC - No risk</v>
      </c>
      <c r="D130" s="74" t="str">
        <f>Lookup_Admin!I116</f>
        <v>TBC</v>
      </c>
      <c r="E130" s="241" t="str">
        <f>Lookup_Admin!H116</f>
        <v xml:space="preserve">Check all chemicals being used on site to ensure they comply with Regulation 5 and that they are within expiry date. </v>
      </c>
      <c r="F130" s="242"/>
    </row>
    <row r="131" spans="1:6" ht="30" x14ac:dyDescent="0.25">
      <c r="A131" s="50" t="str">
        <f>Lookup_Admin!A117</f>
        <v>T2</v>
      </c>
      <c r="B131" s="50" t="str">
        <f>Lookup_Admin!F117</f>
        <v>Are there controls in place for chemical deliveries to avoid chemicals being added to the wrong storage vessel?</v>
      </c>
      <c r="C131" s="159" t="str">
        <f>CONCATENATE(Lookup_Admin!G117," - ",Lookup_Admin!J117)</f>
        <v>TBC - No risk</v>
      </c>
      <c r="D131" s="74" t="str">
        <f>Lookup_Admin!I117</f>
        <v>TBC</v>
      </c>
      <c r="E131" s="241" t="str">
        <f>Lookup_Admin!H117</f>
        <v>Check how chemical deliveries are made and ensure there are controls in place to avoid mix up of chemicals e.g. check dosing points are unique, chemical deliveries are always accompanied by competent person, an approved chemical deliverer is employed, or that a chemical specification sheet accompanies any delivery.</v>
      </c>
      <c r="F131" s="242"/>
    </row>
    <row r="132" spans="1:6" ht="30" x14ac:dyDescent="0.25">
      <c r="A132" s="50" t="str">
        <f>Lookup_Admin!A118</f>
        <v>T3</v>
      </c>
      <c r="B132" s="50" t="str">
        <f>Lookup_Admin!F118</f>
        <v>Are chemical injection point(s) protected against potential damage e.g. covered, frost proofing, etc.?</v>
      </c>
      <c r="C132" s="159" t="str">
        <f>CONCATENATE(Lookup_Admin!G118," - ",Lookup_Admin!J118)</f>
        <v>TBC - No risk</v>
      </c>
      <c r="D132" s="74" t="str">
        <f>Lookup_Admin!I118</f>
        <v>TBC</v>
      </c>
      <c r="E132" s="241" t="str">
        <f>Lookup_Admin!H118</f>
        <v>Ask for evidence as to how any dosing point is protected from extremes of weather of physical damage.</v>
      </c>
      <c r="F132" s="242"/>
    </row>
    <row r="133" spans="1:6" ht="30" x14ac:dyDescent="0.25">
      <c r="A133" s="50" t="str">
        <f>Lookup_Admin!A119</f>
        <v>T4</v>
      </c>
      <c r="B133" s="50" t="str">
        <f>Lookup_Admin!F119</f>
        <v>Are there procedures in place to ensure treatment is re-established after any loss of power supply?</v>
      </c>
      <c r="C133" s="159" t="str">
        <f>CONCATENATE(Lookup_Admin!G119," - ",Lookup_Admin!J119)</f>
        <v>TBC - No risk</v>
      </c>
      <c r="D133" s="74" t="str">
        <f>Lookup_Admin!I119</f>
        <v>TBC</v>
      </c>
      <c r="E133" s="241" t="str">
        <f>Lookup_Admin!H119</f>
        <v>Check there is an adequate procedure in place to restart treatment processes after loss of power, including checks of individual processes to ensure they are working within specification.  Some processes such as biological filters may require a period of run to waste.</v>
      </c>
      <c r="F133" s="242"/>
    </row>
    <row r="134" spans="1:6" x14ac:dyDescent="0.25">
      <c r="A134" s="50" t="str">
        <f>Lookup_Admin!A120</f>
        <v>T5</v>
      </c>
      <c r="B134" s="50" t="str">
        <f>Lookup_Admin!F120</f>
        <v>Is there a power back-up or alternative power supply?</v>
      </c>
      <c r="C134" s="159" t="str">
        <f>CONCATENATE(Lookup_Admin!G120," - ",Lookup_Admin!J120)</f>
        <v>TBC - No risk</v>
      </c>
      <c r="D134" s="74" t="str">
        <f>Lookup_Admin!I120</f>
        <v>TBC</v>
      </c>
      <c r="E134" s="241" t="str">
        <f>Lookup_Admin!H120</f>
        <v>Does the site have a back up generator that is sufficient to power up all the critical treatment processes?  Where an alternate power supply is not present; what contingency is in place for the provision of alternate supplies of drinking water?  See question Z12.</v>
      </c>
      <c r="F134" s="242"/>
    </row>
    <row r="135" spans="1:6" x14ac:dyDescent="0.25">
      <c r="A135" s="50" t="str">
        <f>Lookup_Admin!A121</f>
        <v>T6</v>
      </c>
      <c r="B135" s="50" t="str">
        <f>Lookup_Admin!F121</f>
        <v>Is the treatment plant adequately protected against vandalism?</v>
      </c>
      <c r="C135" s="159" t="str">
        <f>CONCATENATE(Lookup_Admin!G121," - ",Lookup_Admin!J121)</f>
        <v>TBC - No risk</v>
      </c>
      <c r="D135" s="74" t="str">
        <f>Lookup_Admin!I121</f>
        <v>TBC</v>
      </c>
      <c r="E135" s="241" t="str">
        <f>Lookup_Admin!H121</f>
        <v>Check perimeter fencing, access gates and the control of the use of any security keys.  Other security measures such as patrols and CCTV should be considered depending on the size of the supply.</v>
      </c>
      <c r="F135" s="242"/>
    </row>
    <row r="136" spans="1:6" ht="30" x14ac:dyDescent="0.25">
      <c r="A136" s="50" t="str">
        <f>Lookup_Admin!A122</f>
        <v>T7</v>
      </c>
      <c r="B136" s="50" t="str">
        <f>Lookup_Admin!F122</f>
        <v>Is the site liable to flooding which would result in loss or restriction of treatment process?</v>
      </c>
      <c r="C136" s="159" t="str">
        <f>CONCATENATE(Lookup_Admin!G122," - ",Lookup_Admin!J122)</f>
        <v>TBC - No risk</v>
      </c>
      <c r="D136" s="74" t="str">
        <f>Lookup_Admin!I122</f>
        <v>TBC</v>
      </c>
      <c r="E136" s="241" t="str">
        <f>Lookup_Admin!H122</f>
        <v>Gauge from surrounding topography if the site is at risk of flooding. Ask the person in control if the site has been flooded in the past.  The Environment Agency/Natural Resources Wales provide information on flood zones via their and 'What's in my backyard?' website tool.</v>
      </c>
      <c r="F136" s="242"/>
    </row>
    <row r="137" spans="1:6" ht="30" x14ac:dyDescent="0.25">
      <c r="A137" s="50" t="str">
        <f>Lookup_Admin!A123</f>
        <v>T8</v>
      </c>
      <c r="B137" s="50" t="str">
        <f>Lookup_Admin!F123</f>
        <v>Could access to the plant be lost or restricted due to weather extremes or other events?</v>
      </c>
      <c r="C137" s="159" t="str">
        <f>CONCATENATE(Lookup_Admin!G123," - ",Lookup_Admin!J123)</f>
        <v>TBC - No risk</v>
      </c>
      <c r="D137" s="74" t="str">
        <f>Lookup_Admin!I123</f>
        <v>TBC</v>
      </c>
      <c r="E137" s="241" t="str">
        <f>Lookup_Admin!H123</f>
        <v>Gauge from topography and access routes if the site could become isolated during adverse weather. Ask the person in control if the site has been isolated in adverse weather conditions such as flooding or heavy snow.  Lack of access during these times may mean essential water quality checks can not be made, or that chemicals stocks can not be replenished.  For sites where access is difficult during periods of adverse weather there should be adequate procedures to manage stocks of treatment chemicals and communication with consumers should boil water advice be necessary.</v>
      </c>
      <c r="F137" s="242"/>
    </row>
    <row r="138" spans="1:6" ht="30" x14ac:dyDescent="0.25">
      <c r="A138" s="50" t="str">
        <f>Lookup_Admin!A124</f>
        <v>T9</v>
      </c>
      <c r="B138" s="50" t="str">
        <f>Lookup_Admin!F124</f>
        <v xml:space="preserve">Could adverse weather conditions render the treatment process and/or chemicals ineffective? </v>
      </c>
      <c r="C138" s="159" t="str">
        <f>CONCATENATE(Lookup_Admin!G124," - ",Lookup_Admin!J124)</f>
        <v>TBC - No risk</v>
      </c>
      <c r="D138" s="74" t="str">
        <f>Lookup_Admin!I124</f>
        <v>TBC</v>
      </c>
      <c r="E138" s="241" t="str">
        <f>Lookup_Admin!H124</f>
        <v xml:space="preserve">Cold weather can cause dosing lines to freeze and have a direct adverse impact on the efficacy of treatment processes.   Pipes should be lagged where appropriate and equipment protected from frost / freezing.  During periods of cold weather treatment processes should be checked and there should be adequate contingency procedures should pipes or processes fail.  See question U3. </v>
      </c>
      <c r="F138" s="242"/>
    </row>
    <row r="139" spans="1:6" ht="30" x14ac:dyDescent="0.25">
      <c r="A139" s="50" t="str">
        <f>Lookup_Admin!A125</f>
        <v>T10</v>
      </c>
      <c r="B139" s="50" t="str">
        <f>Lookup_Admin!F125</f>
        <v>Are stored chemicals or oil adequately bunded, maintained and inspected?</v>
      </c>
      <c r="C139" s="159" t="str">
        <f>CONCATENATE(Lookup_Admin!G125," - ",Lookup_Admin!J125)</f>
        <v>TBC - No risk</v>
      </c>
      <c r="D139" s="74" t="str">
        <f>Lookup_Admin!I125</f>
        <v>TBC</v>
      </c>
      <c r="E139" s="241" t="str">
        <f>Lookup_Admin!H125</f>
        <v>Chemical/Oil storage should  be contained in a bunded area sufficient to hold all the chemical compound in the event of a burst container. Check there are no drain holes in the bunding and that the containment area is not liable to fill with rain water. This can be a robust solid crate or tub if large enough.  Any storage vessels within a 50m radius (SPZ1) of the source should be considered as a potential risk. Is there an inspection regieme in place.</v>
      </c>
      <c r="F139" s="242"/>
    </row>
    <row r="140" spans="1:6" x14ac:dyDescent="0.25">
      <c r="A140" s="50" t="str">
        <f>Lookup_Admin!A126</f>
        <v>T11</v>
      </c>
      <c r="B140" s="50">
        <f>Lookup_Admin!F126</f>
        <v>0</v>
      </c>
      <c r="C140" s="159" t="str">
        <f>CONCATENATE(Lookup_Admin!G126," - ",Lookup_Admin!J126)</f>
        <v>N/A - No risk</v>
      </c>
      <c r="D140" s="74" t="str">
        <f>Lookup_Admin!I126</f>
        <v/>
      </c>
      <c r="E140" s="241" t="str">
        <f>Lookup_Admin!H126</f>
        <v>No guidance available</v>
      </c>
      <c r="F140" s="242"/>
    </row>
    <row r="141" spans="1:6" x14ac:dyDescent="0.25">
      <c r="A141" s="50" t="str">
        <f>Lookup_Admin!A127</f>
        <v>T12</v>
      </c>
      <c r="B141" s="50">
        <f>Lookup_Admin!F127</f>
        <v>0</v>
      </c>
      <c r="C141" s="159" t="str">
        <f>CONCATENATE(Lookup_Admin!G127," - ",Lookup_Admin!J127)</f>
        <v>N/A - No risk</v>
      </c>
      <c r="D141" s="74" t="str">
        <f>Lookup_Admin!I127</f>
        <v/>
      </c>
      <c r="E141" s="241" t="str">
        <f>Lookup_Admin!H127</f>
        <v>No guidance available</v>
      </c>
      <c r="F141" s="242"/>
    </row>
    <row r="142" spans="1:6" x14ac:dyDescent="0.25">
      <c r="A142" s="50" t="str">
        <f>Lookup_Admin!A128</f>
        <v>T13</v>
      </c>
      <c r="B142" s="50">
        <f>Lookup_Admin!F128</f>
        <v>0</v>
      </c>
      <c r="C142" s="159" t="str">
        <f>CONCATENATE(Lookup_Admin!G128," - ",Lookup_Admin!J128)</f>
        <v>N/A - No risk</v>
      </c>
      <c r="D142" s="74" t="str">
        <f>Lookup_Admin!I128</f>
        <v/>
      </c>
      <c r="E142" s="241" t="str">
        <f>Lookup_Admin!H128</f>
        <v>No guidance available</v>
      </c>
      <c r="F142" s="242"/>
    </row>
    <row r="143" spans="1:6" ht="15" customHeight="1" x14ac:dyDescent="0.25">
      <c r="A143" s="170" t="str">
        <f>Lookup_Admin!A129</f>
        <v xml:space="preserve">U - TREATMENT: Monitoring. Use this section for all treatment systems </v>
      </c>
      <c r="B143" s="171"/>
      <c r="C143" s="171"/>
      <c r="D143" s="171"/>
      <c r="E143" s="171"/>
      <c r="F143" s="172"/>
    </row>
    <row r="144" spans="1:6" x14ac:dyDescent="0.25">
      <c r="A144" s="50" t="str">
        <f>Lookup_Admin!A130</f>
        <v>U1</v>
      </c>
      <c r="B144" s="50" t="str">
        <f>Lookup_Admin!F130</f>
        <v>Are there appropriate online monitors?</v>
      </c>
      <c r="C144" s="159" t="str">
        <f>CONCATENATE(Lookup_Admin!G130," - ",Lookup_Admin!J130)</f>
        <v>TBC - No risk</v>
      </c>
      <c r="D144" s="74" t="str">
        <f>Lookup_Admin!I130</f>
        <v>TBC</v>
      </c>
      <c r="E144" s="241" t="str">
        <f>Lookup_Admin!H130</f>
        <v>On-line monitors should be appropriate to any treatment processes present.  Where filtration is practiced or UV treatment is in place, turbidity monitors allow the operators to check that filtration is effective in reducing the turbidity levels, so that water presented for disinfection is below 1 NTU. If the supply is chlorinated, a chlorine monitor will ensure that the supply is maintaining the effective chlorine dose for disinfection.  If appropriate manual checks are not carried out (with appropriate documentation), on line monitors or an equivalent system should be used.</v>
      </c>
      <c r="F144" s="242"/>
    </row>
    <row r="145" spans="1:6" x14ac:dyDescent="0.25">
      <c r="A145" s="50" t="str">
        <f>Lookup_Admin!A131</f>
        <v>U2</v>
      </c>
      <c r="B145" s="50" t="str">
        <f>Lookup_Admin!F131</f>
        <v>Are they calibrated and maintained?</v>
      </c>
      <c r="C145" s="159" t="str">
        <f>CONCATENATE(Lookup_Admin!G131," - ",Lookup_Admin!J131)</f>
        <v>TBC - No risk</v>
      </c>
      <c r="D145" s="74" t="str">
        <f>Lookup_Admin!I131</f>
        <v>TBC</v>
      </c>
      <c r="E145" s="241" t="str">
        <f>Lookup_Admin!H131</f>
        <v>Most on-line monitors require regular calibration and occasional maintenance to ensure their measurements are accurate and the person in control of the supply can be assured that the process is operating within specification.  The manufacturers should specify the frequency, but as a rule calibration with standards should be at least monthly.  If this is carried out through a service agreement with the installer or other contractor, then you should confirm that the number of visits are appropriate and there is evidence the service agreement is being adhered to.</v>
      </c>
      <c r="F145" s="242"/>
    </row>
    <row r="146" spans="1:6" x14ac:dyDescent="0.25">
      <c r="A146" s="50" t="str">
        <f>Lookup_Admin!A132</f>
        <v>U3</v>
      </c>
      <c r="B146" s="50" t="str">
        <f>Lookup_Admin!F132</f>
        <v>Do the on-line monitors have alarms?</v>
      </c>
      <c r="C146" s="159" t="str">
        <f>CONCATENATE(Lookup_Admin!G132," - ",Lookup_Admin!J132)</f>
        <v>TBC - No risk</v>
      </c>
      <c r="D146" s="74" t="str">
        <f>Lookup_Admin!I132</f>
        <v>TBC</v>
      </c>
      <c r="E146" s="241" t="str">
        <f>Lookup_Admin!H132</f>
        <v xml:space="preserve">This should be proportionate to the size of the supply - one with two or three domestic dwellings may not require alarms, but a supply with several properties including commercial premises should have alarms on the monitors.  If they do, are the trigger levels appropriate?  Turbidity on filtered water should alarm at 1NTU as above this any subsequent UV treatment will not be fully effective. If chlorine disinfection is practised, the operator should specify triggers for low or high dose which should alarm if breached to alert them to the fact that either the water is not being adequately disinfected, or that water is being supplied with high levels of chlorine, which may be unacceptable to the consumer. Check what action is taken if the alarm is triggered - is the response time appropriate and is there evidence the procedures are being adhered to. Is there an auto shutdown of the supply if disinfection fails? An auto shut down would be appropriate if no one could hear the alarm and it could not be acted on. </v>
      </c>
      <c r="F146" s="242"/>
    </row>
    <row r="147" spans="1:6" ht="30" x14ac:dyDescent="0.25">
      <c r="A147" s="50" t="str">
        <f>Lookup_Admin!A133</f>
        <v>U4</v>
      </c>
      <c r="B147" s="50" t="str">
        <f>Lookup_Admin!F133</f>
        <v>If monitors are not present on the supply, is any on-site testing being carried out?</v>
      </c>
      <c r="C147" s="159" t="str">
        <f>CONCATENATE(Lookup_Admin!G133," - ",Lookup_Admin!J133)</f>
        <v>TBC - No risk</v>
      </c>
      <c r="D147" s="74" t="str">
        <f>Lookup_Admin!I133</f>
        <v>TBC</v>
      </c>
      <c r="E147" s="241" t="str">
        <f>Lookup_Admin!H133</f>
        <v xml:space="preserve">If monitors are not present, or they are not linked to alarms, does the operator carry out any routine on-site tests.  Typically this should be chlorine levels if chlorine disinfection is carried out, turbidity if filtration and/or UV treatment is in place.  On-site testing should be carried out on a routine basis (daily to weekly at a minimum depending on the nature of the source, hazards in the catchment and the population served) and also on a reactive basis, for example if rainwater causes increased turbidity in the source water then additional monitoring should be carried out during and after periods of heavy rain. The extent of the monitoring depends on the nature of the raw water and the upstream distribution network. </v>
      </c>
      <c r="F147" s="242"/>
    </row>
    <row r="148" spans="1:6" ht="30" x14ac:dyDescent="0.25">
      <c r="A148" s="50" t="str">
        <f>Lookup_Admin!A134</f>
        <v>U5</v>
      </c>
      <c r="B148" s="50" t="str">
        <f>Lookup_Admin!F134</f>
        <v>Is there a basic schematic for the treatment and monitoring equipment?</v>
      </c>
      <c r="C148" s="159" t="str">
        <f>CONCATENATE(Lookup_Admin!G134," - ",Lookup_Admin!J134)</f>
        <v>TBC - No risk</v>
      </c>
      <c r="D148" s="74" t="str">
        <f>Lookup_Admin!I134</f>
        <v>TBC</v>
      </c>
      <c r="E148" s="241" t="str">
        <f>Lookup_Admin!H134</f>
        <v>This should at least include locations of the incoming water flow, direction of flow, bypass points, dosing points, treatment type and points, monitor locations, out flow, etc. and materials.</v>
      </c>
      <c r="F148" s="242"/>
    </row>
    <row r="149" spans="1:6" x14ac:dyDescent="0.25">
      <c r="A149" s="50" t="str">
        <f>Lookup_Admin!A135</f>
        <v>U6</v>
      </c>
      <c r="B149" s="50">
        <f>Lookup_Admin!F135</f>
        <v>0</v>
      </c>
      <c r="C149" s="159" t="str">
        <f>CONCATENATE(Lookup_Admin!G135," - ",Lookup_Admin!J135)</f>
        <v>N/A - No risk</v>
      </c>
      <c r="D149" s="74" t="str">
        <f>Lookup_Admin!I135</f>
        <v/>
      </c>
      <c r="E149" s="241" t="str">
        <f>Lookup_Admin!H135</f>
        <v>No guidance available</v>
      </c>
      <c r="F149" s="242"/>
    </row>
    <row r="150" spans="1:6" x14ac:dyDescent="0.25">
      <c r="A150" s="50" t="str">
        <f>Lookup_Admin!A136</f>
        <v>U7</v>
      </c>
      <c r="B150" s="50">
        <f>Lookup_Admin!F136</f>
        <v>0</v>
      </c>
      <c r="C150" s="159" t="str">
        <f>CONCATENATE(Lookup_Admin!G136," - ",Lookup_Admin!J136)</f>
        <v>N/A - No risk</v>
      </c>
      <c r="D150" s="74" t="str">
        <f>Lookup_Admin!I136</f>
        <v/>
      </c>
      <c r="E150" s="241" t="str">
        <f>Lookup_Admin!H136</f>
        <v>No guidance available</v>
      </c>
      <c r="F150" s="242"/>
    </row>
    <row r="151" spans="1:6" x14ac:dyDescent="0.25">
      <c r="A151" s="50" t="str">
        <f>Lookup_Admin!A137</f>
        <v>U8</v>
      </c>
      <c r="B151" s="50">
        <f>Lookup_Admin!F137</f>
        <v>0</v>
      </c>
      <c r="C151" s="159" t="str">
        <f>CONCATENATE(Lookup_Admin!G137," - ",Lookup_Admin!J137)</f>
        <v>N/A - No risk</v>
      </c>
      <c r="D151" s="74" t="str">
        <f>Lookup_Admin!I137</f>
        <v/>
      </c>
      <c r="E151" s="241" t="str">
        <f>Lookup_Admin!H137</f>
        <v>No guidance available</v>
      </c>
      <c r="F151" s="242"/>
    </row>
    <row r="152" spans="1:6" ht="15" customHeight="1" x14ac:dyDescent="0.25">
      <c r="A152" s="170" t="str">
        <f>Lookup_Admin!A138</f>
        <v>V - DISTRIBUTION: Distribution Network</v>
      </c>
      <c r="B152" s="171"/>
      <c r="C152" s="171"/>
      <c r="D152" s="171"/>
      <c r="E152" s="171"/>
      <c r="F152" s="172"/>
    </row>
    <row r="153" spans="1:6" ht="30" x14ac:dyDescent="0.25">
      <c r="A153" s="50" t="str">
        <f>Lookup_Admin!A139</f>
        <v>V1</v>
      </c>
      <c r="B153" s="50" t="str">
        <f>Lookup_Admin!F139</f>
        <v>After treatment is the water fully compliant with quality standards?</v>
      </c>
      <c r="C153" s="159" t="str">
        <f>CONCATENATE(Lookup_Admin!G139," - ",Lookup_Admin!J139)</f>
        <v>TBC - No risk</v>
      </c>
      <c r="D153" s="74" t="str">
        <f>Lookup_Admin!I139</f>
        <v>TBC</v>
      </c>
      <c r="E153" s="241" t="str">
        <f>Lookup_Admin!H139</f>
        <v>For a PDS this question is only relevant if additional treatment takes place after the point of entry from the public supply. For all other private supplies this can be determined by the examination of sample results, either taken during the risk assessment, during previous risk assessments or through other monitoring arrangements, e.g. EA ground water monitoring surveys, on-site tests. If results indicate that the water is not compliant with quality standards, the control measure(s) must be appropriate to the cause, as indicated by the results, and may require revision of the treatment.</v>
      </c>
      <c r="F153" s="242"/>
    </row>
    <row r="154" spans="1:6" ht="30" x14ac:dyDescent="0.25">
      <c r="A154" s="50" t="str">
        <f>Lookup_Admin!A140</f>
        <v>V3</v>
      </c>
      <c r="B154" s="50" t="str">
        <f>Lookup_Admin!F140</f>
        <v>Is there evidence of disinfection by-products in the network (e.g. taste problems due to THM's)?</v>
      </c>
      <c r="C154" s="159" t="str">
        <f>CONCATENATE(Lookup_Admin!G140," - ",Lookup_Admin!J140)</f>
        <v>TBC - No risk</v>
      </c>
      <c r="D154" s="74" t="str">
        <f>Lookup_Admin!I140</f>
        <v>TBC</v>
      </c>
      <c r="E154" s="241" t="str">
        <f>Lookup_Admin!H140</f>
        <v xml:space="preserve">There are many different disinfection by-products but the most commonly analysed-for one is Trihalomethanes (THMs) which is usually identified through sample results. In certain circumstances they may cause taste/odour complaints.  This will only be applicable in a Private Distribution system if there is additional treatment after the point of supply and where chloramination or chlorination is present, and such an arrangement should be checked. The presence of THMs is linked to high levels of organic matter in the raw water and/or poor dosing controls during treatment. </v>
      </c>
      <c r="F154" s="242"/>
    </row>
    <row r="155" spans="1:6" ht="30" x14ac:dyDescent="0.25">
      <c r="A155" s="50" t="str">
        <f>Lookup_Admin!A141</f>
        <v>V4</v>
      </c>
      <c r="B155" s="50" t="str">
        <f>Lookup_Admin!F141</f>
        <v>If chlorine disinfection is practiced is there a record kept of chlorine residuals in the distribution network?</v>
      </c>
      <c r="C155" s="159" t="str">
        <f>CONCATENATE(Lookup_Admin!G141," - ",Lookup_Admin!J141)</f>
        <v>TBC - No risk</v>
      </c>
      <c r="D155" s="74" t="str">
        <f>Lookup_Admin!I141</f>
        <v>TBC</v>
      </c>
      <c r="E155" s="241" t="str">
        <f>Lookup_Admin!H141</f>
        <v>If chlorine disinfection is practised, determine chlorine residuals through on-site tests. For a private distribution system there may be a residual disinfectant in the network.  Answer 'yes' to this question if at least 0.2mg/l is present.</v>
      </c>
      <c r="F155" s="242"/>
    </row>
    <row r="156" spans="1:6" ht="30" x14ac:dyDescent="0.25">
      <c r="A156" s="50" t="str">
        <f>Lookup_Admin!A142</f>
        <v>V5</v>
      </c>
      <c r="B156" s="50" t="str">
        <f>Lookup_Admin!F142</f>
        <v>Is there a suitable written procedure for mains repair and maintenance?</v>
      </c>
      <c r="C156" s="159" t="str">
        <f>CONCATENATE(Lookup_Admin!G142," - ",Lookup_Admin!J142)</f>
        <v>TBC - No risk</v>
      </c>
      <c r="D156" s="74" t="str">
        <f>Lookup_Admin!I142</f>
        <v>TBC</v>
      </c>
      <c r="E156" s="241" t="str">
        <f>Lookup_Admin!H142</f>
        <v>Relates to the existence of a procedure and how well it ensures protection against contamination i.e. hygienic operations (repairs being carried in a clean environment, fittings disinfected before use, etc.). If no, the likelihood score relates to the frequency of mains repair or other maintenance.</v>
      </c>
      <c r="F156" s="242"/>
    </row>
    <row r="157" spans="1:6" ht="30" x14ac:dyDescent="0.25">
      <c r="A157" s="50" t="str">
        <f>Lookup_Admin!A143</f>
        <v>V6</v>
      </c>
      <c r="B157" s="50" t="str">
        <f>Lookup_Admin!F143</f>
        <v>Is there history of any fractures or faults in the distribution system which could allow ingress of contamination?</v>
      </c>
      <c r="C157" s="159" t="str">
        <f>CONCATENATE(Lookup_Admin!G143," - ",Lookup_Admin!J143)</f>
        <v>TBC - No risk</v>
      </c>
      <c r="D157" s="74" t="str">
        <f>Lookup_Admin!I143</f>
        <v>TBC</v>
      </c>
      <c r="E157" s="241" t="str">
        <f>Lookup_Admin!H143</f>
        <v>A history of fractures or faults (burst pipes, loss of supplies) could indicate that the pipework is in an unsatisfactory condition or is vulnerable to damage.  In a pumped supply this may indicate a lack of pressure control resulting in leaking pipes.  Other indicators of existing leaks may be lower than expected chlorine residuals (on a chlorinated supply), high plate counts or other microbial indicators although these may be absent as under normal (pressurised) conditions ingress will not occur.</v>
      </c>
      <c r="F157" s="242"/>
    </row>
    <row r="158" spans="1:6" ht="30" x14ac:dyDescent="0.25">
      <c r="A158" s="50" t="str">
        <f>Lookup_Admin!A144</f>
        <v>V9</v>
      </c>
      <c r="B158" s="50" t="str">
        <f>Lookup_Admin!F144</f>
        <v>Do any third parties have access to hydrants or other points in the distribution system?</v>
      </c>
      <c r="C158" s="159" t="str">
        <f>CONCATENATE(Lookup_Admin!G144," - ",Lookup_Admin!J144)</f>
        <v>TBC - No risk</v>
      </c>
      <c r="D158" s="74" t="str">
        <f>Lookup_Admin!I144</f>
        <v>TBC</v>
      </c>
      <c r="E158" s="241" t="str">
        <f>Lookup_Admin!H144</f>
        <v>Third parties (contractors, builders, tenant farmers etc.) should only have access to hydrants via a procedure of authorised permission to operate them.  This should only be granted where risk to disturbing deposits has been assessed as low.  Where no such system is in place, an appropriate procedure must be implemented which should include control of their use.</v>
      </c>
      <c r="F158" s="242"/>
    </row>
    <row r="159" spans="1:6" ht="45" x14ac:dyDescent="0.25">
      <c r="A159" s="50" t="str">
        <f>Lookup_Admin!A145</f>
        <v>V10</v>
      </c>
      <c r="B159" s="50" t="str">
        <f>Lookup_Admin!F145</f>
        <v>Is there potential contamination of plastic pipes through designated contaminated land, oil from generators/household fuel tanks/fuel stores or solvent spillage?</v>
      </c>
      <c r="C159" s="159" t="str">
        <f>CONCATENATE(Lookup_Admin!G145," - ",Lookup_Admin!J145)</f>
        <v>TBC - No risk</v>
      </c>
      <c r="D159" s="74" t="str">
        <f>Lookup_Admin!I145</f>
        <v>TBC</v>
      </c>
      <c r="E159" s="241" t="str">
        <f>Lookup_Admin!H145</f>
        <v xml:space="preserve">This relates to not only the presence of these types of pipes, but also the possibility that they could be exposed to contamination and migration of the volatiles through the plastic pipes into the water.  </v>
      </c>
      <c r="F159" s="242"/>
    </row>
    <row r="160" spans="1:6" ht="45" x14ac:dyDescent="0.25">
      <c r="A160" s="50" t="str">
        <f>Lookup_Admin!A146</f>
        <v>V11</v>
      </c>
      <c r="B160" s="50" t="str">
        <f>Lookup_Admin!F146</f>
        <v xml:space="preserve">Are there any pipes exposed and at risk of damage by any means e.g. vermin, vehicle, UV/sunlight damage, overheating or freezing? </v>
      </c>
      <c r="C160" s="159" t="str">
        <f>CONCATENATE(Lookup_Admin!G146," - ",Lookup_Admin!J146)</f>
        <v>TBC - No risk</v>
      </c>
      <c r="D160" s="74" t="str">
        <f>Lookup_Admin!I146</f>
        <v>TBC</v>
      </c>
      <c r="E160" s="241" t="str">
        <f>Lookup_Admin!H146</f>
        <v xml:space="preserve">Pipes that are laid over ground or in shallow trenches may be at risk to damage by gnawing rodents, or accidental damage by other wildlife or livestock or any other means, including those caused by motorised vehicles or machinery.  Consider this risk in terms of the pipe material, their position, location, exposure to vermin and other animals, use of surroundings. Freezing or overheating may also occur - regular temperature checks should be undertaken (particularly during extremes of weather, and if overheating regular flushing of the water may help reduce the risk of algal growth, or lagging may help protect from freezing. </v>
      </c>
      <c r="F160" s="242"/>
    </row>
    <row r="161" spans="1:6" ht="45" x14ac:dyDescent="0.25">
      <c r="A161" s="50" t="str">
        <f>Lookup_Admin!A147</f>
        <v>V12</v>
      </c>
      <c r="B161" s="50" t="str">
        <f>Lookup_Admin!F147</f>
        <v>If there are valves in the network which are normally closed, are there measures in place to control when and how they are operated?</v>
      </c>
      <c r="C161" s="159" t="str">
        <f>CONCATENATE(Lookup_Admin!G147," - ",Lookup_Admin!J147)</f>
        <v>TBC - No risk</v>
      </c>
      <c r="D161" s="74" t="str">
        <f>Lookup_Admin!I147</f>
        <v>TBC</v>
      </c>
      <c r="E161" s="241" t="str">
        <f>Lookup_Admin!H147</f>
        <v xml:space="preserve">Closed valves require periodic operation to prevent them seizing.  However, deposits do collect behind them over time and can cause discolouration and turbidity.   Therefore such operations must be controlled by an approval procedure, to ensure valve operations are first risk accessed and only carried out by competent persons following an appropriate procedure. </v>
      </c>
      <c r="F161" s="242"/>
    </row>
    <row r="162" spans="1:6" x14ac:dyDescent="0.25">
      <c r="A162" s="50" t="str">
        <f>Lookup_Admin!A148</f>
        <v>V13</v>
      </c>
      <c r="B162" s="50" t="str">
        <f>Lookup_Admin!F148</f>
        <v>Are there sections of pipework containing stagnant water?</v>
      </c>
      <c r="C162" s="159" t="str">
        <f>CONCATENATE(Lookup_Admin!G148," - ",Lookup_Admin!J148)</f>
        <v>TBC - No risk</v>
      </c>
      <c r="D162" s="74" t="str">
        <f>Lookup_Admin!I148</f>
        <v>TBC</v>
      </c>
      <c r="E162" s="241" t="str">
        <f>Lookup_Admin!H148</f>
        <v>Characterised by either sections of mains of a relatively large diameter in relation to the demand off it e.g. a 3" main with a trough at the end which is only occasionally used is likely to contain stagnant water; or legs of main with no connections off it therefore no turnover of water or where  a low discharge point (i.e. single standpipe).  'Dead legs' of main may be present (no connections off it) which are valved out of the distribution system, which pose a hazard if there are insufficient measures to prevent the valve being operated.</v>
      </c>
      <c r="F162" s="242"/>
    </row>
    <row r="163" spans="1:6" x14ac:dyDescent="0.25">
      <c r="A163" s="50" t="str">
        <f>Lookup_Admin!A149</f>
        <v>V16</v>
      </c>
      <c r="B163" s="50" t="str">
        <f>Lookup_Admin!F149</f>
        <v>Are lead pipes present in the supply?</v>
      </c>
      <c r="C163" s="159" t="str">
        <f>CONCATENATE(Lookup_Admin!G149," - ",Lookup_Admin!J149)</f>
        <v>TBC - No risk</v>
      </c>
      <c r="D163" s="74" t="str">
        <f>Lookup_Admin!I149</f>
        <v>TBC</v>
      </c>
      <c r="E163" s="241" t="str">
        <f>Lookup_Admin!H149</f>
        <v>Lead pipes are usually only found in distribution systems laid before the 1970s. Unpainted lead pipes appear dull grey. They are also soft and if they are gently scraped you will see the shiny, silver-coloured metal beneath.  Dissolution of lead into the water supply occurs at a higher rate where the pH of the water is lower (more acidic).   If found short term measures include advising the consumers to run the tap before use, especially when the water has been standing in the pipes for longer periods of time (e.g. overnight), longer term measures include replacing the lead pipes. If parts of the distribution system are metallic, potentially laid pre-1970 but the person in control is now aware of their material, a first draw sample for lead may be appropriate to confirm.</v>
      </c>
      <c r="F163" s="242"/>
    </row>
    <row r="164" spans="1:6" ht="30" x14ac:dyDescent="0.25">
      <c r="A164" s="50" t="str">
        <f>Lookup_Admin!A150</f>
        <v>V17</v>
      </c>
      <c r="B164" s="50" t="str">
        <f>Lookup_Admin!F150</f>
        <v>Do all junctions in the supply network, particularly animal watering systems and standpipes, have backflow protection?</v>
      </c>
      <c r="C164" s="159" t="str">
        <f>CONCATENATE(Lookup_Admin!G150," - ",Lookup_Admin!J150)</f>
        <v>TBC - No risk</v>
      </c>
      <c r="D164" s="74" t="str">
        <f>Lookup_Admin!I150</f>
        <v>TBC</v>
      </c>
      <c r="E164" s="241" t="str">
        <f>Lookup_Admin!H150</f>
        <v xml:space="preserve">If there are provisions made to provide water to animal watering troughs or other connections where back-siphonage may occur, e.g. from a hosepipe permanently connected, there is potential for the contents of the trough or container to be back-siphoned into the distribution pipe and for the contents of the trough or container to enter the supply. The contents of a cattle watering trough or a barrel into which the end of a hose is submerged presents a hazard if it enters the supply system. It is essential that where connections are made on the system prior to the first taps to be used for domestic (potable) consumption appropriate back-siphonage prevention devices are fitted. </v>
      </c>
      <c r="F164" s="242"/>
    </row>
    <row r="165" spans="1:6" ht="45" x14ac:dyDescent="0.25">
      <c r="A165" s="50" t="str">
        <f>Lookup_Admin!A151</f>
        <v>V18</v>
      </c>
      <c r="B165" s="50" t="str">
        <f>Lookup_Admin!F151</f>
        <v>Are there any known or potential cross-connections (between different sources, greywater systems, sewage pipes or other waste pipes)?</v>
      </c>
      <c r="C165" s="159" t="str">
        <f>CONCATENATE(Lookup_Admin!G151," - ",Lookup_Admin!J151)</f>
        <v>TBC - No risk</v>
      </c>
      <c r="D165" s="74" t="str">
        <f>Lookup_Admin!I151</f>
        <v>TBC</v>
      </c>
      <c r="E165" s="241" t="str">
        <f>Lookup_Admin!H151</f>
        <v xml:space="preserve">There should be a clear site plan or schematic with the location (and direction of flow) of the drinking water, greywater or sewage pipes. There should be clear labelling and pipe specification for the different systems - full details in BS 8515 and WRAS guidance Note 9 - 02 -05. Main water connections to any private water supply must be protected from cross-connection and backflow protection is required on the mains supply.  Contact the local water company if this is absent or there are any possible contraventions of the Water Fittings Regulations. </v>
      </c>
      <c r="F165" s="242"/>
    </row>
    <row r="166" spans="1:6" ht="30" x14ac:dyDescent="0.25">
      <c r="A166" s="50" t="str">
        <f>Lookup_Admin!A152</f>
        <v>V19</v>
      </c>
      <c r="B166" s="50" t="str">
        <f>Lookup_Admin!F152</f>
        <v>Does the owner of the supply keep a record of water quality issues including complaints from consumers?</v>
      </c>
      <c r="C166" s="159" t="str">
        <f>CONCATENATE(Lookup_Admin!G152," - ",Lookup_Admin!J152)</f>
        <v>TBC - No risk</v>
      </c>
      <c r="D166" s="74" t="str">
        <f>Lookup_Admin!I152</f>
        <v>TBC</v>
      </c>
      <c r="E166" s="241" t="str">
        <f>Lookup_Admin!H152</f>
        <v>Ask the operator if there have been any complaints about the water being supplied or have known taste, odour or aquatic animal issues. In England and Wales 50% of drinking water is derived from surface water, which contains small plants (algae) and animals.  When surface water is treated the majority of these plants and animals are removed.  However some animals and algae can pass through water filters and enter the distribution system.  During periods of low flow or stagnation in particular colonies of these animals can develop and therefore be present in the water drawn from the tap. Taste and odours issues may arise from certain algal products such as geosmin.</v>
      </c>
      <c r="F166" s="242"/>
    </row>
    <row r="167" spans="1:6" x14ac:dyDescent="0.25">
      <c r="A167" s="50" t="str">
        <f>Lookup_Admin!A153</f>
        <v>V20</v>
      </c>
      <c r="B167" s="50">
        <f>Lookup_Admin!F153</f>
        <v>0</v>
      </c>
      <c r="C167" s="159" t="str">
        <f>CONCATENATE(Lookup_Admin!G153," - ",Lookup_Admin!J153)</f>
        <v>N/A - No risk</v>
      </c>
      <c r="D167" s="74" t="str">
        <f>Lookup_Admin!I153</f>
        <v/>
      </c>
      <c r="E167" s="241" t="str">
        <f>Lookup_Admin!H153</f>
        <v>No guidance available</v>
      </c>
      <c r="F167" s="242"/>
    </row>
    <row r="168" spans="1:6" x14ac:dyDescent="0.25">
      <c r="A168" s="50" t="str">
        <f>Lookup_Admin!A154</f>
        <v>V21</v>
      </c>
      <c r="B168" s="50">
        <f>Lookup_Admin!F154</f>
        <v>0</v>
      </c>
      <c r="C168" s="159" t="str">
        <f>CONCATENATE(Lookup_Admin!G154," - ",Lookup_Admin!J154)</f>
        <v>N/A - No risk</v>
      </c>
      <c r="D168" s="74" t="str">
        <f>Lookup_Admin!I154</f>
        <v/>
      </c>
      <c r="E168" s="241" t="str">
        <f>Lookup_Admin!H154</f>
        <v>No guidance available</v>
      </c>
      <c r="F168" s="242"/>
    </row>
    <row r="169" spans="1:6" x14ac:dyDescent="0.25">
      <c r="A169" s="50" t="str">
        <f>Lookup_Admin!A155</f>
        <v>V22</v>
      </c>
      <c r="B169" s="50">
        <f>Lookup_Admin!F155</f>
        <v>0</v>
      </c>
      <c r="C169" s="159" t="str">
        <f>CONCATENATE(Lookup_Admin!G155," - ",Lookup_Admin!J155)</f>
        <v>N/A - No risk</v>
      </c>
      <c r="D169" s="74" t="str">
        <f>Lookup_Admin!I155</f>
        <v/>
      </c>
      <c r="E169" s="241" t="str">
        <f>Lookup_Admin!H155</f>
        <v>No guidance available</v>
      </c>
      <c r="F169" s="242"/>
    </row>
    <row r="170" spans="1:6" ht="15" customHeight="1" x14ac:dyDescent="0.25">
      <c r="A170" s="170" t="str">
        <f>Lookup_Admin!A156</f>
        <v>W - DISTRIBUTION: Storage of treated water in the distribution network (including private distribution systems)</v>
      </c>
      <c r="B170" s="171"/>
      <c r="C170" s="171"/>
      <c r="D170" s="171"/>
      <c r="E170" s="171"/>
      <c r="F170" s="172"/>
    </row>
    <row r="171" spans="1:6" ht="30" x14ac:dyDescent="0.25">
      <c r="A171" s="50" t="str">
        <f>Lookup_Admin!A157</f>
        <v>W1</v>
      </c>
      <c r="B171" s="50" t="str">
        <f>Lookup_Admin!F157</f>
        <v>Are all treated water reservoirs covered appropriately e.g. No risk of ingress and/or constructed of suitable material?</v>
      </c>
      <c r="C171" s="159" t="str">
        <f>CONCATENATE(Lookup_Admin!G157," - ",Lookup_Admin!J157)</f>
        <v>TBC - No risk</v>
      </c>
      <c r="D171" s="74" t="str">
        <f>Lookup_Admin!I157</f>
        <v>TBC</v>
      </c>
      <c r="E171" s="241" t="str">
        <f>Lookup_Admin!H157</f>
        <v>The level of protection for all tanks or similar structures should be equivalent to that recommended for the source itself as the potential for contamination to enter the system via such structures is just as high as for the source itself.</v>
      </c>
      <c r="F171" s="242"/>
    </row>
    <row r="172" spans="1:6" ht="30" x14ac:dyDescent="0.25">
      <c r="A172" s="50" t="str">
        <f>Lookup_Admin!A158</f>
        <v>W2</v>
      </c>
      <c r="B172" s="50" t="str">
        <f>Lookup_Admin!F158</f>
        <v>Are all treated water reservoirs of sufficient structural integrity to prevent ingress of contamination, including covers?</v>
      </c>
      <c r="C172" s="159" t="str">
        <f>CONCATENATE(Lookup_Admin!G158," - ",Lookup_Admin!J158)</f>
        <v>TBC - No risk</v>
      </c>
      <c r="D172" s="74" t="str">
        <f>Lookup_Admin!I158</f>
        <v>TBC</v>
      </c>
      <c r="E172" s="241" t="str">
        <f>Lookup_Admin!H158</f>
        <v>Structural cracks and other defects in the roof and sides of the reservoir/tank provide a route of  contamination, notably microbiological, via water ingress/rain.   The reservoir/tank should be in a good general state of repair. Inspect its condition, looking for points of ingress and weakness, paying particular attention to the roof condition, and areas of notable deterioration or decay, which pose a future risk should the structure come under stress. Where possible carry out internal inspections to determine any points of ingress or potential points of ingress.  Flooding the roof during inspections will highlight areas requiring remediation.  Any reports from contracted inspections should be consulted to assist with the assessment.</v>
      </c>
      <c r="F172" s="242"/>
    </row>
    <row r="173" spans="1:6" ht="30" x14ac:dyDescent="0.25">
      <c r="A173" s="50" t="str">
        <f>Lookup_Admin!A159</f>
        <v>W3</v>
      </c>
      <c r="B173" s="50" t="str">
        <f>Lookup_Admin!F159</f>
        <v>Is the integrity of the reservoir suitably robust against damage by weather or animals?</v>
      </c>
      <c r="C173" s="159" t="str">
        <f>CONCATENATE(Lookup_Admin!G159," - ",Lookup_Admin!J159)</f>
        <v>TBC - No risk</v>
      </c>
      <c r="D173" s="74" t="str">
        <f>Lookup_Admin!I159</f>
        <v>TBC</v>
      </c>
      <c r="E173" s="241" t="str">
        <f>Lookup_Admin!H159</f>
        <v>The over all structure of the reservoir should be fit for purpose at all times to ensure any risk to its integrity is not compromised.  Consider its position and robustness (including the material it is made of) in terms of its exposure to adverse weather in a worse case scenario and livestock within its vicinity.</v>
      </c>
      <c r="F173" s="242"/>
    </row>
    <row r="174" spans="1:6" ht="30" x14ac:dyDescent="0.25">
      <c r="A174" s="50" t="str">
        <f>Lookup_Admin!A160</f>
        <v>W4</v>
      </c>
      <c r="B174" s="50" t="str">
        <f>Lookup_Admin!F160</f>
        <v>Are there any waste water pipes, or waste water storage tanks adjacent to the tanks/reservoirs?</v>
      </c>
      <c r="C174" s="159" t="str">
        <f>CONCATENATE(Lookup_Admin!G160," - ",Lookup_Admin!J160)</f>
        <v>TBC - No risk</v>
      </c>
      <c r="D174" s="74" t="str">
        <f>Lookup_Admin!I160</f>
        <v>TBC</v>
      </c>
      <c r="E174" s="241" t="str">
        <f>Lookup_Admin!H160</f>
        <v xml:space="preserve">Waste pipes may allow their contents to leach into the soil if damaged and enter the reservoir/tank where its integrity is compromised. Assess available information for example about previous defects, the age of the pipes and their location to determine the likelihood of the hazard presented. Consider whether the pipe(s) could be relocated to lower depth ( avoiding damage) moved to reduce the contamination risk. All contractor on site should be made aware of the location of waste pipes when working on the site.  </v>
      </c>
      <c r="F174" s="242"/>
    </row>
    <row r="175" spans="1:6" ht="30" x14ac:dyDescent="0.25">
      <c r="A175" s="50" t="str">
        <f>Lookup_Admin!A161</f>
        <v>W5</v>
      </c>
      <c r="B175" s="50" t="str">
        <f>Lookup_Admin!F161</f>
        <v>Are there any unprotected or inadequately protected access covers and/or vents?</v>
      </c>
      <c r="C175" s="159" t="str">
        <f>CONCATENATE(Lookup_Admin!G161," - ",Lookup_Admin!J161)</f>
        <v>TBC - No risk</v>
      </c>
      <c r="D175" s="74" t="str">
        <f>Lookup_Admin!I161</f>
        <v>TBC</v>
      </c>
      <c r="E175" s="241" t="str">
        <f>Lookup_Admin!H161</f>
        <v>Access covers and air vents present potential routes of ingress of water and other materials, which pose a risk of microbiological contamination and poor aesthetic quality. Vents should be checked to ensure adequate protective mesh is in place to prevent access of vermin and other wildlife, and ingress of general debris (leaves, insects, soil etc.).  Entry/access covers should be of a robust material, watertight and in a state of good general repair.  There should be seals around the opening to the reservoir/tank that are in a sound state of repair (i.e. not in a state of decay, absent or do not provide an adequate seal against ingress).</v>
      </c>
      <c r="F175" s="242"/>
    </row>
    <row r="176" spans="1:6" ht="45" x14ac:dyDescent="0.25">
      <c r="A176" s="50" t="str">
        <f>Lookup_Admin!A162</f>
        <v>W6</v>
      </c>
      <c r="B176" s="50" t="str">
        <f>Lookup_Admin!F162</f>
        <v>Are any treated water reservoirs adequately protected against solar heat gain, vandalism (deliberate contamination of treated water and unauthorised access)?</v>
      </c>
      <c r="C176" s="159" t="str">
        <f>CONCATENATE(Lookup_Admin!G162," - ",Lookup_Admin!J162)</f>
        <v>TBC - No risk</v>
      </c>
      <c r="D176" s="74" t="str">
        <f>Lookup_Admin!I162</f>
        <v>TBC</v>
      </c>
      <c r="E176" s="241" t="str">
        <f>Lookup_Admin!H162</f>
        <v xml:space="preserve">Reservoirs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All tanks must be insulated against solar heat gain or freezing. </v>
      </c>
      <c r="F176" s="242"/>
    </row>
    <row r="177" spans="1:6" x14ac:dyDescent="0.25">
      <c r="A177" s="50" t="str">
        <f>Lookup_Admin!A163</f>
        <v>W7</v>
      </c>
      <c r="B177" s="50" t="str">
        <f>Lookup_Admin!F163</f>
        <v>Is there a stock-proof fence around any inspection chambers?</v>
      </c>
      <c r="C177" s="159" t="str">
        <f>CONCATENATE(Lookup_Admin!G163," - ",Lookup_Admin!J163)</f>
        <v>TBC - No risk</v>
      </c>
      <c r="D177" s="74" t="str">
        <f>Lookup_Admin!I163</f>
        <v>TBC</v>
      </c>
      <c r="E177" s="241" t="str">
        <f>Lookup_Admin!H163</f>
        <v>Inspection chambers must be adequately protected by fences that are of appropriate height, material and robustness.</v>
      </c>
      <c r="F177" s="242"/>
    </row>
    <row r="178" spans="1:6" ht="30" x14ac:dyDescent="0.25">
      <c r="A178" s="50" t="str">
        <f>Lookup_Admin!A164</f>
        <v>W8</v>
      </c>
      <c r="B178" s="50" t="str">
        <f>Lookup_Admin!F164</f>
        <v>Are the reservoirs regularly maintained and cleaned with appropriate records?</v>
      </c>
      <c r="C178" s="159" t="str">
        <f>CONCATENATE(Lookup_Admin!G164," - ",Lookup_Admin!J164)</f>
        <v>TBC - No risk</v>
      </c>
      <c r="D178" s="74" t="str">
        <f>Lookup_Admin!I164</f>
        <v>TBC</v>
      </c>
      <c r="E178" s="241" t="str">
        <f>Lookup_Admin!H164</f>
        <v>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Annual cleaning is recommended for a surface water supply and frequency for other sources should be determined as appropriate, based on water quality history and the current risk assessment.  Note that this question is not applicable to temporary installations / events.</v>
      </c>
      <c r="F178" s="242"/>
    </row>
    <row r="179" spans="1:6" ht="30" x14ac:dyDescent="0.25">
      <c r="A179" s="50" t="str">
        <f>Lookup_Admin!A165</f>
        <v>W9</v>
      </c>
      <c r="B179" s="50" t="str">
        <f>Lookup_Admin!F165</f>
        <v>Is there a regular turn over of water, such that the capacity of the storage vessel matches demand?</v>
      </c>
      <c r="C179" s="159" t="str">
        <f>CONCATENATE(Lookup_Admin!G165," - ",Lookup_Admin!J165)</f>
        <v>TBC - No risk</v>
      </c>
      <c r="D179" s="74" t="str">
        <f>Lookup_Admin!I165</f>
        <v>TBC</v>
      </c>
      <c r="E179" s="241" t="str">
        <f>Lookup_Admin!H165</f>
        <v xml:space="preserve">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Ask the owner to what extent the water is used on a daily basis to determine whether the water turnover is adequate. </v>
      </c>
      <c r="F179" s="242"/>
    </row>
    <row r="180" spans="1:6" x14ac:dyDescent="0.25">
      <c r="A180" s="50" t="str">
        <f>Lookup_Admin!A166</f>
        <v>W10</v>
      </c>
      <c r="B180" s="50">
        <f>Lookup_Admin!F166</f>
        <v>0</v>
      </c>
      <c r="C180" s="159" t="str">
        <f>CONCATENATE(Lookup_Admin!G166," - ",Lookup_Admin!J166)</f>
        <v>N/A - No risk</v>
      </c>
      <c r="D180" s="74" t="str">
        <f>Lookup_Admin!I166</f>
        <v/>
      </c>
      <c r="E180" s="241" t="str">
        <f>Lookup_Admin!H166</f>
        <v>No guidance available</v>
      </c>
      <c r="F180" s="242"/>
    </row>
    <row r="181" spans="1:6" x14ac:dyDescent="0.25">
      <c r="A181" s="50" t="str">
        <f>Lookup_Admin!A167</f>
        <v>W11</v>
      </c>
      <c r="B181" s="50">
        <f>Lookup_Admin!F167</f>
        <v>0</v>
      </c>
      <c r="C181" s="159" t="str">
        <f>CONCATENATE(Lookup_Admin!G167," - ",Lookup_Admin!J167)</f>
        <v>N/A - No risk</v>
      </c>
      <c r="D181" s="74" t="str">
        <f>Lookup_Admin!I167</f>
        <v/>
      </c>
      <c r="E181" s="241" t="str">
        <f>Lookup_Admin!H167</f>
        <v>No guidance available</v>
      </c>
      <c r="F181" s="242"/>
    </row>
    <row r="182" spans="1:6" x14ac:dyDescent="0.25">
      <c r="A182" s="50" t="str">
        <f>Lookup_Admin!A168</f>
        <v>W12</v>
      </c>
      <c r="B182" s="50">
        <f>Lookup_Admin!F168</f>
        <v>0</v>
      </c>
      <c r="C182" s="159" t="str">
        <f>CONCATENATE(Lookup_Admin!G168," - ",Lookup_Admin!J168)</f>
        <v>N/A - No risk</v>
      </c>
      <c r="D182" s="74" t="str">
        <f>Lookup_Admin!I168</f>
        <v/>
      </c>
      <c r="E182" s="241" t="str">
        <f>Lookup_Admin!H168</f>
        <v>No guidance available</v>
      </c>
      <c r="F182" s="242"/>
    </row>
    <row r="183" spans="1:6" ht="15" customHeight="1" x14ac:dyDescent="0.25">
      <c r="A183" s="170" t="str">
        <f>Lookup_Admin!A169</f>
        <v>X - Premises supplied (applicable to domestic dwelling or commercial premises)</v>
      </c>
      <c r="B183" s="171"/>
      <c r="C183" s="171"/>
      <c r="D183" s="171"/>
      <c r="E183" s="171"/>
      <c r="F183" s="172"/>
    </row>
    <row r="184" spans="1:6" ht="45" x14ac:dyDescent="0.25">
      <c r="A184" s="50" t="str">
        <f>Lookup_Admin!A170</f>
        <v>X1</v>
      </c>
      <c r="B184" s="50" t="str">
        <f>Lookup_Admin!F170</f>
        <v>Is the drinking water supply to any customer premises (kitchen tap) supplied via a loft tank? Note; there is no need to inspect loft tanks, just ask for evidence. If no, move on to question X4.</v>
      </c>
      <c r="C184" s="159" t="str">
        <f>CONCATENATE(Lookup_Admin!G170," - ",Lookup_Admin!J170)</f>
        <v>TBC - No risk</v>
      </c>
      <c r="D184" s="74" t="str">
        <f>Lookup_Admin!I170</f>
        <v>TBC</v>
      </c>
      <c r="E184" s="241" t="str">
        <f>Lookup_Admin!H170</f>
        <v xml:space="preserve">Many properties served by a private supply, particularly those on smaller supplies, will have a header tank within the property to provide sufficient water pressure for the household and also to act as a balancing tank to equalise the pressure differences experienced in the system when pumps are operating to bring water into the property. However, if the header tank is not properly constructed and protected then any material that may be present in the roof space, whether that be dust or mice or bat droppings, will have the potential to enter the tank and so contaminate the supply. If the property has a header tank which feeds the main domestic (potable) tap, usually the kitchen cold water tap, and that tank is not properly protected then the risk characterisation score should reflect the situation encountered and a “Yes” response entered, and a likelihood of 5. If the header tank is present and unprotected but does not feed the main domestic (potable) tap then the risk assessment can be moderated. If when asked the owner cannot provide the evidence to show the condition, protection and cleaning regime for the tank it must be assumed these factors are not satisfactory and there is a high likelihood of contamination. If this evidence is subsequently provided the score can be reassessed.    </v>
      </c>
      <c r="F184" s="242"/>
    </row>
    <row r="185" spans="1:6" x14ac:dyDescent="0.25">
      <c r="A185" s="50" t="str">
        <f>Lookup_Admin!A171</f>
        <v>X2</v>
      </c>
      <c r="B185" s="50" t="str">
        <f>Lookup_Admin!F171</f>
        <v>If yes, do all loft tanks have a robust vermin proof cover?</v>
      </c>
      <c r="C185" s="159" t="str">
        <f>CONCATENATE(Lookup_Admin!G171," - ",Lookup_Admin!J171)</f>
        <v>TBC - No risk</v>
      </c>
      <c r="D185" s="74" t="str">
        <f>Lookup_Admin!I171</f>
        <v>TBC</v>
      </c>
      <c r="E185" s="241" t="str">
        <f>Lookup_Admin!H171</f>
        <v xml:space="preserve">The lid should be made of suitable material, exclude light and be tightly fitting and secure, so that birds, vermin and dust cannot get into the water.  </v>
      </c>
      <c r="F185" s="242"/>
    </row>
    <row r="186" spans="1:6" x14ac:dyDescent="0.25">
      <c r="A186" s="50" t="str">
        <f>Lookup_Admin!A172</f>
        <v>X3</v>
      </c>
      <c r="B186" s="50" t="str">
        <f>Lookup_Admin!F172</f>
        <v>If yes, is there evidence the loft tanks are cleaned regularly?</v>
      </c>
      <c r="C186" s="159" t="str">
        <f>CONCATENATE(Lookup_Admin!G172," - ",Lookup_Admin!J172)</f>
        <v>TBC - No risk</v>
      </c>
      <c r="D186" s="74" t="str">
        <f>Lookup_Admin!I172</f>
        <v>TBC</v>
      </c>
      <c r="E186" s="241" t="str">
        <f>Lookup_Admin!H172</f>
        <v>Tanks should be inspected once per year and depending on the results, an appropriate cleaning regime put in place.  Inspections and cleaning should be recorded.  Where no records are currently kept, request the person in control to set them up.</v>
      </c>
      <c r="F186" s="242"/>
    </row>
    <row r="187" spans="1:6" x14ac:dyDescent="0.25">
      <c r="A187" s="50" t="str">
        <f>Lookup_Admin!A173</f>
        <v>X4</v>
      </c>
      <c r="B187" s="50" t="str">
        <f>Lookup_Admin!F173</f>
        <v>Is there any lead pipe work within the properties?</v>
      </c>
      <c r="C187" s="159" t="str">
        <f>CONCATENATE(Lookup_Admin!G173," - ",Lookup_Admin!J173)</f>
        <v>TBC - No risk</v>
      </c>
      <c r="D187" s="74" t="str">
        <f>Lookup_Admin!I173</f>
        <v>TBC</v>
      </c>
      <c r="E187" s="241" t="str">
        <f>Lookup_Admin!H173</f>
        <v xml:space="preserve">High levels of lead in drinking waters are usually caused by the dissolution of lead (plumbosolvency) from lead pipe work, tank linings or use of leaded alloys in water fittings. Traces of lead may also be derived from lead solder and from PVC pipes containing lead-based stabilisers. If the pipe is dull-grey and is easy to scratch leaving shiny marks then it is likely to be lead. The UK drinking water quality regulations specify a standard for lead of 10 μg/l to be met by 2013. For small water supply systems the best approach is the replacement of lead-containing materials with non-leaded alternatives. However treatment methods are available to reduce plumbosolvency. Water that has been standing in lead pipes for long periods, for example overnight, should not be drunk. In these circumstances, the tap should be run for long enough to clear the pipes before taking water for drinking or cooking. </v>
      </c>
      <c r="F187" s="242"/>
    </row>
    <row r="188" spans="1:6" x14ac:dyDescent="0.25">
      <c r="A188" s="50" t="str">
        <f>Lookup_Admin!A174</f>
        <v>X5</v>
      </c>
      <c r="B188" s="50" t="str">
        <f>Lookup_Admin!F174</f>
        <v>Is the water at the consumers tap clear, taste and odour-free?</v>
      </c>
      <c r="C188" s="159" t="str">
        <f>CONCATENATE(Lookup_Admin!G174," - ",Lookup_Admin!J174)</f>
        <v>TBC - No risk</v>
      </c>
      <c r="D188" s="74" t="str">
        <f>Lookup_Admin!I174</f>
        <v>TBC</v>
      </c>
      <c r="E188" s="241" t="str">
        <f>Lookup_Admin!H174</f>
        <v>Drinking water should be visually clear and free of exceptional odours at the time of the visit.  If on-site turbidity tests are carried out the results should be &lt;4NTU.</v>
      </c>
      <c r="F188" s="242"/>
    </row>
    <row r="189" spans="1:6" ht="30" x14ac:dyDescent="0.25">
      <c r="A189" s="50" t="str">
        <f>Lookup_Admin!A175</f>
        <v>X6</v>
      </c>
      <c r="B189" s="50" t="str">
        <f>Lookup_Admin!F175</f>
        <v>Is there adequate backflow protection for any rainwater harvesting systems in place at any of the properties?</v>
      </c>
      <c r="C189" s="159" t="str">
        <f>CONCATENATE(Lookup_Admin!G175," - ",Lookup_Admin!J175)</f>
        <v>TBC - No risk</v>
      </c>
      <c r="D189" s="74" t="str">
        <f>Lookup_Admin!I175</f>
        <v>TBC</v>
      </c>
      <c r="E189" s="241" t="str">
        <f>Lookup_Admin!H175</f>
        <v>In recent years, rainwater harvesting systems are becoming more prevalent and are often fitted to new build properties by design.  There are guidelines about their installation to ensure that there is no risk of contaminating other drinking water supplies to the property which the harvesting system is designed to augment (see BS 8515 - Rainwater harvesting systems Code of Practice ). Where a rainwater harvesting system is installed, the pipe work should be separate to the private supply (no cross-connections), should be clearly labelled, and there should be an air gap (or other suitable backflow protection) where the private drinking supply connects to any chamber which also has a rainwater supply.  Where the source to a property is originally public water supplies (i.e. a private distribution system) these requirements are covered by the Water Fittings Regulations 1999, which the local water undertaker has a duty to enforce. Otherwise for a private water supply if there is a rainwater harvesting system installed and the consumer is experiencing taste, odour, discolouration or other aspects of water quality with their drinking water then the Local Authority should ask for records of the system installation to determine that there is no risk of cross contamination.</v>
      </c>
      <c r="F189" s="242"/>
    </row>
    <row r="190" spans="1:6" x14ac:dyDescent="0.25">
      <c r="A190" s="50" t="str">
        <f>Lookup_Admin!A176</f>
        <v>X7</v>
      </c>
      <c r="B190" s="50">
        <f>Lookup_Admin!F176</f>
        <v>0</v>
      </c>
      <c r="C190" s="159" t="str">
        <f>CONCATENATE(Lookup_Admin!G176," - ",Lookup_Admin!J176)</f>
        <v>N/A - No risk</v>
      </c>
      <c r="D190" s="74" t="str">
        <f>Lookup_Admin!I176</f>
        <v/>
      </c>
      <c r="E190" s="241" t="str">
        <f>Lookup_Admin!H176</f>
        <v>No guidance available</v>
      </c>
      <c r="F190" s="242"/>
    </row>
    <row r="191" spans="1:6" x14ac:dyDescent="0.25">
      <c r="A191" s="50" t="str">
        <f>Lookup_Admin!A177</f>
        <v>X8</v>
      </c>
      <c r="B191" s="50">
        <f>Lookup_Admin!F177</f>
        <v>0</v>
      </c>
      <c r="C191" s="159" t="str">
        <f>CONCATENATE(Lookup_Admin!G177," - ",Lookup_Admin!J177)</f>
        <v>N/A - No risk</v>
      </c>
      <c r="D191" s="74" t="str">
        <f>Lookup_Admin!I177</f>
        <v/>
      </c>
      <c r="E191" s="241" t="str">
        <f>Lookup_Admin!H177</f>
        <v>No guidance available</v>
      </c>
      <c r="F191" s="242"/>
    </row>
    <row r="192" spans="1:6" x14ac:dyDescent="0.25">
      <c r="A192" s="50" t="str">
        <f>Lookup_Admin!A178</f>
        <v>X9</v>
      </c>
      <c r="B192" s="50">
        <f>Lookup_Admin!F178</f>
        <v>0</v>
      </c>
      <c r="C192" s="159" t="str">
        <f>CONCATENATE(Lookup_Admin!G178," - ",Lookup_Admin!J178)</f>
        <v>N/A - No risk</v>
      </c>
      <c r="D192" s="74" t="str">
        <f>Lookup_Admin!I178</f>
        <v/>
      </c>
      <c r="E192" s="241" t="str">
        <f>Lookup_Admin!H178</f>
        <v>No guidance available</v>
      </c>
      <c r="F192" s="242"/>
    </row>
    <row r="193" spans="1:6" ht="15" customHeight="1" x14ac:dyDescent="0.25">
      <c r="A193" s="170" t="str">
        <f>Lookup_Admin!A179</f>
        <v>Y - Point of use devices ( i.e. individual property treatment systems such as UV systems, filter, membrane, Reverse osmosis (RO) under the sink)</v>
      </c>
      <c r="B193" s="171"/>
      <c r="C193" s="171"/>
      <c r="D193" s="171"/>
      <c r="E193" s="171"/>
      <c r="F193" s="172"/>
    </row>
    <row r="194" spans="1:6" ht="30" x14ac:dyDescent="0.25">
      <c r="A194" s="50" t="str">
        <f>Lookup_Admin!A180</f>
        <v>Y1</v>
      </c>
      <c r="B194" s="50" t="str">
        <f>Lookup_Admin!F180</f>
        <v>Is the treatment system maintained to the manufacturer's instructions (filter changeover, cleaning)?</v>
      </c>
      <c r="C194" s="159" t="str">
        <f>CONCATENATE(Lookup_Admin!G180," - ",Lookup_Admin!J180)</f>
        <v>TBC - No risk</v>
      </c>
      <c r="D194" s="74" t="str">
        <f>Lookup_Admin!I180</f>
        <v>TBC</v>
      </c>
      <c r="E194" s="241" t="str">
        <f>Lookup_Admin!H180</f>
        <v xml:space="preserve">A point of use (POU) device is a property specific treatment device. The manufacturers of each treatment unit will specify the frequency and type of maintenance required.  Ask the owner for evidence that this is being adhered to.   </v>
      </c>
      <c r="F194" s="242"/>
    </row>
    <row r="195" spans="1:6" ht="30" x14ac:dyDescent="0.25">
      <c r="A195" s="50" t="str">
        <f>Lookup_Admin!A181</f>
        <v>Y2</v>
      </c>
      <c r="B195" s="50" t="str">
        <f>Lookup_Admin!F181</f>
        <v>Is the design of the individual treatment system appropriate for the nature of  the raw water quality?</v>
      </c>
      <c r="C195" s="159" t="str">
        <f>CONCATENATE(Lookup_Admin!G181," - ",Lookup_Admin!J181)</f>
        <v>TBC - No risk</v>
      </c>
      <c r="D195" s="74" t="str">
        <f>Lookup_Admin!I181</f>
        <v>TBC</v>
      </c>
      <c r="E195" s="241" t="str">
        <f>Lookup_Admin!H181</f>
        <v xml:space="preserve">The water quality at each premises will determine the required point of use treatment dependant on the contaminant that the unit should remove or inactivate. Ask for evidence that the unit(s) is designed for the property. </v>
      </c>
      <c r="F195" s="242"/>
    </row>
    <row r="196" spans="1:6" x14ac:dyDescent="0.25">
      <c r="A196" s="50" t="str">
        <f>Lookup_Admin!A182</f>
        <v>Y3</v>
      </c>
      <c r="B196" s="50">
        <f>Lookup_Admin!F182</f>
        <v>0</v>
      </c>
      <c r="C196" s="159" t="str">
        <f>CONCATENATE(Lookup_Admin!G182," - ",Lookup_Admin!J182)</f>
        <v>N/A - No risk</v>
      </c>
      <c r="D196" s="74" t="str">
        <f>Lookup_Admin!I182</f>
        <v/>
      </c>
      <c r="E196" s="241" t="str">
        <f>Lookup_Admin!H182</f>
        <v>No guidance available</v>
      </c>
      <c r="F196" s="242"/>
    </row>
    <row r="197" spans="1:6" x14ac:dyDescent="0.25">
      <c r="A197" s="50" t="str">
        <f>Lookup_Admin!A183</f>
        <v>Y4</v>
      </c>
      <c r="B197" s="50">
        <f>Lookup_Admin!F183</f>
        <v>0</v>
      </c>
      <c r="C197" s="159" t="str">
        <f>CONCATENATE(Lookup_Admin!G183," - ",Lookup_Admin!J183)</f>
        <v>N/A - No risk</v>
      </c>
      <c r="D197" s="74" t="str">
        <f>Lookup_Admin!I183</f>
        <v/>
      </c>
      <c r="E197" s="241" t="str">
        <f>Lookup_Admin!H183</f>
        <v>No guidance available</v>
      </c>
      <c r="F197" s="242"/>
    </row>
    <row r="198" spans="1:6" ht="15" customHeight="1" x14ac:dyDescent="0.25">
      <c r="A198" s="170" t="str">
        <f>Lookup_Admin!A184</f>
        <v>Z - MANAGEMENT &amp; CONTROL:   To determine the risk rating for this section, answer questions Z2 to Z27 to inform the answer to Z1.  There should only one risk rating for this section in Z1.</v>
      </c>
      <c r="B198" s="171"/>
      <c r="C198" s="171"/>
      <c r="D198" s="171"/>
      <c r="E198" s="171"/>
      <c r="F198" s="172"/>
    </row>
    <row r="199" spans="1:6" ht="45" x14ac:dyDescent="0.25">
      <c r="A199" s="50" t="str">
        <f>Lookup_Admin!A185</f>
        <v>Z1</v>
      </c>
      <c r="B199" s="50" t="str">
        <f>Lookup_Admin!F185</f>
        <v>CONFIDENCE IN MANAGEMENT?    To determine the risk rating for this section, answer questions Z2 to Z27 to inform the answer to Z1.There should only one risk rating for this section in Z1.</v>
      </c>
      <c r="C199" s="159" t="str">
        <f>CONCATENATE(Lookup_Admin!G185," - ",Lookup_Admin!J185)</f>
        <v>TBC - No risk</v>
      </c>
      <c r="D199" s="74" t="str">
        <f>Lookup_Admin!I185</f>
        <v>TBC</v>
      </c>
      <c r="E199" s="241" t="str">
        <f>Lookup_Admin!H185</f>
        <v>Complete questions Z2 to Z27 to make an informed decision as to the correct risk ranking for this risk.</v>
      </c>
      <c r="F199" s="242"/>
    </row>
    <row r="200" spans="1:6" ht="30" x14ac:dyDescent="0.25">
      <c r="A200" s="50" t="str">
        <f>Lookup_Admin!A186</f>
        <v>Z2</v>
      </c>
      <c r="B200" s="50" t="str">
        <f>Lookup_Admin!F186</f>
        <v>Are records kept of key checks e.g. Equipment maintenance, site inspections, on-site tests, etc.</v>
      </c>
      <c r="C200" s="50"/>
      <c r="D200" s="74">
        <f>Lookup_Admin!I186</f>
        <v>0</v>
      </c>
      <c r="E200" s="241" t="str">
        <f>Lookup_Admin!H186</f>
        <v>No guidance available</v>
      </c>
      <c r="F200" s="242"/>
    </row>
    <row r="201" spans="1:6" ht="30" x14ac:dyDescent="0.25">
      <c r="A201" s="50" t="str">
        <f>Lookup_Admin!A187</f>
        <v>Z3</v>
      </c>
      <c r="B201" s="50" t="str">
        <f>Lookup_Admin!F187</f>
        <v>Are there written procedures for the operation and maintenance of equipment?</v>
      </c>
      <c r="C201" s="50"/>
      <c r="D201" s="74">
        <f>Lookup_Admin!I187</f>
        <v>0</v>
      </c>
      <c r="E201" s="241" t="str">
        <f>Lookup_Admin!H187</f>
        <v>No guidance available</v>
      </c>
      <c r="F201" s="242"/>
    </row>
    <row r="202" spans="1:6" ht="30" x14ac:dyDescent="0.25">
      <c r="A202" s="50" t="str">
        <f>Lookup_Admin!A188</f>
        <v>Z4</v>
      </c>
      <c r="B202" s="50" t="str">
        <f>Lookup_Admin!F188</f>
        <v>Are there procedures for responding to alarms, monitors, on-site tests?</v>
      </c>
      <c r="C202" s="50"/>
      <c r="D202" s="74">
        <f>Lookup_Admin!I188</f>
        <v>0</v>
      </c>
      <c r="E202" s="241" t="str">
        <f>Lookup_Admin!H188</f>
        <v>No guidance available</v>
      </c>
      <c r="F202" s="242"/>
    </row>
    <row r="203" spans="1:6" ht="30" x14ac:dyDescent="0.25">
      <c r="A203" s="50" t="str">
        <f>Lookup_Admin!A189</f>
        <v>Z5</v>
      </c>
      <c r="B203" s="50" t="str">
        <f>Lookup_Admin!F189</f>
        <v>Is there a written procedure for installations, pipe repairs and maintenance to protect against microbial contamination?</v>
      </c>
      <c r="C203" s="50"/>
      <c r="D203" s="74">
        <f>Lookup_Admin!I189</f>
        <v>0</v>
      </c>
      <c r="E203" s="241" t="str">
        <f>Lookup_Admin!H189</f>
        <v>No guidance available</v>
      </c>
      <c r="F203" s="242"/>
    </row>
    <row r="204" spans="1:6" ht="30" x14ac:dyDescent="0.25">
      <c r="A204" s="50" t="str">
        <f>Lookup_Admin!A190</f>
        <v>Z6</v>
      </c>
      <c r="B204" s="50" t="str">
        <f>Lookup_Admin!F190</f>
        <v>Do operators have adequate (even if informal) general hygiene awareness?</v>
      </c>
      <c r="C204" s="50"/>
      <c r="D204" s="74">
        <f>Lookup_Admin!I190</f>
        <v>0</v>
      </c>
      <c r="E204" s="241" t="str">
        <f>Lookup_Admin!H190</f>
        <v>No guidance available</v>
      </c>
      <c r="F204" s="242"/>
    </row>
    <row r="205" spans="1:6" ht="30" x14ac:dyDescent="0.25">
      <c r="A205" s="50" t="str">
        <f>Lookup_Admin!A191</f>
        <v>Z7</v>
      </c>
      <c r="B205" s="50" t="str">
        <f>Lookup_Admin!F191</f>
        <v>Is there a documented procedure for operation of valves including authorisation?</v>
      </c>
      <c r="C205" s="50"/>
      <c r="D205" s="74">
        <f>Lookup_Admin!I191</f>
        <v>0</v>
      </c>
      <c r="E205" s="241" t="str">
        <f>Lookup_Admin!H191</f>
        <v>No guidance available</v>
      </c>
      <c r="F205" s="242"/>
    </row>
    <row r="206" spans="1:6" x14ac:dyDescent="0.25">
      <c r="A206" s="50" t="str">
        <f>Lookup_Admin!A192</f>
        <v>Z8</v>
      </c>
      <c r="B206" s="50" t="str">
        <f>Lookup_Admin!F192</f>
        <v>Are there any records of reservoir cleaning and maintenance?</v>
      </c>
      <c r="C206" s="50"/>
      <c r="D206" s="74">
        <f>Lookup_Admin!I192</f>
        <v>0</v>
      </c>
      <c r="E206" s="241" t="str">
        <f>Lookup_Admin!H192</f>
        <v>No guidance available</v>
      </c>
      <c r="F206" s="242"/>
    </row>
    <row r="207" spans="1:6" ht="30" x14ac:dyDescent="0.25">
      <c r="A207" s="50" t="str">
        <f>Lookup_Admin!A193</f>
        <v>Z9</v>
      </c>
      <c r="B207" s="50" t="str">
        <f>Lookup_Admin!F193</f>
        <v>Are the records checked to ensure the required maintenance and checks have been carried out satisfactorily?</v>
      </c>
      <c r="C207" s="50"/>
      <c r="D207" s="74">
        <f>Lookup_Admin!I193</f>
        <v>0</v>
      </c>
      <c r="E207" s="241" t="str">
        <f>Lookup_Admin!H193</f>
        <v>No guidance available</v>
      </c>
      <c r="F207" s="242"/>
    </row>
    <row r="208" spans="1:6" ht="30" x14ac:dyDescent="0.25">
      <c r="A208" s="50" t="str">
        <f>Lookup_Admin!A194</f>
        <v>Z10</v>
      </c>
      <c r="B208" s="50" t="str">
        <f>Lookup_Admin!F194</f>
        <v>Is there a stock control process for any chemicals used to ensure their continuous availability?</v>
      </c>
      <c r="C208" s="50"/>
      <c r="D208" s="74">
        <f>Lookup_Admin!I194</f>
        <v>0</v>
      </c>
      <c r="E208" s="241" t="str">
        <f>Lookup_Admin!H194</f>
        <v>No guidance available</v>
      </c>
      <c r="F208" s="242"/>
    </row>
    <row r="209" spans="1:6" ht="30" x14ac:dyDescent="0.25">
      <c r="A209" s="50" t="str">
        <f>Lookup_Admin!A195</f>
        <v>Z11</v>
      </c>
      <c r="B209" s="50" t="str">
        <f>Lookup_Admin!F195</f>
        <v>Is there a stock control process for any key spare parts/equipment?</v>
      </c>
      <c r="C209" s="50"/>
      <c r="D209" s="74">
        <f>Lookup_Admin!I195</f>
        <v>0</v>
      </c>
      <c r="E209" s="241" t="str">
        <f>Lookup_Admin!H195</f>
        <v>No guidance available</v>
      </c>
      <c r="F209" s="242"/>
    </row>
    <row r="210" spans="1:6" ht="30" x14ac:dyDescent="0.25">
      <c r="A210" s="50" t="str">
        <f>Lookup_Admin!A196</f>
        <v>Z12</v>
      </c>
      <c r="B210" s="50" t="str">
        <f>Lookup_Admin!F196</f>
        <v>Is there a documented contingency plan in the event of power failure, equipment failure?</v>
      </c>
      <c r="C210" s="50"/>
      <c r="D210" s="74">
        <f>Lookup_Admin!I196</f>
        <v>0</v>
      </c>
      <c r="E210" s="241" t="str">
        <f>Lookup_Admin!H196</f>
        <v>No guidance available</v>
      </c>
      <c r="F210" s="242"/>
    </row>
    <row r="211" spans="1:6" ht="30" x14ac:dyDescent="0.25">
      <c r="A211" s="50" t="str">
        <f>Lookup_Admin!A197</f>
        <v>Z13</v>
      </c>
      <c r="B211" s="50" t="str">
        <f>Lookup_Admin!F197</f>
        <v>Is the person nominated to manage the supply trained to run and maintain the supply?</v>
      </c>
      <c r="C211" s="50"/>
      <c r="D211" s="74">
        <f>Lookup_Admin!I197</f>
        <v>0</v>
      </c>
      <c r="E211" s="241" t="str">
        <f>Lookup_Admin!H197</f>
        <v>No guidance available</v>
      </c>
      <c r="F211" s="242"/>
    </row>
    <row r="212" spans="1:6" ht="30" x14ac:dyDescent="0.25">
      <c r="A212" s="50" t="str">
        <f>Lookup_Admin!A198</f>
        <v>Z14</v>
      </c>
      <c r="B212" s="50" t="str">
        <f>Lookup_Admin!F198</f>
        <v>Is there a nominated person to run the supply when the above person is unavailable?</v>
      </c>
      <c r="C212" s="50"/>
      <c r="D212" s="74">
        <f>Lookup_Admin!I198</f>
        <v>0</v>
      </c>
      <c r="E212" s="241" t="str">
        <f>Lookup_Admin!H198</f>
        <v>No guidance available</v>
      </c>
      <c r="F212" s="242"/>
    </row>
    <row r="213" spans="1:6" ht="30" x14ac:dyDescent="0.25">
      <c r="A213" s="50" t="str">
        <f>Lookup_Admin!A199</f>
        <v>Z15</v>
      </c>
      <c r="B213" s="50" t="str">
        <f>Lookup_Admin!F199</f>
        <v>Is there a documented system to report emergencies to management/owner of supply?</v>
      </c>
      <c r="C213" s="50"/>
      <c r="D213" s="74">
        <f>Lookup_Admin!I199</f>
        <v>0</v>
      </c>
      <c r="E213" s="241" t="str">
        <f>Lookup_Admin!H199</f>
        <v>No guidance available</v>
      </c>
      <c r="F213" s="242"/>
    </row>
    <row r="214" spans="1:6" ht="30" x14ac:dyDescent="0.25">
      <c r="A214" s="50" t="str">
        <f>Lookup_Admin!A200</f>
        <v>Z16</v>
      </c>
      <c r="B214" s="50" t="str">
        <f>Lookup_Admin!F200</f>
        <v>Are there calibration schedules in place for key dosing and monitoring equipment?</v>
      </c>
      <c r="C214" s="50"/>
      <c r="D214" s="74">
        <f>Lookup_Admin!I200</f>
        <v>0</v>
      </c>
      <c r="E214" s="241" t="str">
        <f>Lookup_Admin!H200</f>
        <v>No guidance available</v>
      </c>
      <c r="F214" s="242"/>
    </row>
    <row r="215" spans="1:6" ht="30" x14ac:dyDescent="0.25">
      <c r="A215" s="50" t="str">
        <f>Lookup_Admin!A201</f>
        <v>Z17</v>
      </c>
      <c r="B215" s="50" t="str">
        <f>Lookup_Admin!F201</f>
        <v>Is there a weekly site inspection to check for changes (e.g. Dead sheep, broken fence)?</v>
      </c>
      <c r="C215" s="50"/>
      <c r="D215" s="74">
        <f>Lookup_Admin!I201</f>
        <v>0</v>
      </c>
      <c r="E215" s="241" t="str">
        <f>Lookup_Admin!H201</f>
        <v>No guidance available</v>
      </c>
      <c r="F215" s="242"/>
    </row>
    <row r="216" spans="1:6" ht="30" x14ac:dyDescent="0.25">
      <c r="A216" s="50" t="str">
        <f>Lookup_Admin!A202</f>
        <v>Z18</v>
      </c>
      <c r="B216" s="50" t="str">
        <f>Lookup_Admin!F202</f>
        <v>Are there appropriate procedures for rectifying customer complaints?</v>
      </c>
      <c r="C216" s="50"/>
      <c r="D216" s="74">
        <f>Lookup_Admin!I202</f>
        <v>0</v>
      </c>
      <c r="E216" s="241" t="str">
        <f>Lookup_Admin!H202</f>
        <v>No guidance available</v>
      </c>
      <c r="F216" s="242"/>
    </row>
    <row r="217" spans="1:6" ht="30" x14ac:dyDescent="0.25">
      <c r="A217" s="50" t="str">
        <f>Lookup_Admin!A203</f>
        <v>Z19</v>
      </c>
      <c r="B217" s="50" t="str">
        <f>Lookup_Admin!F203</f>
        <v>Are there procedures and records in place to inform the LA of any changes to the risk assessment?</v>
      </c>
      <c r="C217" s="50"/>
      <c r="D217" s="74">
        <f>Lookup_Admin!I203</f>
        <v>0</v>
      </c>
      <c r="E217" s="241" t="str">
        <f>Lookup_Admin!H203</f>
        <v>No guidance available</v>
      </c>
      <c r="F217" s="242"/>
    </row>
    <row r="218" spans="1:6" ht="30" x14ac:dyDescent="0.25">
      <c r="A218" s="50" t="str">
        <f>Lookup_Admin!A204</f>
        <v>Z20</v>
      </c>
      <c r="B218" s="50" t="str">
        <f>Lookup_Admin!F204</f>
        <v>If a risk assessment has previously been carried out, is there a plan for delivering the required improvements?</v>
      </c>
      <c r="C218" s="50"/>
      <c r="D218" s="74">
        <f>Lookup_Admin!I204</f>
        <v>0</v>
      </c>
      <c r="E218" s="241" t="str">
        <f>Lookup_Admin!H204</f>
        <v>No guidance available</v>
      </c>
      <c r="F218" s="242"/>
    </row>
    <row r="219" spans="1:6" ht="30" x14ac:dyDescent="0.25">
      <c r="A219" s="50" t="str">
        <f>Lookup_Admin!A205</f>
        <v>Z21</v>
      </c>
      <c r="B219" s="50" t="str">
        <f>Lookup_Admin!F205</f>
        <v xml:space="preserve">Is there a detailed plan of the site including details of source, tanks, distribution pipes, valves (material, age) etc. </v>
      </c>
      <c r="C219" s="50"/>
      <c r="D219" s="74">
        <f>Lookup_Admin!I205</f>
        <v>0</v>
      </c>
      <c r="E219" s="241" t="str">
        <f>Lookup_Admin!H205</f>
        <v>No guidance available</v>
      </c>
      <c r="F219" s="242"/>
    </row>
    <row r="220" spans="1:6" x14ac:dyDescent="0.25">
      <c r="A220" s="50" t="str">
        <f>Lookup_Admin!A206</f>
        <v>Z22</v>
      </c>
      <c r="B220" s="50" t="str">
        <f>Lookup_Admin!F206</f>
        <v>Is there a documented contingency for the supply running out?</v>
      </c>
      <c r="C220" s="50"/>
      <c r="D220" s="74">
        <f>Lookup_Admin!I206</f>
        <v>0</v>
      </c>
      <c r="E220" s="241" t="str">
        <f>Lookup_Admin!H206</f>
        <v>No guidance available</v>
      </c>
      <c r="F220" s="242"/>
    </row>
    <row r="221" spans="1:6" ht="45" x14ac:dyDescent="0.25">
      <c r="A221" s="50" t="str">
        <f>Lookup_Admin!A207</f>
        <v>Z23</v>
      </c>
      <c r="B221" s="50" t="str">
        <f>Lookup_Admin!F207</f>
        <v>Do the treatment chemicals and materials conform to Regulation 5? Have all new installations since 2010 complied with Regulation 5 (or equivalent in Wales) – products and processes</v>
      </c>
      <c r="C221" s="50"/>
      <c r="D221" s="74">
        <f>Lookup_Admin!I207</f>
        <v>0</v>
      </c>
      <c r="E221" s="241" t="str">
        <f>Lookup_Admin!H207</f>
        <v>No guidance available</v>
      </c>
      <c r="F221" s="242"/>
    </row>
    <row r="222" spans="1:6" ht="45" x14ac:dyDescent="0.25">
      <c r="A222" s="50" t="str">
        <f>Lookup_Admin!A208</f>
        <v>Z24</v>
      </c>
      <c r="B222" s="50" t="str">
        <f>Lookup_Admin!F208</f>
        <v>Do all materials involved in the distribution system conform to Regulation 5? Have all new installations since 2010 complied with Regulation 5 (or equivalent in Wales) – products and processes?</v>
      </c>
      <c r="C222" s="50"/>
      <c r="D222" s="74">
        <f>Lookup_Admin!I208</f>
        <v>0</v>
      </c>
      <c r="E222" s="241" t="str">
        <f>Lookup_Admin!H208</f>
        <v>No guidance available</v>
      </c>
      <c r="F222" s="242"/>
    </row>
    <row r="223" spans="1:6" ht="30" x14ac:dyDescent="0.25">
      <c r="A223" s="50" t="str">
        <f>Lookup_Admin!A209</f>
        <v>Z25</v>
      </c>
      <c r="B223" s="50" t="str">
        <f>Lookup_Admin!F209</f>
        <v>Is there a documented procedure for carrying out mains tapping's (making new connections into pipes)?</v>
      </c>
      <c r="C223" s="50"/>
      <c r="D223" s="74">
        <f>Lookup_Admin!I209</f>
        <v>0</v>
      </c>
      <c r="E223" s="241" t="str">
        <f>Lookup_Admin!H209</f>
        <v>No guidance available</v>
      </c>
      <c r="F223" s="242"/>
    </row>
    <row r="224" spans="1:6" ht="45" x14ac:dyDescent="0.25">
      <c r="A224" s="50" t="str">
        <f>Lookup_Admin!A210</f>
        <v>Z26</v>
      </c>
      <c r="B224" s="50" t="str">
        <f>Lookup_Admin!F210</f>
        <v>Are persons carrying out this work competent and trained in this procedure?(e.g. approved by a water company or part of the Water Safe Scheme)?</v>
      </c>
      <c r="C224" s="50"/>
      <c r="D224" s="74">
        <f>Lookup_Admin!I210</f>
        <v>0</v>
      </c>
      <c r="E224" s="241" t="str">
        <f>Lookup_Admin!H210</f>
        <v>No guidance available</v>
      </c>
      <c r="F224" s="242"/>
    </row>
    <row r="225" spans="1:6" ht="30" x14ac:dyDescent="0.25">
      <c r="A225" s="150" t="str">
        <f>Lookup_Admin!A211</f>
        <v>Z27</v>
      </c>
      <c r="B225" s="150" t="str">
        <f>Lookup_Admin!F211</f>
        <v>Any additional site specific hazard(s) associated with management</v>
      </c>
      <c r="C225" s="150"/>
      <c r="D225" s="151">
        <f>Lookup_Admin!I211</f>
        <v>0</v>
      </c>
      <c r="E225" s="241" t="str">
        <f>Lookup_Admin!H211</f>
        <v>No guidance available</v>
      </c>
      <c r="F225" s="242"/>
    </row>
    <row r="226" spans="1:6" s="152" customFormat="1" x14ac:dyDescent="0.25">
      <c r="A226" s="156"/>
      <c r="B226" s="156"/>
      <c r="C226" s="156"/>
      <c r="D226" s="157"/>
      <c r="E226" s="157"/>
      <c r="F226" s="156"/>
    </row>
    <row r="227" spans="1:6" s="153" customFormat="1" ht="15" hidden="1" customHeight="1" x14ac:dyDescent="0.25">
      <c r="A227" s="154"/>
      <c r="B227" s="154"/>
      <c r="C227" s="154"/>
      <c r="D227" s="155"/>
      <c r="E227" s="155"/>
      <c r="F227" s="154"/>
    </row>
    <row r="228" spans="1:6" s="153" customFormat="1" ht="15" hidden="1" customHeight="1" x14ac:dyDescent="0.25">
      <c r="A228" s="154"/>
      <c r="B228" s="154"/>
      <c r="C228" s="154"/>
      <c r="D228" s="155"/>
      <c r="E228" s="155"/>
      <c r="F228" s="154"/>
    </row>
    <row r="229" spans="1:6" s="153" customFormat="1" ht="15" hidden="1" customHeight="1" x14ac:dyDescent="0.25">
      <c r="A229" s="154"/>
      <c r="B229" s="154"/>
      <c r="C229" s="154"/>
      <c r="D229" s="155"/>
      <c r="E229" s="155"/>
      <c r="F229" s="154"/>
    </row>
    <row r="230" spans="1:6" s="153" customFormat="1" ht="15" hidden="1" customHeight="1" x14ac:dyDescent="0.25">
      <c r="A230" s="154"/>
      <c r="B230" s="154"/>
      <c r="C230" s="154"/>
      <c r="D230" s="155"/>
      <c r="E230" s="155"/>
      <c r="F230" s="154"/>
    </row>
    <row r="231" spans="1:6" s="153" customFormat="1" ht="15" hidden="1" customHeight="1" x14ac:dyDescent="0.25">
      <c r="A231" s="154"/>
      <c r="B231" s="154"/>
      <c r="C231" s="154"/>
      <c r="D231" s="155"/>
      <c r="E231" s="155"/>
      <c r="F231" s="154"/>
    </row>
    <row r="232" spans="1:6" s="153" customFormat="1" ht="15" hidden="1" customHeight="1" x14ac:dyDescent="0.25">
      <c r="A232" s="154"/>
      <c r="B232" s="154"/>
      <c r="C232" s="154"/>
      <c r="D232" s="155"/>
      <c r="E232" s="155"/>
      <c r="F232" s="154"/>
    </row>
    <row r="233" spans="1:6" s="153" customFormat="1" ht="15" hidden="1" customHeight="1" x14ac:dyDescent="0.25">
      <c r="A233" s="154"/>
      <c r="B233" s="154"/>
      <c r="C233" s="154"/>
      <c r="D233" s="155"/>
      <c r="E233" s="155"/>
      <c r="F233" s="154"/>
    </row>
  </sheetData>
  <sheetProtection sort="0" autoFilter="0"/>
  <protectedRanges>
    <protectedRange password="9828" sqref="A15:D233 E15:E22 E23:F23 E24:E34 E35:F35 E36:E44 E45:F45 E46:E57 E58:F58 E59:E72 E73:F73 E74:E82 E83:F83 E84:E92 E93:F93 E94:E101 E102:F102 E103:E110 E111:F111 E112:E119 E120:F120 E121:E128 E129:F129 E130:E142 E199:E225 E226:F233 E194:E197 E198:F198 E184:E192 E193:F193 E171:E182 E183:F183 E153:E169 E170:F170 E143:F143 E144:E151 E152:F152" name="Range1"/>
  </protectedRanges>
  <autoFilter ref="A15:F15">
    <filterColumn colId="4" showButton="0"/>
  </autoFilter>
  <mergeCells count="196">
    <mergeCell ref="E168:F168"/>
    <mergeCell ref="E169:F169"/>
    <mergeCell ref="E144:F144"/>
    <mergeCell ref="E145:F145"/>
    <mergeCell ref="E146:F146"/>
    <mergeCell ref="E147:F147"/>
    <mergeCell ref="E148:F148"/>
    <mergeCell ref="E149:F149"/>
    <mergeCell ref="E150:F150"/>
    <mergeCell ref="E151:F151"/>
    <mergeCell ref="E163:F163"/>
    <mergeCell ref="E164:F164"/>
    <mergeCell ref="E165:F165"/>
    <mergeCell ref="E166:F166"/>
    <mergeCell ref="E167:F167"/>
    <mergeCell ref="E158:F158"/>
    <mergeCell ref="E159:F159"/>
    <mergeCell ref="E160:F160"/>
    <mergeCell ref="E161:F161"/>
    <mergeCell ref="E162:F162"/>
    <mergeCell ref="E153:F153"/>
    <mergeCell ref="E154:F154"/>
    <mergeCell ref="E155:F155"/>
    <mergeCell ref="E192:F192"/>
    <mergeCell ref="E171:F171"/>
    <mergeCell ref="E172:F172"/>
    <mergeCell ref="E173:F173"/>
    <mergeCell ref="E174:F174"/>
    <mergeCell ref="E175:F175"/>
    <mergeCell ref="E176:F176"/>
    <mergeCell ref="E177:F177"/>
    <mergeCell ref="E178:F178"/>
    <mergeCell ref="E179:F179"/>
    <mergeCell ref="E180:F180"/>
    <mergeCell ref="E181:F181"/>
    <mergeCell ref="E182:F182"/>
    <mergeCell ref="E221:F221"/>
    <mergeCell ref="E222:F222"/>
    <mergeCell ref="E223:F223"/>
    <mergeCell ref="E224:F224"/>
    <mergeCell ref="E225:F225"/>
    <mergeCell ref="E216:F216"/>
    <mergeCell ref="E217:F217"/>
    <mergeCell ref="E218:F218"/>
    <mergeCell ref="E219:F219"/>
    <mergeCell ref="E220:F220"/>
    <mergeCell ref="E211:F211"/>
    <mergeCell ref="E212:F212"/>
    <mergeCell ref="E213:F213"/>
    <mergeCell ref="E214:F214"/>
    <mergeCell ref="E215:F215"/>
    <mergeCell ref="E206:F206"/>
    <mergeCell ref="E207:F207"/>
    <mergeCell ref="E208:F208"/>
    <mergeCell ref="E209:F209"/>
    <mergeCell ref="E210:F210"/>
    <mergeCell ref="E201:F201"/>
    <mergeCell ref="E202:F202"/>
    <mergeCell ref="E203:F203"/>
    <mergeCell ref="E204:F204"/>
    <mergeCell ref="E205:F205"/>
    <mergeCell ref="E140:F140"/>
    <mergeCell ref="E141:F141"/>
    <mergeCell ref="E142:F142"/>
    <mergeCell ref="E199:F199"/>
    <mergeCell ref="E200:F200"/>
    <mergeCell ref="E194:F194"/>
    <mergeCell ref="E195:F195"/>
    <mergeCell ref="E196:F196"/>
    <mergeCell ref="E197:F197"/>
    <mergeCell ref="E184:F184"/>
    <mergeCell ref="E185:F185"/>
    <mergeCell ref="E186:F186"/>
    <mergeCell ref="E187:F187"/>
    <mergeCell ref="E188:F188"/>
    <mergeCell ref="E189:F189"/>
    <mergeCell ref="E190:F190"/>
    <mergeCell ref="E156:F156"/>
    <mergeCell ref="E157:F157"/>
    <mergeCell ref="E191:F191"/>
    <mergeCell ref="E135:F135"/>
    <mergeCell ref="E136:F136"/>
    <mergeCell ref="E137:F137"/>
    <mergeCell ref="E138:F138"/>
    <mergeCell ref="E139:F139"/>
    <mergeCell ref="E130:F130"/>
    <mergeCell ref="E131:F131"/>
    <mergeCell ref="E132:F132"/>
    <mergeCell ref="E133:F133"/>
    <mergeCell ref="E134:F134"/>
    <mergeCell ref="E124:F124"/>
    <mergeCell ref="E125:F125"/>
    <mergeCell ref="E126:F126"/>
    <mergeCell ref="E127:F127"/>
    <mergeCell ref="E128:F128"/>
    <mergeCell ref="E118:F118"/>
    <mergeCell ref="E119:F119"/>
    <mergeCell ref="E121:F121"/>
    <mergeCell ref="E122:F122"/>
    <mergeCell ref="E123:F123"/>
    <mergeCell ref="E113:F113"/>
    <mergeCell ref="E114:F114"/>
    <mergeCell ref="E115:F115"/>
    <mergeCell ref="E116:F116"/>
    <mergeCell ref="E117:F117"/>
    <mergeCell ref="E107:F107"/>
    <mergeCell ref="E108:F108"/>
    <mergeCell ref="E109:F109"/>
    <mergeCell ref="E110:F110"/>
    <mergeCell ref="E112:F112"/>
    <mergeCell ref="E101:F101"/>
    <mergeCell ref="E103:F103"/>
    <mergeCell ref="E104:F104"/>
    <mergeCell ref="E105:F105"/>
    <mergeCell ref="E106:F106"/>
    <mergeCell ref="E96:F96"/>
    <mergeCell ref="E97:F97"/>
    <mergeCell ref="E98:F98"/>
    <mergeCell ref="E99:F99"/>
    <mergeCell ref="E100:F100"/>
    <mergeCell ref="E90:F90"/>
    <mergeCell ref="E91:F91"/>
    <mergeCell ref="E92:F92"/>
    <mergeCell ref="E94:F94"/>
    <mergeCell ref="E95:F95"/>
    <mergeCell ref="E85:F85"/>
    <mergeCell ref="E86:F86"/>
    <mergeCell ref="E87:F87"/>
    <mergeCell ref="E88:F88"/>
    <mergeCell ref="E89:F89"/>
    <mergeCell ref="E79:F79"/>
    <mergeCell ref="E80:F80"/>
    <mergeCell ref="E81:F81"/>
    <mergeCell ref="E82:F82"/>
    <mergeCell ref="E84:F84"/>
    <mergeCell ref="E74:F74"/>
    <mergeCell ref="E75:F75"/>
    <mergeCell ref="E76:F76"/>
    <mergeCell ref="E77:F77"/>
    <mergeCell ref="E78:F78"/>
    <mergeCell ref="E68:F68"/>
    <mergeCell ref="E69:F69"/>
    <mergeCell ref="E70:F70"/>
    <mergeCell ref="E71:F71"/>
    <mergeCell ref="E72:F72"/>
    <mergeCell ref="E63:F63"/>
    <mergeCell ref="E64:F64"/>
    <mergeCell ref="E65:F65"/>
    <mergeCell ref="E66:F66"/>
    <mergeCell ref="E67:F67"/>
    <mergeCell ref="E59:F59"/>
    <mergeCell ref="E60:F60"/>
    <mergeCell ref="E61:F61"/>
    <mergeCell ref="E62:F62"/>
    <mergeCell ref="E52:F52"/>
    <mergeCell ref="E53:F53"/>
    <mergeCell ref="E54:F54"/>
    <mergeCell ref="E55:F55"/>
    <mergeCell ref="E56:F56"/>
    <mergeCell ref="E49:F49"/>
    <mergeCell ref="E50:F50"/>
    <mergeCell ref="E51:F51"/>
    <mergeCell ref="E41:F41"/>
    <mergeCell ref="E42:F42"/>
    <mergeCell ref="E43:F43"/>
    <mergeCell ref="E44:F44"/>
    <mergeCell ref="E46:F46"/>
    <mergeCell ref="E57:F57"/>
    <mergeCell ref="E39:F39"/>
    <mergeCell ref="E40:F40"/>
    <mergeCell ref="E30:F30"/>
    <mergeCell ref="E31:F31"/>
    <mergeCell ref="E32:F32"/>
    <mergeCell ref="E33:F33"/>
    <mergeCell ref="E34:F34"/>
    <mergeCell ref="E47:F47"/>
    <mergeCell ref="E48:F48"/>
    <mergeCell ref="E27:F27"/>
    <mergeCell ref="E28:F28"/>
    <mergeCell ref="E29:F29"/>
    <mergeCell ref="E24:F24"/>
    <mergeCell ref="E25:F25"/>
    <mergeCell ref="E26:F26"/>
    <mergeCell ref="E36:F36"/>
    <mergeCell ref="E37:F37"/>
    <mergeCell ref="E38:F38"/>
    <mergeCell ref="A1:F1"/>
    <mergeCell ref="E15:F15"/>
    <mergeCell ref="E16:F16"/>
    <mergeCell ref="E17:F17"/>
    <mergeCell ref="E18:F18"/>
    <mergeCell ref="E19:F19"/>
    <mergeCell ref="E20:F20"/>
    <mergeCell ref="E21:F21"/>
    <mergeCell ref="E22:F22"/>
    <mergeCell ref="A4:B4"/>
  </mergeCells>
  <conditionalFormatting sqref="A2:XFD3 A234:XFD1048576 A45 A35 A58 A73 A83 A93 A102 A111 A120 A129 A143 A152 A170 A183 A193 A198 A23 A16:C22 A199:C233 A194:C197 A184:C192 A171:C182 A153:C169 A144:C151 A130:C142 A121:C128 A112:C119 A103:C110 A94:C101 A84:C92 A74:C82 A59:C72 A46:C57 A36:C44 A24:C34 A1 G1:XFD1 A15:E15 E16:E22 E24:E34 E36:E44 E46:E57 E59:E72 E74:E82 E84:E92 E94:E101 E103:E110 E112:E119 E121:E128 E130:E142 F226:XFD233 E199:E225 E194:E197 E184:E192 E171:E182 E153:E169 G15:XFD225 E144:E151 G4:XFD4 A5:XFD14">
    <cfRule type="cellIs" dxfId="150" priority="6" operator="equal">
      <formula>0</formula>
    </cfRule>
  </conditionalFormatting>
  <conditionalFormatting sqref="D226:E233 D16:D22 D24:D34 D36:D44 D46:D57 D59:D72 D74:D82 D84:D92 D94:D101 D103:D110 D112:D119 D121:D128 D130:D142 D199:D225 D194:D197 D184:D192 D171:D182 D153:D169 D144:D151">
    <cfRule type="cellIs" dxfId="149" priority="1" operator="equal">
      <formula>"L"</formula>
    </cfRule>
    <cfRule type="cellIs" dxfId="148" priority="2" operator="equal">
      <formula>"M"</formula>
    </cfRule>
    <cfRule type="cellIs" dxfId="147" priority="3" operator="equal">
      <formula>"H"</formula>
    </cfRule>
    <cfRule type="cellIs" dxfId="146" priority="4" operator="equal">
      <formula>"VH"</formula>
    </cfRule>
  </conditionalFormatting>
  <conditionalFormatting sqref="D226:E233 D16:D22 D24:D34 D36:D44 D46:D57 D59:D72 D74:D82 D84:D92 D94:D101 D103:D110 D112:D119 D121:D128 D130:D142 D199:D225 D194:D197 D184:D192 D171:D182 D153:D169 D144:D151">
    <cfRule type="cellIs" dxfId="145" priority="5" operator="equal">
      <formula>FALSE</formula>
    </cfRule>
  </conditionalFormatting>
  <pageMargins left="0.7" right="0.7" top="0.75" bottom="0.75" header="0.3" footer="0.3"/>
  <pageSetup paperSize="9" scale="56" fitToHeight="0" orientation="portrait" r:id="rId1"/>
  <headerFooter>
    <oddFooter>&amp;CDWI - Private Water Risk Assessment tool V2.0 -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FD178"/>
  <sheetViews>
    <sheetView zoomScaleNormal="100" workbookViewId="0">
      <selection activeCell="B14" sqref="B14:D14"/>
    </sheetView>
  </sheetViews>
  <sheetFormatPr defaultColWidth="0" defaultRowHeight="15" customHeight="1" zeroHeight="1" x14ac:dyDescent="0.25"/>
  <cols>
    <col min="1" max="1" width="20.140625" style="63" customWidth="1"/>
    <col min="2" max="2" width="27" style="63" customWidth="1"/>
    <col min="3" max="3" width="26" style="63" customWidth="1"/>
    <col min="4" max="4" width="27" style="63" customWidth="1"/>
    <col min="5" max="16384" width="0" style="137" hidden="1"/>
  </cols>
  <sheetData>
    <row r="1" spans="1:4" ht="55.5" customHeight="1" x14ac:dyDescent="0.25">
      <c r="A1" s="261" t="s">
        <v>985</v>
      </c>
      <c r="B1" s="261"/>
      <c r="C1" s="261"/>
      <c r="D1" s="261"/>
    </row>
    <row r="2" spans="1:4" ht="15.75" x14ac:dyDescent="0.25">
      <c r="A2" s="262" t="str">
        <f>Supply_Details!B3</f>
        <v xml:space="preserve">Local Authority: </v>
      </c>
      <c r="B2" s="262"/>
      <c r="C2" s="262" t="str">
        <f>CONCATENATE(Supply_Details!C3:D3," ",Supply_Details!C4:D4)</f>
        <v xml:space="preserve">Supply Reference: </v>
      </c>
      <c r="D2" s="262"/>
    </row>
    <row r="3" spans="1:4" ht="29.25" customHeight="1" x14ac:dyDescent="0.25">
      <c r="A3" s="262" t="str">
        <f>Supply_Details!E2</f>
        <v xml:space="preserve">Supply Name &amp; Address: </v>
      </c>
      <c r="B3" s="262"/>
      <c r="C3" s="263">
        <f>Supply_Details!E6</f>
        <v>0</v>
      </c>
      <c r="D3" s="262"/>
    </row>
    <row r="4" spans="1:4" ht="17.25" customHeight="1" x14ac:dyDescent="0.25">
      <c r="A4" s="132" t="s">
        <v>818</v>
      </c>
      <c r="B4" s="64"/>
      <c r="C4" s="100" t="s">
        <v>834</v>
      </c>
      <c r="D4" s="64"/>
    </row>
    <row r="5" spans="1:4" ht="15.75" x14ac:dyDescent="0.25">
      <c r="A5" s="131" t="s">
        <v>920</v>
      </c>
      <c r="B5" s="256" t="s">
        <v>896</v>
      </c>
      <c r="C5" s="256"/>
      <c r="D5" s="256"/>
    </row>
    <row r="6" spans="1:4" ht="17.25" customHeight="1" x14ac:dyDescent="0.25">
      <c r="A6" s="131" t="s">
        <v>906</v>
      </c>
      <c r="B6" s="258" t="s">
        <v>907</v>
      </c>
      <c r="C6" s="258"/>
      <c r="D6" s="258"/>
    </row>
    <row r="7" spans="1:4" ht="17.25" customHeight="1" x14ac:dyDescent="0.25">
      <c r="A7" s="259" t="s">
        <v>998</v>
      </c>
      <c r="B7" s="259"/>
      <c r="C7" s="259"/>
      <c r="D7" s="259"/>
    </row>
    <row r="8" spans="1:4" ht="17.25" customHeight="1" x14ac:dyDescent="0.25">
      <c r="A8" s="260" t="s">
        <v>1033</v>
      </c>
      <c r="B8" s="260"/>
      <c r="C8" s="258"/>
      <c r="D8" s="258"/>
    </row>
    <row r="9" spans="1:4" x14ac:dyDescent="0.25">
      <c r="A9" s="65"/>
      <c r="B9" s="265"/>
      <c r="C9" s="265"/>
      <c r="D9" s="265"/>
    </row>
    <row r="10" spans="1:4" x14ac:dyDescent="0.25">
      <c r="A10" s="130" t="s">
        <v>832</v>
      </c>
      <c r="B10" s="257" t="s">
        <v>833</v>
      </c>
      <c r="C10" s="257"/>
      <c r="D10" s="257"/>
    </row>
    <row r="11" spans="1:4" x14ac:dyDescent="0.25">
      <c r="A11" s="264" t="s">
        <v>988</v>
      </c>
      <c r="B11" s="264"/>
      <c r="C11" s="264"/>
      <c r="D11" s="264"/>
    </row>
    <row r="12" spans="1:4" s="138" customFormat="1" ht="33" customHeight="1" x14ac:dyDescent="0.25">
      <c r="A12" s="110" t="s">
        <v>1029</v>
      </c>
      <c r="B12" s="254" t="e">
        <f>VLOOKUP(A12,Lookup_Admin!A:H,6,FALSE)</f>
        <v>#N/A</v>
      </c>
      <c r="C12" s="254"/>
      <c r="D12" s="254"/>
    </row>
    <row r="13" spans="1:4" s="138" customFormat="1" ht="33" customHeight="1" x14ac:dyDescent="0.25">
      <c r="A13" s="164" t="s">
        <v>987</v>
      </c>
      <c r="B13" s="128" t="e">
        <f>CONCATENATE("Severity"," = ",VLOOKUP(A12,Risk_Assessment!$G:$N,6,FALSE))</f>
        <v>#N/A</v>
      </c>
      <c r="C13" s="128" t="e">
        <f>CONCATENATE("Likelihood"," = ",VLOOKUP(A12,Risk_Assessment!$G:$N,5,FALSE))</f>
        <v>#N/A</v>
      </c>
      <c r="D13" s="128" t="e">
        <f>CONCATENATE("Risk Rating"," = ",VLOOKUP(A12,Risk_Assessment!$G:$N,7,FALSE))</f>
        <v>#N/A</v>
      </c>
    </row>
    <row r="14" spans="1:4" s="138" customFormat="1" ht="33" customHeight="1" x14ac:dyDescent="0.25">
      <c r="A14" s="94" t="s">
        <v>1038</v>
      </c>
      <c r="B14" s="248" t="s">
        <v>1042</v>
      </c>
      <c r="C14" s="249"/>
      <c r="D14" s="250"/>
    </row>
    <row r="15" spans="1:4" s="138" customFormat="1" ht="33" customHeight="1" x14ac:dyDescent="0.25">
      <c r="A15" s="94" t="s">
        <v>917</v>
      </c>
      <c r="B15" s="248" t="s">
        <v>895</v>
      </c>
      <c r="C15" s="249"/>
      <c r="D15" s="250"/>
    </row>
    <row r="16" spans="1:4" s="138" customFormat="1" ht="33" customHeight="1" x14ac:dyDescent="0.25">
      <c r="A16" s="94" t="s">
        <v>918</v>
      </c>
      <c r="B16" s="245" t="s">
        <v>905</v>
      </c>
      <c r="C16" s="246"/>
      <c r="D16" s="247"/>
    </row>
    <row r="17" spans="1:4" s="138" customFormat="1" ht="33" customHeight="1" x14ac:dyDescent="0.25">
      <c r="A17" s="94" t="s">
        <v>919</v>
      </c>
      <c r="B17" s="245"/>
      <c r="C17" s="246"/>
      <c r="D17" s="247"/>
    </row>
    <row r="18" spans="1:4" s="138" customFormat="1" ht="33" customHeight="1" x14ac:dyDescent="0.25">
      <c r="A18" s="94" t="s">
        <v>1031</v>
      </c>
      <c r="B18" s="163"/>
      <c r="C18" s="128" t="s">
        <v>986</v>
      </c>
      <c r="D18" s="141" t="s">
        <v>1041</v>
      </c>
    </row>
    <row r="19" spans="1:4" s="138" customFormat="1" ht="33" customHeight="1" x14ac:dyDescent="0.25">
      <c r="A19" s="94" t="s">
        <v>902</v>
      </c>
      <c r="B19" s="133"/>
      <c r="C19" s="128" t="s">
        <v>903</v>
      </c>
      <c r="D19" s="162"/>
    </row>
    <row r="20" spans="1:4" s="138" customFormat="1" ht="15" customHeight="1" x14ac:dyDescent="0.25">
      <c r="A20" s="95"/>
      <c r="B20" s="96"/>
      <c r="C20" s="97"/>
      <c r="D20" s="98"/>
    </row>
    <row r="21" spans="1:4" ht="15" customHeight="1" x14ac:dyDescent="0.25">
      <c r="A21" s="251" t="s">
        <v>989</v>
      </c>
      <c r="B21" s="252"/>
      <c r="C21" s="252"/>
      <c r="D21" s="253"/>
    </row>
    <row r="22" spans="1:4" ht="33" customHeight="1" x14ac:dyDescent="0.25">
      <c r="A22" s="110" t="s">
        <v>1029</v>
      </c>
      <c r="B22" s="255" t="e">
        <f>VLOOKUP(A22,Lookup_Admin!A:H,6,FALSE)</f>
        <v>#N/A</v>
      </c>
      <c r="C22" s="255"/>
      <c r="D22" s="255"/>
    </row>
    <row r="23" spans="1:4" ht="33" customHeight="1" x14ac:dyDescent="0.25">
      <c r="A23" s="164" t="s">
        <v>987</v>
      </c>
      <c r="B23" s="129" t="e">
        <f>CONCATENATE("Severity"," = ",VLOOKUP(A22,Risk_Assessment!$G:$N,6,FALSE))</f>
        <v>#N/A</v>
      </c>
      <c r="C23" s="129" t="e">
        <f>CONCATENATE("Likelihood"," = ",VLOOKUP(A22,Risk_Assessment!$G:$N,5,FALSE))</f>
        <v>#N/A</v>
      </c>
      <c r="D23" s="129" t="e">
        <f>CONCATENATE("Risk Rating"," = ",VLOOKUP(A22,Risk_Assessment!$G:$N,7,FALSE))</f>
        <v>#N/A</v>
      </c>
    </row>
    <row r="24" spans="1:4" s="138" customFormat="1" ht="33" customHeight="1" x14ac:dyDescent="0.25">
      <c r="A24" s="99" t="s">
        <v>1038</v>
      </c>
      <c r="B24" s="248" t="s">
        <v>1042</v>
      </c>
      <c r="C24" s="249"/>
      <c r="D24" s="250"/>
    </row>
    <row r="25" spans="1:4" ht="33" customHeight="1" x14ac:dyDescent="0.25">
      <c r="A25" s="99" t="s">
        <v>917</v>
      </c>
      <c r="B25" s="248" t="s">
        <v>895</v>
      </c>
      <c r="C25" s="249"/>
      <c r="D25" s="250"/>
    </row>
    <row r="26" spans="1:4" ht="33" customHeight="1" x14ac:dyDescent="0.25">
      <c r="A26" s="99" t="s">
        <v>918</v>
      </c>
      <c r="B26" s="245" t="s">
        <v>905</v>
      </c>
      <c r="C26" s="246"/>
      <c r="D26" s="247"/>
    </row>
    <row r="27" spans="1:4" ht="33" customHeight="1" x14ac:dyDescent="0.25">
      <c r="A27" s="99" t="s">
        <v>919</v>
      </c>
      <c r="B27" s="245"/>
      <c r="C27" s="246"/>
      <c r="D27" s="247"/>
    </row>
    <row r="28" spans="1:4" ht="33" customHeight="1" x14ac:dyDescent="0.25">
      <c r="A28" s="99" t="s">
        <v>1031</v>
      </c>
      <c r="B28" s="140"/>
      <c r="C28" s="129" t="s">
        <v>986</v>
      </c>
      <c r="D28" s="141" t="s">
        <v>1041</v>
      </c>
    </row>
    <row r="29" spans="1:4" ht="33" customHeight="1" x14ac:dyDescent="0.25">
      <c r="A29" s="99" t="s">
        <v>902</v>
      </c>
      <c r="B29" s="133"/>
      <c r="C29" s="129" t="s">
        <v>903</v>
      </c>
      <c r="D29" s="161"/>
    </row>
    <row r="30" spans="1:4" ht="15" customHeight="1" x14ac:dyDescent="0.25">
      <c r="A30" s="95"/>
      <c r="B30" s="96"/>
      <c r="C30" s="97"/>
      <c r="D30" s="98"/>
    </row>
    <row r="31" spans="1:4" ht="15" customHeight="1" x14ac:dyDescent="0.25">
      <c r="A31" s="251" t="s">
        <v>992</v>
      </c>
      <c r="B31" s="252"/>
      <c r="C31" s="252"/>
      <c r="D31" s="253"/>
    </row>
    <row r="32" spans="1:4" ht="30" customHeight="1" x14ac:dyDescent="0.25">
      <c r="A32" s="110" t="s">
        <v>1029</v>
      </c>
      <c r="B32" s="254" t="e">
        <f>VLOOKUP(A32,Lookup_Admin!A:H,6,FALSE)</f>
        <v>#N/A</v>
      </c>
      <c r="C32" s="254"/>
      <c r="D32" s="254"/>
    </row>
    <row r="33" spans="1:16384" ht="30" customHeight="1" x14ac:dyDescent="0.25">
      <c r="A33" s="164" t="s">
        <v>987</v>
      </c>
      <c r="B33" s="134" t="e">
        <f>CONCATENATE("Severity"," = ",VLOOKUP(A32,Risk_Assessment!$G:$N,6,FALSE))</f>
        <v>#N/A</v>
      </c>
      <c r="C33" s="134" t="e">
        <f>CONCATENATE("Likelihood"," = ",VLOOKUP(A32,Risk_Assessment!$G:$N,5,FALSE))</f>
        <v>#N/A</v>
      </c>
      <c r="D33" s="134" t="e">
        <f>CONCATENATE("Risk Rating"," = ",VLOOKUP(A32,Risk_Assessment!$G:$N,7,FALSE))</f>
        <v>#N/A</v>
      </c>
    </row>
    <row r="34" spans="1:16384" ht="30" customHeight="1" x14ac:dyDescent="0.25">
      <c r="A34" s="94" t="s">
        <v>1038</v>
      </c>
      <c r="B34" s="248" t="s">
        <v>1042</v>
      </c>
      <c r="C34" s="249"/>
      <c r="D34" s="250"/>
      <c r="E34" s="139"/>
      <c r="F34" s="266"/>
      <c r="G34" s="266"/>
      <c r="H34" s="266"/>
      <c r="I34" s="139"/>
      <c r="J34" s="266"/>
      <c r="K34" s="266"/>
      <c r="L34" s="266"/>
      <c r="M34" s="139"/>
      <c r="N34" s="266"/>
      <c r="O34" s="266"/>
      <c r="P34" s="266"/>
      <c r="Q34" s="139"/>
      <c r="R34" s="266"/>
      <c r="S34" s="266"/>
      <c r="T34" s="266"/>
      <c r="U34" s="139"/>
      <c r="V34" s="266"/>
      <c r="W34" s="266"/>
      <c r="X34" s="266"/>
      <c r="Y34" s="139"/>
      <c r="Z34" s="266"/>
      <c r="AA34" s="266"/>
      <c r="AB34" s="266"/>
      <c r="AC34" s="139"/>
      <c r="AD34" s="266"/>
      <c r="AE34" s="266"/>
      <c r="AF34" s="266"/>
      <c r="AG34" s="139"/>
      <c r="AH34" s="266"/>
      <c r="AI34" s="266"/>
      <c r="AJ34" s="266"/>
      <c r="AK34" s="139"/>
      <c r="AL34" s="266"/>
      <c r="AM34" s="266"/>
      <c r="AN34" s="266"/>
      <c r="AO34" s="139"/>
      <c r="AP34" s="266"/>
      <c r="AQ34" s="266"/>
      <c r="AR34" s="266"/>
      <c r="AS34" s="139"/>
      <c r="AT34" s="266"/>
      <c r="AU34" s="266"/>
      <c r="AV34" s="266"/>
      <c r="AW34" s="139"/>
      <c r="AX34" s="266"/>
      <c r="AY34" s="266"/>
      <c r="AZ34" s="266"/>
      <c r="BA34" s="139"/>
      <c r="BB34" s="266"/>
      <c r="BC34" s="266"/>
      <c r="BD34" s="266"/>
      <c r="BE34" s="139"/>
      <c r="BF34" s="266"/>
      <c r="BG34" s="266"/>
      <c r="BH34" s="266"/>
      <c r="BI34" s="139"/>
      <c r="BJ34" s="266"/>
      <c r="BK34" s="266"/>
      <c r="BL34" s="266"/>
      <c r="BM34" s="139"/>
      <c r="BN34" s="266"/>
      <c r="BO34" s="266"/>
      <c r="BP34" s="266"/>
      <c r="BQ34" s="139"/>
      <c r="BR34" s="266"/>
      <c r="BS34" s="266"/>
      <c r="BT34" s="266"/>
      <c r="BU34" s="139"/>
      <c r="BV34" s="266"/>
      <c r="BW34" s="266"/>
      <c r="BX34" s="266"/>
      <c r="BY34" s="139"/>
      <c r="BZ34" s="266"/>
      <c r="CA34" s="266"/>
      <c r="CB34" s="266"/>
      <c r="CC34" s="139"/>
      <c r="CD34" s="266"/>
      <c r="CE34" s="266"/>
      <c r="CF34" s="266"/>
      <c r="CG34" s="139"/>
      <c r="CH34" s="266"/>
      <c r="CI34" s="266"/>
      <c r="CJ34" s="266"/>
      <c r="CK34" s="139"/>
      <c r="CL34" s="266"/>
      <c r="CM34" s="266"/>
      <c r="CN34" s="266"/>
      <c r="CO34" s="139"/>
      <c r="CP34" s="266"/>
      <c r="CQ34" s="266"/>
      <c r="CR34" s="266"/>
      <c r="CS34" s="139"/>
      <c r="CT34" s="266"/>
      <c r="CU34" s="266"/>
      <c r="CV34" s="266"/>
      <c r="CW34" s="139"/>
      <c r="CX34" s="266"/>
      <c r="CY34" s="266"/>
      <c r="CZ34" s="266"/>
      <c r="DA34" s="139"/>
      <c r="DB34" s="266"/>
      <c r="DC34" s="266"/>
      <c r="DD34" s="266"/>
      <c r="DE34" s="139"/>
      <c r="DF34" s="266"/>
      <c r="DG34" s="266"/>
      <c r="DH34" s="266"/>
      <c r="DI34" s="139"/>
      <c r="DJ34" s="266"/>
      <c r="DK34" s="266"/>
      <c r="DL34" s="266"/>
      <c r="DM34" s="139"/>
      <c r="DN34" s="266"/>
      <c r="DO34" s="266"/>
      <c r="DP34" s="266"/>
      <c r="DQ34" s="139"/>
      <c r="DR34" s="266"/>
      <c r="DS34" s="266"/>
      <c r="DT34" s="266"/>
      <c r="DU34" s="139"/>
      <c r="DV34" s="266"/>
      <c r="DW34" s="266"/>
      <c r="DX34" s="266"/>
      <c r="DY34" s="139"/>
      <c r="DZ34" s="266"/>
      <c r="EA34" s="266"/>
      <c r="EB34" s="266"/>
      <c r="EC34" s="139"/>
      <c r="ED34" s="266"/>
      <c r="EE34" s="266"/>
      <c r="EF34" s="266"/>
      <c r="EG34" s="139"/>
      <c r="EH34" s="266"/>
      <c r="EI34" s="266"/>
      <c r="EJ34" s="266"/>
      <c r="EK34" s="139"/>
      <c r="EL34" s="266"/>
      <c r="EM34" s="266"/>
      <c r="EN34" s="266"/>
      <c r="EO34" s="139"/>
      <c r="EP34" s="266"/>
      <c r="EQ34" s="266"/>
      <c r="ER34" s="266"/>
      <c r="ES34" s="139"/>
      <c r="ET34" s="266"/>
      <c r="EU34" s="266"/>
      <c r="EV34" s="266"/>
      <c r="EW34" s="139"/>
      <c r="EX34" s="266"/>
      <c r="EY34" s="266"/>
      <c r="EZ34" s="266"/>
      <c r="FA34" s="139"/>
      <c r="FB34" s="266"/>
      <c r="FC34" s="266"/>
      <c r="FD34" s="266"/>
      <c r="FE34" s="139"/>
      <c r="FF34" s="266"/>
      <c r="FG34" s="266"/>
      <c r="FH34" s="266"/>
      <c r="FI34" s="139"/>
      <c r="FJ34" s="266"/>
      <c r="FK34" s="266"/>
      <c r="FL34" s="266"/>
      <c r="FM34" s="139"/>
      <c r="FN34" s="266"/>
      <c r="FO34" s="266"/>
      <c r="FP34" s="266"/>
      <c r="FQ34" s="139"/>
      <c r="FR34" s="266"/>
      <c r="FS34" s="266"/>
      <c r="FT34" s="266"/>
      <c r="FU34" s="139"/>
      <c r="FV34" s="266"/>
      <c r="FW34" s="266"/>
      <c r="FX34" s="266"/>
      <c r="FY34" s="139"/>
      <c r="FZ34" s="266"/>
      <c r="GA34" s="266"/>
      <c r="GB34" s="266"/>
      <c r="GC34" s="139"/>
      <c r="GD34" s="266"/>
      <c r="GE34" s="266"/>
      <c r="GF34" s="266"/>
      <c r="GG34" s="139"/>
      <c r="GH34" s="266"/>
      <c r="GI34" s="266"/>
      <c r="GJ34" s="266"/>
      <c r="GK34" s="139"/>
      <c r="GL34" s="266"/>
      <c r="GM34" s="266"/>
      <c r="GN34" s="266"/>
      <c r="GO34" s="139"/>
      <c r="GP34" s="266"/>
      <c r="GQ34" s="266"/>
      <c r="GR34" s="266"/>
      <c r="GS34" s="139"/>
      <c r="GT34" s="266"/>
      <c r="GU34" s="266"/>
      <c r="GV34" s="266"/>
      <c r="GW34" s="139"/>
      <c r="GX34" s="266"/>
      <c r="GY34" s="266"/>
      <c r="GZ34" s="266"/>
      <c r="HA34" s="139"/>
      <c r="HB34" s="266"/>
      <c r="HC34" s="266"/>
      <c r="HD34" s="266"/>
      <c r="HE34" s="139"/>
      <c r="HF34" s="266"/>
      <c r="HG34" s="266"/>
      <c r="HH34" s="266"/>
      <c r="HI34" s="139"/>
      <c r="HJ34" s="266"/>
      <c r="HK34" s="266"/>
      <c r="HL34" s="266"/>
      <c r="HM34" s="139"/>
      <c r="HN34" s="266"/>
      <c r="HO34" s="266"/>
      <c r="HP34" s="266"/>
      <c r="HQ34" s="139"/>
      <c r="HR34" s="266"/>
      <c r="HS34" s="266"/>
      <c r="HT34" s="266"/>
      <c r="HU34" s="139"/>
      <c r="HV34" s="266"/>
      <c r="HW34" s="266"/>
      <c r="HX34" s="266"/>
      <c r="HY34" s="139"/>
      <c r="HZ34" s="266"/>
      <c r="IA34" s="266"/>
      <c r="IB34" s="266"/>
      <c r="IC34" s="139"/>
      <c r="ID34" s="266"/>
      <c r="IE34" s="266"/>
      <c r="IF34" s="266"/>
      <c r="IG34" s="139"/>
      <c r="IH34" s="266"/>
      <c r="II34" s="266"/>
      <c r="IJ34" s="266"/>
      <c r="IK34" s="139"/>
      <c r="IL34" s="266"/>
      <c r="IM34" s="266"/>
      <c r="IN34" s="266"/>
      <c r="IO34" s="139"/>
      <c r="IP34" s="266"/>
      <c r="IQ34" s="266"/>
      <c r="IR34" s="266"/>
      <c r="IS34" s="139"/>
      <c r="IT34" s="266"/>
      <c r="IU34" s="266"/>
      <c r="IV34" s="266"/>
      <c r="IW34" s="139"/>
      <c r="IX34" s="266"/>
      <c r="IY34" s="266"/>
      <c r="IZ34" s="266"/>
      <c r="JA34" s="139"/>
      <c r="JB34" s="266"/>
      <c r="JC34" s="266"/>
      <c r="JD34" s="266"/>
      <c r="JE34" s="139"/>
      <c r="JF34" s="266"/>
      <c r="JG34" s="266"/>
      <c r="JH34" s="266"/>
      <c r="JI34" s="139"/>
      <c r="JJ34" s="266"/>
      <c r="JK34" s="266"/>
      <c r="JL34" s="266"/>
      <c r="JM34" s="139"/>
      <c r="JN34" s="266"/>
      <c r="JO34" s="266"/>
      <c r="JP34" s="266"/>
      <c r="JQ34" s="139"/>
      <c r="JR34" s="266"/>
      <c r="JS34" s="266"/>
      <c r="JT34" s="266"/>
      <c r="JU34" s="139"/>
      <c r="JV34" s="266"/>
      <c r="JW34" s="266"/>
      <c r="JX34" s="266"/>
      <c r="JY34" s="139"/>
      <c r="JZ34" s="266"/>
      <c r="KA34" s="266"/>
      <c r="KB34" s="266"/>
      <c r="KC34" s="139"/>
      <c r="KD34" s="266"/>
      <c r="KE34" s="266"/>
      <c r="KF34" s="266"/>
      <c r="KG34" s="139"/>
      <c r="KH34" s="266"/>
      <c r="KI34" s="266"/>
      <c r="KJ34" s="266"/>
      <c r="KK34" s="139"/>
      <c r="KL34" s="266"/>
      <c r="KM34" s="266"/>
      <c r="KN34" s="266"/>
      <c r="KO34" s="139"/>
      <c r="KP34" s="266"/>
      <c r="KQ34" s="266"/>
      <c r="KR34" s="266"/>
      <c r="KS34" s="139"/>
      <c r="KT34" s="266"/>
      <c r="KU34" s="266"/>
      <c r="KV34" s="266"/>
      <c r="KW34" s="139"/>
      <c r="KX34" s="266"/>
      <c r="KY34" s="266"/>
      <c r="KZ34" s="266"/>
      <c r="LA34" s="139"/>
      <c r="LB34" s="266"/>
      <c r="LC34" s="266"/>
      <c r="LD34" s="266"/>
      <c r="LE34" s="139"/>
      <c r="LF34" s="266"/>
      <c r="LG34" s="266"/>
      <c r="LH34" s="266"/>
      <c r="LI34" s="139"/>
      <c r="LJ34" s="266"/>
      <c r="LK34" s="266"/>
      <c r="LL34" s="266"/>
      <c r="LM34" s="139"/>
      <c r="LN34" s="266"/>
      <c r="LO34" s="266"/>
      <c r="LP34" s="266"/>
      <c r="LQ34" s="139"/>
      <c r="LR34" s="266"/>
      <c r="LS34" s="266"/>
      <c r="LT34" s="266"/>
      <c r="LU34" s="139"/>
      <c r="LV34" s="266"/>
      <c r="LW34" s="266"/>
      <c r="LX34" s="266"/>
      <c r="LY34" s="139"/>
      <c r="LZ34" s="266"/>
      <c r="MA34" s="266"/>
      <c r="MB34" s="266"/>
      <c r="MC34" s="139"/>
      <c r="MD34" s="266"/>
      <c r="ME34" s="266"/>
      <c r="MF34" s="266"/>
      <c r="MG34" s="139"/>
      <c r="MH34" s="266"/>
      <c r="MI34" s="266"/>
      <c r="MJ34" s="266"/>
      <c r="MK34" s="139"/>
      <c r="ML34" s="266"/>
      <c r="MM34" s="266"/>
      <c r="MN34" s="266"/>
      <c r="MO34" s="139"/>
      <c r="MP34" s="266"/>
      <c r="MQ34" s="266"/>
      <c r="MR34" s="266"/>
      <c r="MS34" s="139"/>
      <c r="MT34" s="266"/>
      <c r="MU34" s="266"/>
      <c r="MV34" s="266"/>
      <c r="MW34" s="139"/>
      <c r="MX34" s="266"/>
      <c r="MY34" s="266"/>
      <c r="MZ34" s="266"/>
      <c r="NA34" s="139"/>
      <c r="NB34" s="266"/>
      <c r="NC34" s="266"/>
      <c r="ND34" s="266"/>
      <c r="NE34" s="139"/>
      <c r="NF34" s="266"/>
      <c r="NG34" s="266"/>
      <c r="NH34" s="266"/>
      <c r="NI34" s="139"/>
      <c r="NJ34" s="266"/>
      <c r="NK34" s="266"/>
      <c r="NL34" s="266"/>
      <c r="NM34" s="139"/>
      <c r="NN34" s="266"/>
      <c r="NO34" s="266"/>
      <c r="NP34" s="266"/>
      <c r="NQ34" s="139"/>
      <c r="NR34" s="266"/>
      <c r="NS34" s="266"/>
      <c r="NT34" s="266"/>
      <c r="NU34" s="139"/>
      <c r="NV34" s="266"/>
      <c r="NW34" s="266"/>
      <c r="NX34" s="266"/>
      <c r="NY34" s="139"/>
      <c r="NZ34" s="266"/>
      <c r="OA34" s="266"/>
      <c r="OB34" s="266"/>
      <c r="OC34" s="139"/>
      <c r="OD34" s="266"/>
      <c r="OE34" s="266"/>
      <c r="OF34" s="266"/>
      <c r="OG34" s="139"/>
      <c r="OH34" s="266"/>
      <c r="OI34" s="266"/>
      <c r="OJ34" s="266"/>
      <c r="OK34" s="139"/>
      <c r="OL34" s="266"/>
      <c r="OM34" s="266"/>
      <c r="ON34" s="266"/>
      <c r="OO34" s="139"/>
      <c r="OP34" s="266"/>
      <c r="OQ34" s="266"/>
      <c r="OR34" s="266"/>
      <c r="OS34" s="139"/>
      <c r="OT34" s="266"/>
      <c r="OU34" s="266"/>
      <c r="OV34" s="266"/>
      <c r="OW34" s="139"/>
      <c r="OX34" s="266"/>
      <c r="OY34" s="266"/>
      <c r="OZ34" s="266"/>
      <c r="PA34" s="139"/>
      <c r="PB34" s="266"/>
      <c r="PC34" s="266"/>
      <c r="PD34" s="266"/>
      <c r="PE34" s="139"/>
      <c r="PF34" s="266"/>
      <c r="PG34" s="266"/>
      <c r="PH34" s="266"/>
      <c r="PI34" s="139"/>
      <c r="PJ34" s="266"/>
      <c r="PK34" s="266"/>
      <c r="PL34" s="266"/>
      <c r="PM34" s="139"/>
      <c r="PN34" s="266"/>
      <c r="PO34" s="266"/>
      <c r="PP34" s="266"/>
      <c r="PQ34" s="139"/>
      <c r="PR34" s="266"/>
      <c r="PS34" s="266"/>
      <c r="PT34" s="266"/>
      <c r="PU34" s="139"/>
      <c r="PV34" s="266"/>
      <c r="PW34" s="266"/>
      <c r="PX34" s="266"/>
      <c r="PY34" s="139"/>
      <c r="PZ34" s="266"/>
      <c r="QA34" s="266"/>
      <c r="QB34" s="266"/>
      <c r="QC34" s="139"/>
      <c r="QD34" s="266"/>
      <c r="QE34" s="266"/>
      <c r="QF34" s="266"/>
      <c r="QG34" s="139"/>
      <c r="QH34" s="266"/>
      <c r="QI34" s="266"/>
      <c r="QJ34" s="266"/>
      <c r="QK34" s="139"/>
      <c r="QL34" s="266"/>
      <c r="QM34" s="266"/>
      <c r="QN34" s="266"/>
      <c r="QO34" s="139"/>
      <c r="QP34" s="266"/>
      <c r="QQ34" s="266"/>
      <c r="QR34" s="266"/>
      <c r="QS34" s="139"/>
      <c r="QT34" s="266"/>
      <c r="QU34" s="266"/>
      <c r="QV34" s="266"/>
      <c r="QW34" s="139"/>
      <c r="QX34" s="266"/>
      <c r="QY34" s="266"/>
      <c r="QZ34" s="266"/>
      <c r="RA34" s="139"/>
      <c r="RB34" s="266"/>
      <c r="RC34" s="266"/>
      <c r="RD34" s="266"/>
      <c r="RE34" s="139"/>
      <c r="RF34" s="266"/>
      <c r="RG34" s="266"/>
      <c r="RH34" s="266"/>
      <c r="RI34" s="139"/>
      <c r="RJ34" s="266"/>
      <c r="RK34" s="266"/>
      <c r="RL34" s="266"/>
      <c r="RM34" s="139"/>
      <c r="RN34" s="266"/>
      <c r="RO34" s="266"/>
      <c r="RP34" s="266"/>
      <c r="RQ34" s="139"/>
      <c r="RR34" s="266"/>
      <c r="RS34" s="266"/>
      <c r="RT34" s="266"/>
      <c r="RU34" s="139"/>
      <c r="RV34" s="266"/>
      <c r="RW34" s="266"/>
      <c r="RX34" s="266"/>
      <c r="RY34" s="139"/>
      <c r="RZ34" s="266"/>
      <c r="SA34" s="266"/>
      <c r="SB34" s="266"/>
      <c r="SC34" s="139"/>
      <c r="SD34" s="266"/>
      <c r="SE34" s="266"/>
      <c r="SF34" s="266"/>
      <c r="SG34" s="139"/>
      <c r="SH34" s="266"/>
      <c r="SI34" s="266"/>
      <c r="SJ34" s="266"/>
      <c r="SK34" s="139"/>
      <c r="SL34" s="266"/>
      <c r="SM34" s="266"/>
      <c r="SN34" s="266"/>
      <c r="SO34" s="139"/>
      <c r="SP34" s="266"/>
      <c r="SQ34" s="266"/>
      <c r="SR34" s="266"/>
      <c r="SS34" s="139"/>
      <c r="ST34" s="266"/>
      <c r="SU34" s="266"/>
      <c r="SV34" s="266"/>
      <c r="SW34" s="139"/>
      <c r="SX34" s="266"/>
      <c r="SY34" s="266"/>
      <c r="SZ34" s="266"/>
      <c r="TA34" s="139"/>
      <c r="TB34" s="266"/>
      <c r="TC34" s="266"/>
      <c r="TD34" s="266"/>
      <c r="TE34" s="139"/>
      <c r="TF34" s="266"/>
      <c r="TG34" s="266"/>
      <c r="TH34" s="266"/>
      <c r="TI34" s="139"/>
      <c r="TJ34" s="266"/>
      <c r="TK34" s="266"/>
      <c r="TL34" s="266"/>
      <c r="TM34" s="139"/>
      <c r="TN34" s="266"/>
      <c r="TO34" s="266"/>
      <c r="TP34" s="266"/>
      <c r="TQ34" s="139"/>
      <c r="TR34" s="266"/>
      <c r="TS34" s="266"/>
      <c r="TT34" s="266"/>
      <c r="TU34" s="139"/>
      <c r="TV34" s="266"/>
      <c r="TW34" s="266"/>
      <c r="TX34" s="266"/>
      <c r="TY34" s="139"/>
      <c r="TZ34" s="266"/>
      <c r="UA34" s="266"/>
      <c r="UB34" s="266"/>
      <c r="UC34" s="139"/>
      <c r="UD34" s="266"/>
      <c r="UE34" s="266"/>
      <c r="UF34" s="266"/>
      <c r="UG34" s="139"/>
      <c r="UH34" s="266"/>
      <c r="UI34" s="266"/>
      <c r="UJ34" s="266"/>
      <c r="UK34" s="139"/>
      <c r="UL34" s="266"/>
      <c r="UM34" s="266"/>
      <c r="UN34" s="266"/>
      <c r="UO34" s="139"/>
      <c r="UP34" s="266"/>
      <c r="UQ34" s="266"/>
      <c r="UR34" s="266"/>
      <c r="US34" s="139"/>
      <c r="UT34" s="266"/>
      <c r="UU34" s="266"/>
      <c r="UV34" s="266"/>
      <c r="UW34" s="139"/>
      <c r="UX34" s="266"/>
      <c r="UY34" s="266"/>
      <c r="UZ34" s="266"/>
      <c r="VA34" s="139"/>
      <c r="VB34" s="266"/>
      <c r="VC34" s="266"/>
      <c r="VD34" s="266"/>
      <c r="VE34" s="139"/>
      <c r="VF34" s="266"/>
      <c r="VG34" s="266"/>
      <c r="VH34" s="266"/>
      <c r="VI34" s="139"/>
      <c r="VJ34" s="266"/>
      <c r="VK34" s="266"/>
      <c r="VL34" s="266"/>
      <c r="VM34" s="139"/>
      <c r="VN34" s="266"/>
      <c r="VO34" s="266"/>
      <c r="VP34" s="266"/>
      <c r="VQ34" s="139"/>
      <c r="VR34" s="266"/>
      <c r="VS34" s="266"/>
      <c r="VT34" s="266"/>
      <c r="VU34" s="139"/>
      <c r="VV34" s="266"/>
      <c r="VW34" s="266"/>
      <c r="VX34" s="266"/>
      <c r="VY34" s="139"/>
      <c r="VZ34" s="266"/>
      <c r="WA34" s="266"/>
      <c r="WB34" s="266"/>
      <c r="WC34" s="139"/>
      <c r="WD34" s="266"/>
      <c r="WE34" s="266"/>
      <c r="WF34" s="266"/>
      <c r="WG34" s="139"/>
      <c r="WH34" s="266"/>
      <c r="WI34" s="266"/>
      <c r="WJ34" s="266"/>
      <c r="WK34" s="139"/>
      <c r="WL34" s="266"/>
      <c r="WM34" s="266"/>
      <c r="WN34" s="266"/>
      <c r="WO34" s="139"/>
      <c r="WP34" s="266"/>
      <c r="WQ34" s="266"/>
      <c r="WR34" s="266"/>
      <c r="WS34" s="139"/>
      <c r="WT34" s="266"/>
      <c r="WU34" s="266"/>
      <c r="WV34" s="266"/>
      <c r="WW34" s="139"/>
      <c r="WX34" s="266"/>
      <c r="WY34" s="266"/>
      <c r="WZ34" s="266"/>
      <c r="XA34" s="139"/>
      <c r="XB34" s="266"/>
      <c r="XC34" s="266"/>
      <c r="XD34" s="266"/>
      <c r="XE34" s="139"/>
      <c r="XF34" s="266"/>
      <c r="XG34" s="266"/>
      <c r="XH34" s="266"/>
      <c r="XI34" s="139"/>
      <c r="XJ34" s="266"/>
      <c r="XK34" s="266"/>
      <c r="XL34" s="266"/>
      <c r="XM34" s="139"/>
      <c r="XN34" s="266"/>
      <c r="XO34" s="266"/>
      <c r="XP34" s="266"/>
      <c r="XQ34" s="139"/>
      <c r="XR34" s="266"/>
      <c r="XS34" s="266"/>
      <c r="XT34" s="266"/>
      <c r="XU34" s="139"/>
      <c r="XV34" s="266"/>
      <c r="XW34" s="266"/>
      <c r="XX34" s="266"/>
      <c r="XY34" s="139"/>
      <c r="XZ34" s="266"/>
      <c r="YA34" s="266"/>
      <c r="YB34" s="266"/>
      <c r="YC34" s="139"/>
      <c r="YD34" s="266"/>
      <c r="YE34" s="266"/>
      <c r="YF34" s="266"/>
      <c r="YG34" s="139"/>
      <c r="YH34" s="266"/>
      <c r="YI34" s="266"/>
      <c r="YJ34" s="266"/>
      <c r="YK34" s="139"/>
      <c r="YL34" s="266"/>
      <c r="YM34" s="266"/>
      <c r="YN34" s="266"/>
      <c r="YO34" s="139"/>
      <c r="YP34" s="266"/>
      <c r="YQ34" s="266"/>
      <c r="YR34" s="266"/>
      <c r="YS34" s="139"/>
      <c r="YT34" s="266"/>
      <c r="YU34" s="266"/>
      <c r="YV34" s="266"/>
      <c r="YW34" s="139"/>
      <c r="YX34" s="266"/>
      <c r="YY34" s="266"/>
      <c r="YZ34" s="266"/>
      <c r="ZA34" s="139"/>
      <c r="ZB34" s="266"/>
      <c r="ZC34" s="266"/>
      <c r="ZD34" s="266"/>
      <c r="ZE34" s="139"/>
      <c r="ZF34" s="266"/>
      <c r="ZG34" s="266"/>
      <c r="ZH34" s="266"/>
      <c r="ZI34" s="139"/>
      <c r="ZJ34" s="266"/>
      <c r="ZK34" s="266"/>
      <c r="ZL34" s="266"/>
      <c r="ZM34" s="139"/>
      <c r="ZN34" s="266"/>
      <c r="ZO34" s="266"/>
      <c r="ZP34" s="266"/>
      <c r="ZQ34" s="139"/>
      <c r="ZR34" s="266"/>
      <c r="ZS34" s="266"/>
      <c r="ZT34" s="266"/>
      <c r="ZU34" s="139"/>
      <c r="ZV34" s="266"/>
      <c r="ZW34" s="266"/>
      <c r="ZX34" s="266"/>
      <c r="ZY34" s="139"/>
      <c r="ZZ34" s="266"/>
      <c r="AAA34" s="266"/>
      <c r="AAB34" s="266"/>
      <c r="AAC34" s="139"/>
      <c r="AAD34" s="266"/>
      <c r="AAE34" s="266"/>
      <c r="AAF34" s="266"/>
      <c r="AAG34" s="139"/>
      <c r="AAH34" s="266"/>
      <c r="AAI34" s="266"/>
      <c r="AAJ34" s="266"/>
      <c r="AAK34" s="139"/>
      <c r="AAL34" s="266"/>
      <c r="AAM34" s="266"/>
      <c r="AAN34" s="266"/>
      <c r="AAO34" s="139"/>
      <c r="AAP34" s="266"/>
      <c r="AAQ34" s="266"/>
      <c r="AAR34" s="266"/>
      <c r="AAS34" s="139"/>
      <c r="AAT34" s="266"/>
      <c r="AAU34" s="266"/>
      <c r="AAV34" s="266"/>
      <c r="AAW34" s="139"/>
      <c r="AAX34" s="266"/>
      <c r="AAY34" s="266"/>
      <c r="AAZ34" s="266"/>
      <c r="ABA34" s="139"/>
      <c r="ABB34" s="266"/>
      <c r="ABC34" s="266"/>
      <c r="ABD34" s="266"/>
      <c r="ABE34" s="139"/>
      <c r="ABF34" s="266"/>
      <c r="ABG34" s="266"/>
      <c r="ABH34" s="266"/>
      <c r="ABI34" s="139"/>
      <c r="ABJ34" s="266"/>
      <c r="ABK34" s="266"/>
      <c r="ABL34" s="266"/>
      <c r="ABM34" s="139"/>
      <c r="ABN34" s="266"/>
      <c r="ABO34" s="266"/>
      <c r="ABP34" s="266"/>
      <c r="ABQ34" s="139"/>
      <c r="ABR34" s="266"/>
      <c r="ABS34" s="266"/>
      <c r="ABT34" s="266"/>
      <c r="ABU34" s="139"/>
      <c r="ABV34" s="266"/>
      <c r="ABW34" s="266"/>
      <c r="ABX34" s="266"/>
      <c r="ABY34" s="139"/>
      <c r="ABZ34" s="266"/>
      <c r="ACA34" s="266"/>
      <c r="ACB34" s="266"/>
      <c r="ACC34" s="139"/>
      <c r="ACD34" s="266"/>
      <c r="ACE34" s="266"/>
      <c r="ACF34" s="266"/>
      <c r="ACG34" s="139"/>
      <c r="ACH34" s="266"/>
      <c r="ACI34" s="266"/>
      <c r="ACJ34" s="266"/>
      <c r="ACK34" s="139"/>
      <c r="ACL34" s="266"/>
      <c r="ACM34" s="266"/>
      <c r="ACN34" s="266"/>
      <c r="ACO34" s="139"/>
      <c r="ACP34" s="266"/>
      <c r="ACQ34" s="266"/>
      <c r="ACR34" s="266"/>
      <c r="ACS34" s="139"/>
      <c r="ACT34" s="266"/>
      <c r="ACU34" s="266"/>
      <c r="ACV34" s="266"/>
      <c r="ACW34" s="139"/>
      <c r="ACX34" s="266"/>
      <c r="ACY34" s="266"/>
      <c r="ACZ34" s="266"/>
      <c r="ADA34" s="139"/>
      <c r="ADB34" s="266"/>
      <c r="ADC34" s="266"/>
      <c r="ADD34" s="266"/>
      <c r="ADE34" s="139"/>
      <c r="ADF34" s="266"/>
      <c r="ADG34" s="266"/>
      <c r="ADH34" s="266"/>
      <c r="ADI34" s="139"/>
      <c r="ADJ34" s="266"/>
      <c r="ADK34" s="266"/>
      <c r="ADL34" s="266"/>
      <c r="ADM34" s="139"/>
      <c r="ADN34" s="266"/>
      <c r="ADO34" s="266"/>
      <c r="ADP34" s="266"/>
      <c r="ADQ34" s="139"/>
      <c r="ADR34" s="266"/>
      <c r="ADS34" s="266"/>
      <c r="ADT34" s="266"/>
      <c r="ADU34" s="139"/>
      <c r="ADV34" s="266"/>
      <c r="ADW34" s="266"/>
      <c r="ADX34" s="266"/>
      <c r="ADY34" s="139"/>
      <c r="ADZ34" s="266"/>
      <c r="AEA34" s="266"/>
      <c r="AEB34" s="266"/>
      <c r="AEC34" s="139"/>
      <c r="AED34" s="266"/>
      <c r="AEE34" s="266"/>
      <c r="AEF34" s="266"/>
      <c r="AEG34" s="139"/>
      <c r="AEH34" s="266"/>
      <c r="AEI34" s="266"/>
      <c r="AEJ34" s="266"/>
      <c r="AEK34" s="139"/>
      <c r="AEL34" s="266"/>
      <c r="AEM34" s="266"/>
      <c r="AEN34" s="266"/>
      <c r="AEO34" s="139"/>
      <c r="AEP34" s="266"/>
      <c r="AEQ34" s="266"/>
      <c r="AER34" s="266"/>
      <c r="AES34" s="139"/>
      <c r="AET34" s="266"/>
      <c r="AEU34" s="266"/>
      <c r="AEV34" s="266"/>
      <c r="AEW34" s="139"/>
      <c r="AEX34" s="266"/>
      <c r="AEY34" s="266"/>
      <c r="AEZ34" s="266"/>
      <c r="AFA34" s="139"/>
      <c r="AFB34" s="266"/>
      <c r="AFC34" s="266"/>
      <c r="AFD34" s="266"/>
      <c r="AFE34" s="139"/>
      <c r="AFF34" s="266"/>
      <c r="AFG34" s="266"/>
      <c r="AFH34" s="266"/>
      <c r="AFI34" s="139"/>
      <c r="AFJ34" s="266"/>
      <c r="AFK34" s="266"/>
      <c r="AFL34" s="266"/>
      <c r="AFM34" s="139"/>
      <c r="AFN34" s="266"/>
      <c r="AFO34" s="266"/>
      <c r="AFP34" s="266"/>
      <c r="AFQ34" s="139"/>
      <c r="AFR34" s="266"/>
      <c r="AFS34" s="266"/>
      <c r="AFT34" s="266"/>
      <c r="AFU34" s="139"/>
      <c r="AFV34" s="266"/>
      <c r="AFW34" s="266"/>
      <c r="AFX34" s="266"/>
      <c r="AFY34" s="139"/>
      <c r="AFZ34" s="266"/>
      <c r="AGA34" s="266"/>
      <c r="AGB34" s="266"/>
      <c r="AGC34" s="139"/>
      <c r="AGD34" s="266"/>
      <c r="AGE34" s="266"/>
      <c r="AGF34" s="266"/>
      <c r="AGG34" s="139"/>
      <c r="AGH34" s="266"/>
      <c r="AGI34" s="266"/>
      <c r="AGJ34" s="266"/>
      <c r="AGK34" s="139"/>
      <c r="AGL34" s="266"/>
      <c r="AGM34" s="266"/>
      <c r="AGN34" s="266"/>
      <c r="AGO34" s="139"/>
      <c r="AGP34" s="266"/>
      <c r="AGQ34" s="266"/>
      <c r="AGR34" s="266"/>
      <c r="AGS34" s="139"/>
      <c r="AGT34" s="266"/>
      <c r="AGU34" s="266"/>
      <c r="AGV34" s="266"/>
      <c r="AGW34" s="139"/>
      <c r="AGX34" s="266"/>
      <c r="AGY34" s="266"/>
      <c r="AGZ34" s="266"/>
      <c r="AHA34" s="139"/>
      <c r="AHB34" s="266"/>
      <c r="AHC34" s="266"/>
      <c r="AHD34" s="266"/>
      <c r="AHE34" s="139"/>
      <c r="AHF34" s="266"/>
      <c r="AHG34" s="266"/>
      <c r="AHH34" s="266"/>
      <c r="AHI34" s="139"/>
      <c r="AHJ34" s="266"/>
      <c r="AHK34" s="266"/>
      <c r="AHL34" s="266"/>
      <c r="AHM34" s="139"/>
      <c r="AHN34" s="266"/>
      <c r="AHO34" s="266"/>
      <c r="AHP34" s="266"/>
      <c r="AHQ34" s="139"/>
      <c r="AHR34" s="266"/>
      <c r="AHS34" s="266"/>
      <c r="AHT34" s="266"/>
      <c r="AHU34" s="139"/>
      <c r="AHV34" s="266"/>
      <c r="AHW34" s="266"/>
      <c r="AHX34" s="266"/>
      <c r="AHY34" s="139"/>
      <c r="AHZ34" s="266"/>
      <c r="AIA34" s="266"/>
      <c r="AIB34" s="266"/>
      <c r="AIC34" s="139"/>
      <c r="AID34" s="266"/>
      <c r="AIE34" s="266"/>
      <c r="AIF34" s="266"/>
      <c r="AIG34" s="139"/>
      <c r="AIH34" s="266"/>
      <c r="AII34" s="266"/>
      <c r="AIJ34" s="266"/>
      <c r="AIK34" s="139"/>
      <c r="AIL34" s="266"/>
      <c r="AIM34" s="266"/>
      <c r="AIN34" s="266"/>
      <c r="AIO34" s="139"/>
      <c r="AIP34" s="266"/>
      <c r="AIQ34" s="266"/>
      <c r="AIR34" s="266"/>
      <c r="AIS34" s="139"/>
      <c r="AIT34" s="266"/>
      <c r="AIU34" s="266"/>
      <c r="AIV34" s="266"/>
      <c r="AIW34" s="139"/>
      <c r="AIX34" s="266"/>
      <c r="AIY34" s="266"/>
      <c r="AIZ34" s="266"/>
      <c r="AJA34" s="139"/>
      <c r="AJB34" s="266"/>
      <c r="AJC34" s="266"/>
      <c r="AJD34" s="266"/>
      <c r="AJE34" s="139"/>
      <c r="AJF34" s="266"/>
      <c r="AJG34" s="266"/>
      <c r="AJH34" s="266"/>
      <c r="AJI34" s="139"/>
      <c r="AJJ34" s="266"/>
      <c r="AJK34" s="266"/>
      <c r="AJL34" s="266"/>
      <c r="AJM34" s="139"/>
      <c r="AJN34" s="266"/>
      <c r="AJO34" s="266"/>
      <c r="AJP34" s="266"/>
      <c r="AJQ34" s="139"/>
      <c r="AJR34" s="266"/>
      <c r="AJS34" s="266"/>
      <c r="AJT34" s="266"/>
      <c r="AJU34" s="139"/>
      <c r="AJV34" s="266"/>
      <c r="AJW34" s="266"/>
      <c r="AJX34" s="266"/>
      <c r="AJY34" s="139"/>
      <c r="AJZ34" s="266"/>
      <c r="AKA34" s="266"/>
      <c r="AKB34" s="266"/>
      <c r="AKC34" s="139"/>
      <c r="AKD34" s="266"/>
      <c r="AKE34" s="266"/>
      <c r="AKF34" s="266"/>
      <c r="AKG34" s="139"/>
      <c r="AKH34" s="266"/>
      <c r="AKI34" s="266"/>
      <c r="AKJ34" s="266"/>
      <c r="AKK34" s="139"/>
      <c r="AKL34" s="266"/>
      <c r="AKM34" s="266"/>
      <c r="AKN34" s="266"/>
      <c r="AKO34" s="139"/>
      <c r="AKP34" s="266"/>
      <c r="AKQ34" s="266"/>
      <c r="AKR34" s="266"/>
      <c r="AKS34" s="139"/>
      <c r="AKT34" s="266"/>
      <c r="AKU34" s="266"/>
      <c r="AKV34" s="266"/>
      <c r="AKW34" s="139"/>
      <c r="AKX34" s="266"/>
      <c r="AKY34" s="266"/>
      <c r="AKZ34" s="266"/>
      <c r="ALA34" s="139"/>
      <c r="ALB34" s="266"/>
      <c r="ALC34" s="266"/>
      <c r="ALD34" s="266"/>
      <c r="ALE34" s="139"/>
      <c r="ALF34" s="266"/>
      <c r="ALG34" s="266"/>
      <c r="ALH34" s="266"/>
      <c r="ALI34" s="139"/>
      <c r="ALJ34" s="266"/>
      <c r="ALK34" s="266"/>
      <c r="ALL34" s="266"/>
      <c r="ALM34" s="139"/>
      <c r="ALN34" s="266"/>
      <c r="ALO34" s="266"/>
      <c r="ALP34" s="266"/>
      <c r="ALQ34" s="139"/>
      <c r="ALR34" s="266"/>
      <c r="ALS34" s="266"/>
      <c r="ALT34" s="266"/>
      <c r="ALU34" s="139"/>
      <c r="ALV34" s="266"/>
      <c r="ALW34" s="266"/>
      <c r="ALX34" s="266"/>
      <c r="ALY34" s="139"/>
      <c r="ALZ34" s="266"/>
      <c r="AMA34" s="266"/>
      <c r="AMB34" s="266"/>
      <c r="AMC34" s="139"/>
      <c r="AMD34" s="266"/>
      <c r="AME34" s="266"/>
      <c r="AMF34" s="266"/>
      <c r="AMG34" s="139"/>
      <c r="AMH34" s="266"/>
      <c r="AMI34" s="266"/>
      <c r="AMJ34" s="266"/>
      <c r="AMK34" s="139"/>
      <c r="AML34" s="266"/>
      <c r="AMM34" s="266"/>
      <c r="AMN34" s="266"/>
      <c r="AMO34" s="139"/>
      <c r="AMP34" s="266"/>
      <c r="AMQ34" s="266"/>
      <c r="AMR34" s="266"/>
      <c r="AMS34" s="139"/>
      <c r="AMT34" s="266"/>
      <c r="AMU34" s="266"/>
      <c r="AMV34" s="266"/>
      <c r="AMW34" s="139"/>
      <c r="AMX34" s="266"/>
      <c r="AMY34" s="266"/>
      <c r="AMZ34" s="266"/>
      <c r="ANA34" s="139"/>
      <c r="ANB34" s="266"/>
      <c r="ANC34" s="266"/>
      <c r="AND34" s="266"/>
      <c r="ANE34" s="139"/>
      <c r="ANF34" s="266"/>
      <c r="ANG34" s="266"/>
      <c r="ANH34" s="266"/>
      <c r="ANI34" s="139"/>
      <c r="ANJ34" s="266"/>
      <c r="ANK34" s="266"/>
      <c r="ANL34" s="266"/>
      <c r="ANM34" s="139"/>
      <c r="ANN34" s="266"/>
      <c r="ANO34" s="266"/>
      <c r="ANP34" s="266"/>
      <c r="ANQ34" s="139"/>
      <c r="ANR34" s="266"/>
      <c r="ANS34" s="266"/>
      <c r="ANT34" s="266"/>
      <c r="ANU34" s="139"/>
      <c r="ANV34" s="266"/>
      <c r="ANW34" s="266"/>
      <c r="ANX34" s="266"/>
      <c r="ANY34" s="139"/>
      <c r="ANZ34" s="266"/>
      <c r="AOA34" s="266"/>
      <c r="AOB34" s="266"/>
      <c r="AOC34" s="139"/>
      <c r="AOD34" s="266"/>
      <c r="AOE34" s="266"/>
      <c r="AOF34" s="266"/>
      <c r="AOG34" s="139"/>
      <c r="AOH34" s="266"/>
      <c r="AOI34" s="266"/>
      <c r="AOJ34" s="266"/>
      <c r="AOK34" s="139"/>
      <c r="AOL34" s="266"/>
      <c r="AOM34" s="266"/>
      <c r="AON34" s="266"/>
      <c r="AOO34" s="139"/>
      <c r="AOP34" s="266"/>
      <c r="AOQ34" s="266"/>
      <c r="AOR34" s="266"/>
      <c r="AOS34" s="139"/>
      <c r="AOT34" s="266"/>
      <c r="AOU34" s="266"/>
      <c r="AOV34" s="266"/>
      <c r="AOW34" s="139"/>
      <c r="AOX34" s="266"/>
      <c r="AOY34" s="266"/>
      <c r="AOZ34" s="266"/>
      <c r="APA34" s="139"/>
      <c r="APB34" s="266"/>
      <c r="APC34" s="266"/>
      <c r="APD34" s="266"/>
      <c r="APE34" s="139"/>
      <c r="APF34" s="266"/>
      <c r="APG34" s="266"/>
      <c r="APH34" s="266"/>
      <c r="API34" s="139"/>
      <c r="APJ34" s="266"/>
      <c r="APK34" s="266"/>
      <c r="APL34" s="266"/>
      <c r="APM34" s="139"/>
      <c r="APN34" s="266"/>
      <c r="APO34" s="266"/>
      <c r="APP34" s="266"/>
      <c r="APQ34" s="139"/>
      <c r="APR34" s="266"/>
      <c r="APS34" s="266"/>
      <c r="APT34" s="266"/>
      <c r="APU34" s="139"/>
      <c r="APV34" s="266"/>
      <c r="APW34" s="266"/>
      <c r="APX34" s="266"/>
      <c r="APY34" s="139"/>
      <c r="APZ34" s="266"/>
      <c r="AQA34" s="266"/>
      <c r="AQB34" s="266"/>
      <c r="AQC34" s="139"/>
      <c r="AQD34" s="266"/>
      <c r="AQE34" s="266"/>
      <c r="AQF34" s="266"/>
      <c r="AQG34" s="139"/>
      <c r="AQH34" s="266"/>
      <c r="AQI34" s="266"/>
      <c r="AQJ34" s="266"/>
      <c r="AQK34" s="139"/>
      <c r="AQL34" s="266"/>
      <c r="AQM34" s="266"/>
      <c r="AQN34" s="266"/>
      <c r="AQO34" s="139"/>
      <c r="AQP34" s="266"/>
      <c r="AQQ34" s="266"/>
      <c r="AQR34" s="266"/>
      <c r="AQS34" s="139"/>
      <c r="AQT34" s="266"/>
      <c r="AQU34" s="266"/>
      <c r="AQV34" s="266"/>
      <c r="AQW34" s="139"/>
      <c r="AQX34" s="266"/>
      <c r="AQY34" s="266"/>
      <c r="AQZ34" s="266"/>
      <c r="ARA34" s="139"/>
      <c r="ARB34" s="266"/>
      <c r="ARC34" s="266"/>
      <c r="ARD34" s="266"/>
      <c r="ARE34" s="139"/>
      <c r="ARF34" s="266"/>
      <c r="ARG34" s="266"/>
      <c r="ARH34" s="266"/>
      <c r="ARI34" s="139"/>
      <c r="ARJ34" s="266"/>
      <c r="ARK34" s="266"/>
      <c r="ARL34" s="266"/>
      <c r="ARM34" s="139"/>
      <c r="ARN34" s="266"/>
      <c r="ARO34" s="266"/>
      <c r="ARP34" s="266"/>
      <c r="ARQ34" s="139"/>
      <c r="ARR34" s="266"/>
      <c r="ARS34" s="266"/>
      <c r="ART34" s="266"/>
      <c r="ARU34" s="139"/>
      <c r="ARV34" s="266"/>
      <c r="ARW34" s="266"/>
      <c r="ARX34" s="266"/>
      <c r="ARY34" s="139"/>
      <c r="ARZ34" s="266"/>
      <c r="ASA34" s="266"/>
      <c r="ASB34" s="266"/>
      <c r="ASC34" s="139"/>
      <c r="ASD34" s="266"/>
      <c r="ASE34" s="266"/>
      <c r="ASF34" s="266"/>
      <c r="ASG34" s="139"/>
      <c r="ASH34" s="266"/>
      <c r="ASI34" s="266"/>
      <c r="ASJ34" s="266"/>
      <c r="ASK34" s="139"/>
      <c r="ASL34" s="266"/>
      <c r="ASM34" s="266"/>
      <c r="ASN34" s="266"/>
      <c r="ASO34" s="139"/>
      <c r="ASP34" s="266"/>
      <c r="ASQ34" s="266"/>
      <c r="ASR34" s="266"/>
      <c r="ASS34" s="139"/>
      <c r="AST34" s="266"/>
      <c r="ASU34" s="266"/>
      <c r="ASV34" s="266"/>
      <c r="ASW34" s="139"/>
      <c r="ASX34" s="266"/>
      <c r="ASY34" s="266"/>
      <c r="ASZ34" s="266"/>
      <c r="ATA34" s="139"/>
      <c r="ATB34" s="266"/>
      <c r="ATC34" s="266"/>
      <c r="ATD34" s="266"/>
      <c r="ATE34" s="139"/>
      <c r="ATF34" s="266"/>
      <c r="ATG34" s="266"/>
      <c r="ATH34" s="266"/>
      <c r="ATI34" s="139"/>
      <c r="ATJ34" s="266"/>
      <c r="ATK34" s="266"/>
      <c r="ATL34" s="266"/>
      <c r="ATM34" s="139"/>
      <c r="ATN34" s="266"/>
      <c r="ATO34" s="266"/>
      <c r="ATP34" s="266"/>
      <c r="ATQ34" s="139"/>
      <c r="ATR34" s="266"/>
      <c r="ATS34" s="266"/>
      <c r="ATT34" s="266"/>
      <c r="ATU34" s="139"/>
      <c r="ATV34" s="266"/>
      <c r="ATW34" s="266"/>
      <c r="ATX34" s="266"/>
      <c r="ATY34" s="139"/>
      <c r="ATZ34" s="266"/>
      <c r="AUA34" s="266"/>
      <c r="AUB34" s="266"/>
      <c r="AUC34" s="139"/>
      <c r="AUD34" s="266"/>
      <c r="AUE34" s="266"/>
      <c r="AUF34" s="266"/>
      <c r="AUG34" s="139"/>
      <c r="AUH34" s="266"/>
      <c r="AUI34" s="266"/>
      <c r="AUJ34" s="266"/>
      <c r="AUK34" s="139"/>
      <c r="AUL34" s="266"/>
      <c r="AUM34" s="266"/>
      <c r="AUN34" s="266"/>
      <c r="AUO34" s="139"/>
      <c r="AUP34" s="266"/>
      <c r="AUQ34" s="266"/>
      <c r="AUR34" s="266"/>
      <c r="AUS34" s="139"/>
      <c r="AUT34" s="266"/>
      <c r="AUU34" s="266"/>
      <c r="AUV34" s="266"/>
      <c r="AUW34" s="139"/>
      <c r="AUX34" s="266"/>
      <c r="AUY34" s="266"/>
      <c r="AUZ34" s="266"/>
      <c r="AVA34" s="139"/>
      <c r="AVB34" s="266"/>
      <c r="AVC34" s="266"/>
      <c r="AVD34" s="266"/>
      <c r="AVE34" s="139"/>
      <c r="AVF34" s="266"/>
      <c r="AVG34" s="266"/>
      <c r="AVH34" s="266"/>
      <c r="AVI34" s="139"/>
      <c r="AVJ34" s="266"/>
      <c r="AVK34" s="266"/>
      <c r="AVL34" s="266"/>
      <c r="AVM34" s="139"/>
      <c r="AVN34" s="266"/>
      <c r="AVO34" s="266"/>
      <c r="AVP34" s="266"/>
      <c r="AVQ34" s="139"/>
      <c r="AVR34" s="266"/>
      <c r="AVS34" s="266"/>
      <c r="AVT34" s="266"/>
      <c r="AVU34" s="139"/>
      <c r="AVV34" s="266"/>
      <c r="AVW34" s="266"/>
      <c r="AVX34" s="266"/>
      <c r="AVY34" s="139"/>
      <c r="AVZ34" s="266"/>
      <c r="AWA34" s="266"/>
      <c r="AWB34" s="266"/>
      <c r="AWC34" s="139"/>
      <c r="AWD34" s="266"/>
      <c r="AWE34" s="266"/>
      <c r="AWF34" s="266"/>
      <c r="AWG34" s="139"/>
      <c r="AWH34" s="266"/>
      <c r="AWI34" s="266"/>
      <c r="AWJ34" s="266"/>
      <c r="AWK34" s="139"/>
      <c r="AWL34" s="266"/>
      <c r="AWM34" s="266"/>
      <c r="AWN34" s="266"/>
      <c r="AWO34" s="139"/>
      <c r="AWP34" s="266"/>
      <c r="AWQ34" s="266"/>
      <c r="AWR34" s="266"/>
      <c r="AWS34" s="139"/>
      <c r="AWT34" s="266"/>
      <c r="AWU34" s="266"/>
      <c r="AWV34" s="266"/>
      <c r="AWW34" s="139"/>
      <c r="AWX34" s="266"/>
      <c r="AWY34" s="266"/>
      <c r="AWZ34" s="266"/>
      <c r="AXA34" s="139"/>
      <c r="AXB34" s="266"/>
      <c r="AXC34" s="266"/>
      <c r="AXD34" s="266"/>
      <c r="AXE34" s="139"/>
      <c r="AXF34" s="266"/>
      <c r="AXG34" s="266"/>
      <c r="AXH34" s="266"/>
      <c r="AXI34" s="139"/>
      <c r="AXJ34" s="266"/>
      <c r="AXK34" s="266"/>
      <c r="AXL34" s="266"/>
      <c r="AXM34" s="139"/>
      <c r="AXN34" s="266"/>
      <c r="AXO34" s="266"/>
      <c r="AXP34" s="266"/>
      <c r="AXQ34" s="139"/>
      <c r="AXR34" s="266"/>
      <c r="AXS34" s="266"/>
      <c r="AXT34" s="266"/>
      <c r="AXU34" s="139"/>
      <c r="AXV34" s="266"/>
      <c r="AXW34" s="266"/>
      <c r="AXX34" s="266"/>
      <c r="AXY34" s="139"/>
      <c r="AXZ34" s="266"/>
      <c r="AYA34" s="266"/>
      <c r="AYB34" s="266"/>
      <c r="AYC34" s="139"/>
      <c r="AYD34" s="266"/>
      <c r="AYE34" s="266"/>
      <c r="AYF34" s="266"/>
      <c r="AYG34" s="139"/>
      <c r="AYH34" s="266"/>
      <c r="AYI34" s="266"/>
      <c r="AYJ34" s="266"/>
      <c r="AYK34" s="139"/>
      <c r="AYL34" s="266"/>
      <c r="AYM34" s="266"/>
      <c r="AYN34" s="266"/>
      <c r="AYO34" s="139"/>
      <c r="AYP34" s="266"/>
      <c r="AYQ34" s="266"/>
      <c r="AYR34" s="266"/>
      <c r="AYS34" s="139"/>
      <c r="AYT34" s="266"/>
      <c r="AYU34" s="266"/>
      <c r="AYV34" s="266"/>
      <c r="AYW34" s="139"/>
      <c r="AYX34" s="266"/>
      <c r="AYY34" s="266"/>
      <c r="AYZ34" s="266"/>
      <c r="AZA34" s="139"/>
      <c r="AZB34" s="266"/>
      <c r="AZC34" s="266"/>
      <c r="AZD34" s="266"/>
      <c r="AZE34" s="139"/>
      <c r="AZF34" s="266"/>
      <c r="AZG34" s="266"/>
      <c r="AZH34" s="266"/>
      <c r="AZI34" s="139"/>
      <c r="AZJ34" s="266"/>
      <c r="AZK34" s="266"/>
      <c r="AZL34" s="266"/>
      <c r="AZM34" s="139"/>
      <c r="AZN34" s="266"/>
      <c r="AZO34" s="266"/>
      <c r="AZP34" s="266"/>
      <c r="AZQ34" s="139"/>
      <c r="AZR34" s="266"/>
      <c r="AZS34" s="266"/>
      <c r="AZT34" s="266"/>
      <c r="AZU34" s="139"/>
      <c r="AZV34" s="266"/>
      <c r="AZW34" s="266"/>
      <c r="AZX34" s="266"/>
      <c r="AZY34" s="139"/>
      <c r="AZZ34" s="266"/>
      <c r="BAA34" s="266"/>
      <c r="BAB34" s="266"/>
      <c r="BAC34" s="139"/>
      <c r="BAD34" s="266"/>
      <c r="BAE34" s="266"/>
      <c r="BAF34" s="266"/>
      <c r="BAG34" s="139"/>
      <c r="BAH34" s="266"/>
      <c r="BAI34" s="266"/>
      <c r="BAJ34" s="266"/>
      <c r="BAK34" s="139"/>
      <c r="BAL34" s="266"/>
      <c r="BAM34" s="266"/>
      <c r="BAN34" s="266"/>
      <c r="BAO34" s="139"/>
      <c r="BAP34" s="266"/>
      <c r="BAQ34" s="266"/>
      <c r="BAR34" s="266"/>
      <c r="BAS34" s="139"/>
      <c r="BAT34" s="266"/>
      <c r="BAU34" s="266"/>
      <c r="BAV34" s="266"/>
      <c r="BAW34" s="139"/>
      <c r="BAX34" s="266"/>
      <c r="BAY34" s="266"/>
      <c r="BAZ34" s="266"/>
      <c r="BBA34" s="139"/>
      <c r="BBB34" s="266"/>
      <c r="BBC34" s="266"/>
      <c r="BBD34" s="266"/>
      <c r="BBE34" s="139"/>
      <c r="BBF34" s="266"/>
      <c r="BBG34" s="266"/>
      <c r="BBH34" s="266"/>
      <c r="BBI34" s="139"/>
      <c r="BBJ34" s="266"/>
      <c r="BBK34" s="266"/>
      <c r="BBL34" s="266"/>
      <c r="BBM34" s="139"/>
      <c r="BBN34" s="266"/>
      <c r="BBO34" s="266"/>
      <c r="BBP34" s="266"/>
      <c r="BBQ34" s="139"/>
      <c r="BBR34" s="266"/>
      <c r="BBS34" s="266"/>
      <c r="BBT34" s="266"/>
      <c r="BBU34" s="139"/>
      <c r="BBV34" s="266"/>
      <c r="BBW34" s="266"/>
      <c r="BBX34" s="266"/>
      <c r="BBY34" s="139"/>
      <c r="BBZ34" s="266"/>
      <c r="BCA34" s="266"/>
      <c r="BCB34" s="266"/>
      <c r="BCC34" s="139"/>
      <c r="BCD34" s="266"/>
      <c r="BCE34" s="266"/>
      <c r="BCF34" s="266"/>
      <c r="BCG34" s="139"/>
      <c r="BCH34" s="266"/>
      <c r="BCI34" s="266"/>
      <c r="BCJ34" s="266"/>
      <c r="BCK34" s="139"/>
      <c r="BCL34" s="266"/>
      <c r="BCM34" s="266"/>
      <c r="BCN34" s="266"/>
      <c r="BCO34" s="139"/>
      <c r="BCP34" s="266"/>
      <c r="BCQ34" s="266"/>
      <c r="BCR34" s="266"/>
      <c r="BCS34" s="139"/>
      <c r="BCT34" s="266"/>
      <c r="BCU34" s="266"/>
      <c r="BCV34" s="266"/>
      <c r="BCW34" s="139"/>
      <c r="BCX34" s="266"/>
      <c r="BCY34" s="266"/>
      <c r="BCZ34" s="266"/>
      <c r="BDA34" s="139"/>
      <c r="BDB34" s="266"/>
      <c r="BDC34" s="266"/>
      <c r="BDD34" s="266"/>
      <c r="BDE34" s="139"/>
      <c r="BDF34" s="266"/>
      <c r="BDG34" s="266"/>
      <c r="BDH34" s="266"/>
      <c r="BDI34" s="139"/>
      <c r="BDJ34" s="266"/>
      <c r="BDK34" s="266"/>
      <c r="BDL34" s="266"/>
      <c r="BDM34" s="139"/>
      <c r="BDN34" s="266"/>
      <c r="BDO34" s="266"/>
      <c r="BDP34" s="266"/>
      <c r="BDQ34" s="139"/>
      <c r="BDR34" s="266"/>
      <c r="BDS34" s="266"/>
      <c r="BDT34" s="266"/>
      <c r="BDU34" s="139"/>
      <c r="BDV34" s="266"/>
      <c r="BDW34" s="266"/>
      <c r="BDX34" s="266"/>
      <c r="BDY34" s="139"/>
      <c r="BDZ34" s="266"/>
      <c r="BEA34" s="266"/>
      <c r="BEB34" s="266"/>
      <c r="BEC34" s="139"/>
      <c r="BED34" s="266"/>
      <c r="BEE34" s="266"/>
      <c r="BEF34" s="266"/>
      <c r="BEG34" s="139"/>
      <c r="BEH34" s="266"/>
      <c r="BEI34" s="266"/>
      <c r="BEJ34" s="266"/>
      <c r="BEK34" s="139"/>
      <c r="BEL34" s="266"/>
      <c r="BEM34" s="266"/>
      <c r="BEN34" s="266"/>
      <c r="BEO34" s="139"/>
      <c r="BEP34" s="266"/>
      <c r="BEQ34" s="266"/>
      <c r="BER34" s="266"/>
      <c r="BES34" s="139"/>
      <c r="BET34" s="266"/>
      <c r="BEU34" s="266"/>
      <c r="BEV34" s="266"/>
      <c r="BEW34" s="139"/>
      <c r="BEX34" s="266"/>
      <c r="BEY34" s="266"/>
      <c r="BEZ34" s="266"/>
      <c r="BFA34" s="139"/>
      <c r="BFB34" s="266"/>
      <c r="BFC34" s="266"/>
      <c r="BFD34" s="266"/>
      <c r="BFE34" s="139"/>
      <c r="BFF34" s="266"/>
      <c r="BFG34" s="266"/>
      <c r="BFH34" s="266"/>
      <c r="BFI34" s="139"/>
      <c r="BFJ34" s="266"/>
      <c r="BFK34" s="266"/>
      <c r="BFL34" s="266"/>
      <c r="BFM34" s="139"/>
      <c r="BFN34" s="266"/>
      <c r="BFO34" s="266"/>
      <c r="BFP34" s="266"/>
      <c r="BFQ34" s="139"/>
      <c r="BFR34" s="266"/>
      <c r="BFS34" s="266"/>
      <c r="BFT34" s="266"/>
      <c r="BFU34" s="139"/>
      <c r="BFV34" s="266"/>
      <c r="BFW34" s="266"/>
      <c r="BFX34" s="266"/>
      <c r="BFY34" s="139"/>
      <c r="BFZ34" s="266"/>
      <c r="BGA34" s="266"/>
      <c r="BGB34" s="266"/>
      <c r="BGC34" s="139"/>
      <c r="BGD34" s="266"/>
      <c r="BGE34" s="266"/>
      <c r="BGF34" s="266"/>
      <c r="BGG34" s="139"/>
      <c r="BGH34" s="266"/>
      <c r="BGI34" s="266"/>
      <c r="BGJ34" s="266"/>
      <c r="BGK34" s="139"/>
      <c r="BGL34" s="266"/>
      <c r="BGM34" s="266"/>
      <c r="BGN34" s="266"/>
      <c r="BGO34" s="139"/>
      <c r="BGP34" s="266"/>
      <c r="BGQ34" s="266"/>
      <c r="BGR34" s="266"/>
      <c r="BGS34" s="139"/>
      <c r="BGT34" s="266"/>
      <c r="BGU34" s="266"/>
      <c r="BGV34" s="266"/>
      <c r="BGW34" s="139"/>
      <c r="BGX34" s="266"/>
      <c r="BGY34" s="266"/>
      <c r="BGZ34" s="266"/>
      <c r="BHA34" s="139"/>
      <c r="BHB34" s="266"/>
      <c r="BHC34" s="266"/>
      <c r="BHD34" s="266"/>
      <c r="BHE34" s="139"/>
      <c r="BHF34" s="266"/>
      <c r="BHG34" s="266"/>
      <c r="BHH34" s="266"/>
      <c r="BHI34" s="139"/>
      <c r="BHJ34" s="266"/>
      <c r="BHK34" s="266"/>
      <c r="BHL34" s="266"/>
      <c r="BHM34" s="139"/>
      <c r="BHN34" s="266"/>
      <c r="BHO34" s="266"/>
      <c r="BHP34" s="266"/>
      <c r="BHQ34" s="139"/>
      <c r="BHR34" s="266"/>
      <c r="BHS34" s="266"/>
      <c r="BHT34" s="266"/>
      <c r="BHU34" s="139"/>
      <c r="BHV34" s="266"/>
      <c r="BHW34" s="266"/>
      <c r="BHX34" s="266"/>
      <c r="BHY34" s="139"/>
      <c r="BHZ34" s="266"/>
      <c r="BIA34" s="266"/>
      <c r="BIB34" s="266"/>
      <c r="BIC34" s="139"/>
      <c r="BID34" s="266"/>
      <c r="BIE34" s="266"/>
      <c r="BIF34" s="266"/>
      <c r="BIG34" s="139"/>
      <c r="BIH34" s="266"/>
      <c r="BII34" s="266"/>
      <c r="BIJ34" s="266"/>
      <c r="BIK34" s="139"/>
      <c r="BIL34" s="266"/>
      <c r="BIM34" s="266"/>
      <c r="BIN34" s="266"/>
      <c r="BIO34" s="139"/>
      <c r="BIP34" s="266"/>
      <c r="BIQ34" s="266"/>
      <c r="BIR34" s="266"/>
      <c r="BIS34" s="139"/>
      <c r="BIT34" s="266"/>
      <c r="BIU34" s="266"/>
      <c r="BIV34" s="266"/>
      <c r="BIW34" s="139"/>
      <c r="BIX34" s="266"/>
      <c r="BIY34" s="266"/>
      <c r="BIZ34" s="266"/>
      <c r="BJA34" s="139"/>
      <c r="BJB34" s="266"/>
      <c r="BJC34" s="266"/>
      <c r="BJD34" s="266"/>
      <c r="BJE34" s="139"/>
      <c r="BJF34" s="266"/>
      <c r="BJG34" s="266"/>
      <c r="BJH34" s="266"/>
      <c r="BJI34" s="139"/>
      <c r="BJJ34" s="266"/>
      <c r="BJK34" s="266"/>
      <c r="BJL34" s="266"/>
      <c r="BJM34" s="139"/>
      <c r="BJN34" s="266"/>
      <c r="BJO34" s="266"/>
      <c r="BJP34" s="266"/>
      <c r="BJQ34" s="139"/>
      <c r="BJR34" s="266"/>
      <c r="BJS34" s="266"/>
      <c r="BJT34" s="266"/>
      <c r="BJU34" s="139"/>
      <c r="BJV34" s="266"/>
      <c r="BJW34" s="266"/>
      <c r="BJX34" s="266"/>
      <c r="BJY34" s="139"/>
      <c r="BJZ34" s="266"/>
      <c r="BKA34" s="266"/>
      <c r="BKB34" s="266"/>
      <c r="BKC34" s="139"/>
      <c r="BKD34" s="266"/>
      <c r="BKE34" s="266"/>
      <c r="BKF34" s="266"/>
      <c r="BKG34" s="139"/>
      <c r="BKH34" s="266"/>
      <c r="BKI34" s="266"/>
      <c r="BKJ34" s="266"/>
      <c r="BKK34" s="139"/>
      <c r="BKL34" s="266"/>
      <c r="BKM34" s="266"/>
      <c r="BKN34" s="266"/>
      <c r="BKO34" s="139"/>
      <c r="BKP34" s="266"/>
      <c r="BKQ34" s="266"/>
      <c r="BKR34" s="266"/>
      <c r="BKS34" s="139"/>
      <c r="BKT34" s="266"/>
      <c r="BKU34" s="266"/>
      <c r="BKV34" s="266"/>
      <c r="BKW34" s="139"/>
      <c r="BKX34" s="266"/>
      <c r="BKY34" s="266"/>
      <c r="BKZ34" s="266"/>
      <c r="BLA34" s="139"/>
      <c r="BLB34" s="266"/>
      <c r="BLC34" s="266"/>
      <c r="BLD34" s="266"/>
      <c r="BLE34" s="139"/>
      <c r="BLF34" s="266"/>
      <c r="BLG34" s="266"/>
      <c r="BLH34" s="266"/>
      <c r="BLI34" s="139"/>
      <c r="BLJ34" s="266"/>
      <c r="BLK34" s="266"/>
      <c r="BLL34" s="266"/>
      <c r="BLM34" s="139"/>
      <c r="BLN34" s="266"/>
      <c r="BLO34" s="266"/>
      <c r="BLP34" s="266"/>
      <c r="BLQ34" s="139"/>
      <c r="BLR34" s="266"/>
      <c r="BLS34" s="266"/>
      <c r="BLT34" s="266"/>
      <c r="BLU34" s="139"/>
      <c r="BLV34" s="266"/>
      <c r="BLW34" s="266"/>
      <c r="BLX34" s="266"/>
      <c r="BLY34" s="139"/>
      <c r="BLZ34" s="266"/>
      <c r="BMA34" s="266"/>
      <c r="BMB34" s="266"/>
      <c r="BMC34" s="139"/>
      <c r="BMD34" s="266"/>
      <c r="BME34" s="266"/>
      <c r="BMF34" s="266"/>
      <c r="BMG34" s="139"/>
      <c r="BMH34" s="266"/>
      <c r="BMI34" s="266"/>
      <c r="BMJ34" s="266"/>
      <c r="BMK34" s="139"/>
      <c r="BML34" s="266"/>
      <c r="BMM34" s="266"/>
      <c r="BMN34" s="266"/>
      <c r="BMO34" s="139"/>
      <c r="BMP34" s="266"/>
      <c r="BMQ34" s="266"/>
      <c r="BMR34" s="266"/>
      <c r="BMS34" s="139"/>
      <c r="BMT34" s="266"/>
      <c r="BMU34" s="266"/>
      <c r="BMV34" s="266"/>
      <c r="BMW34" s="139"/>
      <c r="BMX34" s="266"/>
      <c r="BMY34" s="266"/>
      <c r="BMZ34" s="266"/>
      <c r="BNA34" s="139"/>
      <c r="BNB34" s="266"/>
      <c r="BNC34" s="266"/>
      <c r="BND34" s="266"/>
      <c r="BNE34" s="139"/>
      <c r="BNF34" s="266"/>
      <c r="BNG34" s="266"/>
      <c r="BNH34" s="266"/>
      <c r="BNI34" s="139"/>
      <c r="BNJ34" s="266"/>
      <c r="BNK34" s="266"/>
      <c r="BNL34" s="266"/>
      <c r="BNM34" s="139"/>
      <c r="BNN34" s="266"/>
      <c r="BNO34" s="266"/>
      <c r="BNP34" s="266"/>
      <c r="BNQ34" s="139"/>
      <c r="BNR34" s="266"/>
      <c r="BNS34" s="266"/>
      <c r="BNT34" s="266"/>
      <c r="BNU34" s="139"/>
      <c r="BNV34" s="266"/>
      <c r="BNW34" s="266"/>
      <c r="BNX34" s="266"/>
      <c r="BNY34" s="139"/>
      <c r="BNZ34" s="266"/>
      <c r="BOA34" s="266"/>
      <c r="BOB34" s="266"/>
      <c r="BOC34" s="139"/>
      <c r="BOD34" s="266"/>
      <c r="BOE34" s="266"/>
      <c r="BOF34" s="266"/>
      <c r="BOG34" s="139"/>
      <c r="BOH34" s="266"/>
      <c r="BOI34" s="266"/>
      <c r="BOJ34" s="266"/>
      <c r="BOK34" s="139"/>
      <c r="BOL34" s="266"/>
      <c r="BOM34" s="266"/>
      <c r="BON34" s="266"/>
      <c r="BOO34" s="139"/>
      <c r="BOP34" s="266"/>
      <c r="BOQ34" s="266"/>
      <c r="BOR34" s="266"/>
      <c r="BOS34" s="139"/>
      <c r="BOT34" s="266"/>
      <c r="BOU34" s="266"/>
      <c r="BOV34" s="266"/>
      <c r="BOW34" s="139"/>
      <c r="BOX34" s="266"/>
      <c r="BOY34" s="266"/>
      <c r="BOZ34" s="266"/>
      <c r="BPA34" s="139"/>
      <c r="BPB34" s="266"/>
      <c r="BPC34" s="266"/>
      <c r="BPD34" s="266"/>
      <c r="BPE34" s="139"/>
      <c r="BPF34" s="266"/>
      <c r="BPG34" s="266"/>
      <c r="BPH34" s="266"/>
      <c r="BPI34" s="139"/>
      <c r="BPJ34" s="266"/>
      <c r="BPK34" s="266"/>
      <c r="BPL34" s="266"/>
      <c r="BPM34" s="139"/>
      <c r="BPN34" s="266"/>
      <c r="BPO34" s="266"/>
      <c r="BPP34" s="266"/>
      <c r="BPQ34" s="139"/>
      <c r="BPR34" s="266"/>
      <c r="BPS34" s="266"/>
      <c r="BPT34" s="266"/>
      <c r="BPU34" s="139"/>
      <c r="BPV34" s="266"/>
      <c r="BPW34" s="266"/>
      <c r="BPX34" s="266"/>
      <c r="BPY34" s="139"/>
      <c r="BPZ34" s="266"/>
      <c r="BQA34" s="266"/>
      <c r="BQB34" s="266"/>
      <c r="BQC34" s="139"/>
      <c r="BQD34" s="266"/>
      <c r="BQE34" s="266"/>
      <c r="BQF34" s="266"/>
      <c r="BQG34" s="139"/>
      <c r="BQH34" s="266"/>
      <c r="BQI34" s="266"/>
      <c r="BQJ34" s="266"/>
      <c r="BQK34" s="139"/>
      <c r="BQL34" s="266"/>
      <c r="BQM34" s="266"/>
      <c r="BQN34" s="266"/>
      <c r="BQO34" s="139"/>
      <c r="BQP34" s="266"/>
      <c r="BQQ34" s="266"/>
      <c r="BQR34" s="266"/>
      <c r="BQS34" s="139"/>
      <c r="BQT34" s="266"/>
      <c r="BQU34" s="266"/>
      <c r="BQV34" s="266"/>
      <c r="BQW34" s="139"/>
      <c r="BQX34" s="266"/>
      <c r="BQY34" s="266"/>
      <c r="BQZ34" s="266"/>
      <c r="BRA34" s="139"/>
      <c r="BRB34" s="266"/>
      <c r="BRC34" s="266"/>
      <c r="BRD34" s="266"/>
      <c r="BRE34" s="139"/>
      <c r="BRF34" s="266"/>
      <c r="BRG34" s="266"/>
      <c r="BRH34" s="266"/>
      <c r="BRI34" s="139"/>
      <c r="BRJ34" s="266"/>
      <c r="BRK34" s="266"/>
      <c r="BRL34" s="266"/>
      <c r="BRM34" s="139"/>
      <c r="BRN34" s="266"/>
      <c r="BRO34" s="266"/>
      <c r="BRP34" s="266"/>
      <c r="BRQ34" s="139"/>
      <c r="BRR34" s="266"/>
      <c r="BRS34" s="266"/>
      <c r="BRT34" s="266"/>
      <c r="BRU34" s="139"/>
      <c r="BRV34" s="266"/>
      <c r="BRW34" s="266"/>
      <c r="BRX34" s="266"/>
      <c r="BRY34" s="139"/>
      <c r="BRZ34" s="266"/>
      <c r="BSA34" s="266"/>
      <c r="BSB34" s="266"/>
      <c r="BSC34" s="139"/>
      <c r="BSD34" s="266"/>
      <c r="BSE34" s="266"/>
      <c r="BSF34" s="266"/>
      <c r="BSG34" s="139"/>
      <c r="BSH34" s="266"/>
      <c r="BSI34" s="266"/>
      <c r="BSJ34" s="266"/>
      <c r="BSK34" s="139"/>
      <c r="BSL34" s="266"/>
      <c r="BSM34" s="266"/>
      <c r="BSN34" s="266"/>
      <c r="BSO34" s="139"/>
      <c r="BSP34" s="266"/>
      <c r="BSQ34" s="266"/>
      <c r="BSR34" s="266"/>
      <c r="BSS34" s="139"/>
      <c r="BST34" s="266"/>
      <c r="BSU34" s="266"/>
      <c r="BSV34" s="266"/>
      <c r="BSW34" s="139"/>
      <c r="BSX34" s="266"/>
      <c r="BSY34" s="266"/>
      <c r="BSZ34" s="266"/>
      <c r="BTA34" s="139"/>
      <c r="BTB34" s="266"/>
      <c r="BTC34" s="266"/>
      <c r="BTD34" s="266"/>
      <c r="BTE34" s="139"/>
      <c r="BTF34" s="266"/>
      <c r="BTG34" s="266"/>
      <c r="BTH34" s="266"/>
      <c r="BTI34" s="139"/>
      <c r="BTJ34" s="266"/>
      <c r="BTK34" s="266"/>
      <c r="BTL34" s="266"/>
      <c r="BTM34" s="139"/>
      <c r="BTN34" s="266"/>
      <c r="BTO34" s="266"/>
      <c r="BTP34" s="266"/>
      <c r="BTQ34" s="139"/>
      <c r="BTR34" s="266"/>
      <c r="BTS34" s="266"/>
      <c r="BTT34" s="266"/>
      <c r="BTU34" s="139"/>
      <c r="BTV34" s="266"/>
      <c r="BTW34" s="266"/>
      <c r="BTX34" s="266"/>
      <c r="BTY34" s="139"/>
      <c r="BTZ34" s="266"/>
      <c r="BUA34" s="266"/>
      <c r="BUB34" s="266"/>
      <c r="BUC34" s="139"/>
      <c r="BUD34" s="266"/>
      <c r="BUE34" s="266"/>
      <c r="BUF34" s="266"/>
      <c r="BUG34" s="139"/>
      <c r="BUH34" s="266"/>
      <c r="BUI34" s="266"/>
      <c r="BUJ34" s="266"/>
      <c r="BUK34" s="139"/>
      <c r="BUL34" s="266"/>
      <c r="BUM34" s="266"/>
      <c r="BUN34" s="266"/>
      <c r="BUO34" s="139"/>
      <c r="BUP34" s="266"/>
      <c r="BUQ34" s="266"/>
      <c r="BUR34" s="266"/>
      <c r="BUS34" s="139"/>
      <c r="BUT34" s="266"/>
      <c r="BUU34" s="266"/>
      <c r="BUV34" s="266"/>
      <c r="BUW34" s="139"/>
      <c r="BUX34" s="266"/>
      <c r="BUY34" s="266"/>
      <c r="BUZ34" s="266"/>
      <c r="BVA34" s="139"/>
      <c r="BVB34" s="266"/>
      <c r="BVC34" s="266"/>
      <c r="BVD34" s="266"/>
      <c r="BVE34" s="139"/>
      <c r="BVF34" s="266"/>
      <c r="BVG34" s="266"/>
      <c r="BVH34" s="266"/>
      <c r="BVI34" s="139"/>
      <c r="BVJ34" s="266"/>
      <c r="BVK34" s="266"/>
      <c r="BVL34" s="266"/>
      <c r="BVM34" s="139"/>
      <c r="BVN34" s="266"/>
      <c r="BVO34" s="266"/>
      <c r="BVP34" s="266"/>
      <c r="BVQ34" s="139"/>
      <c r="BVR34" s="266"/>
      <c r="BVS34" s="266"/>
      <c r="BVT34" s="266"/>
      <c r="BVU34" s="139"/>
      <c r="BVV34" s="266"/>
      <c r="BVW34" s="266"/>
      <c r="BVX34" s="266"/>
      <c r="BVY34" s="139"/>
      <c r="BVZ34" s="266"/>
      <c r="BWA34" s="266"/>
      <c r="BWB34" s="266"/>
      <c r="BWC34" s="139"/>
      <c r="BWD34" s="266"/>
      <c r="BWE34" s="266"/>
      <c r="BWF34" s="266"/>
      <c r="BWG34" s="139"/>
      <c r="BWH34" s="266"/>
      <c r="BWI34" s="266"/>
      <c r="BWJ34" s="266"/>
      <c r="BWK34" s="139"/>
      <c r="BWL34" s="266"/>
      <c r="BWM34" s="266"/>
      <c r="BWN34" s="266"/>
      <c r="BWO34" s="139"/>
      <c r="BWP34" s="266"/>
      <c r="BWQ34" s="266"/>
      <c r="BWR34" s="266"/>
      <c r="BWS34" s="139"/>
      <c r="BWT34" s="266"/>
      <c r="BWU34" s="266"/>
      <c r="BWV34" s="266"/>
      <c r="BWW34" s="139"/>
      <c r="BWX34" s="266"/>
      <c r="BWY34" s="266"/>
      <c r="BWZ34" s="266"/>
      <c r="BXA34" s="139"/>
      <c r="BXB34" s="266"/>
      <c r="BXC34" s="266"/>
      <c r="BXD34" s="266"/>
      <c r="BXE34" s="139"/>
      <c r="BXF34" s="266"/>
      <c r="BXG34" s="266"/>
      <c r="BXH34" s="266"/>
      <c r="BXI34" s="139"/>
      <c r="BXJ34" s="266"/>
      <c r="BXK34" s="266"/>
      <c r="BXL34" s="266"/>
      <c r="BXM34" s="139"/>
      <c r="BXN34" s="266"/>
      <c r="BXO34" s="266"/>
      <c r="BXP34" s="266"/>
      <c r="BXQ34" s="139"/>
      <c r="BXR34" s="266"/>
      <c r="BXS34" s="266"/>
      <c r="BXT34" s="266"/>
      <c r="BXU34" s="139"/>
      <c r="BXV34" s="266"/>
      <c r="BXW34" s="266"/>
      <c r="BXX34" s="266"/>
      <c r="BXY34" s="139"/>
      <c r="BXZ34" s="266"/>
      <c r="BYA34" s="266"/>
      <c r="BYB34" s="266"/>
      <c r="BYC34" s="139"/>
      <c r="BYD34" s="266"/>
      <c r="BYE34" s="266"/>
      <c r="BYF34" s="266"/>
      <c r="BYG34" s="139"/>
      <c r="BYH34" s="266"/>
      <c r="BYI34" s="266"/>
      <c r="BYJ34" s="266"/>
      <c r="BYK34" s="139"/>
      <c r="BYL34" s="266"/>
      <c r="BYM34" s="266"/>
      <c r="BYN34" s="266"/>
      <c r="BYO34" s="139"/>
      <c r="BYP34" s="266"/>
      <c r="BYQ34" s="266"/>
      <c r="BYR34" s="266"/>
      <c r="BYS34" s="139"/>
      <c r="BYT34" s="266"/>
      <c r="BYU34" s="266"/>
      <c r="BYV34" s="266"/>
      <c r="BYW34" s="139"/>
      <c r="BYX34" s="266"/>
      <c r="BYY34" s="266"/>
      <c r="BYZ34" s="266"/>
      <c r="BZA34" s="139"/>
      <c r="BZB34" s="266"/>
      <c r="BZC34" s="266"/>
      <c r="BZD34" s="266"/>
      <c r="BZE34" s="139"/>
      <c r="BZF34" s="266"/>
      <c r="BZG34" s="266"/>
      <c r="BZH34" s="266"/>
      <c r="BZI34" s="139"/>
      <c r="BZJ34" s="266"/>
      <c r="BZK34" s="266"/>
      <c r="BZL34" s="266"/>
      <c r="BZM34" s="139"/>
      <c r="BZN34" s="266"/>
      <c r="BZO34" s="266"/>
      <c r="BZP34" s="266"/>
      <c r="BZQ34" s="139"/>
      <c r="BZR34" s="266"/>
      <c r="BZS34" s="266"/>
      <c r="BZT34" s="266"/>
      <c r="BZU34" s="139"/>
      <c r="BZV34" s="266"/>
      <c r="BZW34" s="266"/>
      <c r="BZX34" s="266"/>
      <c r="BZY34" s="139"/>
      <c r="BZZ34" s="266"/>
      <c r="CAA34" s="266"/>
      <c r="CAB34" s="266"/>
      <c r="CAC34" s="139"/>
      <c r="CAD34" s="266"/>
      <c r="CAE34" s="266"/>
      <c r="CAF34" s="266"/>
      <c r="CAG34" s="139"/>
      <c r="CAH34" s="266"/>
      <c r="CAI34" s="266"/>
      <c r="CAJ34" s="266"/>
      <c r="CAK34" s="139"/>
      <c r="CAL34" s="266"/>
      <c r="CAM34" s="266"/>
      <c r="CAN34" s="266"/>
      <c r="CAO34" s="139"/>
      <c r="CAP34" s="266"/>
      <c r="CAQ34" s="266"/>
      <c r="CAR34" s="266"/>
      <c r="CAS34" s="139"/>
      <c r="CAT34" s="266"/>
      <c r="CAU34" s="266"/>
      <c r="CAV34" s="266"/>
      <c r="CAW34" s="139"/>
      <c r="CAX34" s="266"/>
      <c r="CAY34" s="266"/>
      <c r="CAZ34" s="266"/>
      <c r="CBA34" s="139"/>
      <c r="CBB34" s="266"/>
      <c r="CBC34" s="266"/>
      <c r="CBD34" s="266"/>
      <c r="CBE34" s="139"/>
      <c r="CBF34" s="266"/>
      <c r="CBG34" s="266"/>
      <c r="CBH34" s="266"/>
      <c r="CBI34" s="139"/>
      <c r="CBJ34" s="266"/>
      <c r="CBK34" s="266"/>
      <c r="CBL34" s="266"/>
      <c r="CBM34" s="139"/>
      <c r="CBN34" s="266"/>
      <c r="CBO34" s="266"/>
      <c r="CBP34" s="266"/>
      <c r="CBQ34" s="139"/>
      <c r="CBR34" s="266"/>
      <c r="CBS34" s="266"/>
      <c r="CBT34" s="266"/>
      <c r="CBU34" s="139"/>
      <c r="CBV34" s="266"/>
      <c r="CBW34" s="266"/>
      <c r="CBX34" s="266"/>
      <c r="CBY34" s="139"/>
      <c r="CBZ34" s="266"/>
      <c r="CCA34" s="266"/>
      <c r="CCB34" s="266"/>
      <c r="CCC34" s="139"/>
      <c r="CCD34" s="266"/>
      <c r="CCE34" s="266"/>
      <c r="CCF34" s="266"/>
      <c r="CCG34" s="139"/>
      <c r="CCH34" s="266"/>
      <c r="CCI34" s="266"/>
      <c r="CCJ34" s="266"/>
      <c r="CCK34" s="139"/>
      <c r="CCL34" s="266"/>
      <c r="CCM34" s="266"/>
      <c r="CCN34" s="266"/>
      <c r="CCO34" s="139"/>
      <c r="CCP34" s="266"/>
      <c r="CCQ34" s="266"/>
      <c r="CCR34" s="266"/>
      <c r="CCS34" s="139"/>
      <c r="CCT34" s="266"/>
      <c r="CCU34" s="266"/>
      <c r="CCV34" s="266"/>
      <c r="CCW34" s="139"/>
      <c r="CCX34" s="266"/>
      <c r="CCY34" s="266"/>
      <c r="CCZ34" s="266"/>
      <c r="CDA34" s="139"/>
      <c r="CDB34" s="266"/>
      <c r="CDC34" s="266"/>
      <c r="CDD34" s="266"/>
      <c r="CDE34" s="139"/>
      <c r="CDF34" s="266"/>
      <c r="CDG34" s="266"/>
      <c r="CDH34" s="266"/>
      <c r="CDI34" s="139"/>
      <c r="CDJ34" s="266"/>
      <c r="CDK34" s="266"/>
      <c r="CDL34" s="266"/>
      <c r="CDM34" s="139"/>
      <c r="CDN34" s="266"/>
      <c r="CDO34" s="266"/>
      <c r="CDP34" s="266"/>
      <c r="CDQ34" s="139"/>
      <c r="CDR34" s="266"/>
      <c r="CDS34" s="266"/>
      <c r="CDT34" s="266"/>
      <c r="CDU34" s="139"/>
      <c r="CDV34" s="266"/>
      <c r="CDW34" s="266"/>
      <c r="CDX34" s="266"/>
      <c r="CDY34" s="139"/>
      <c r="CDZ34" s="266"/>
      <c r="CEA34" s="266"/>
      <c r="CEB34" s="266"/>
      <c r="CEC34" s="139"/>
      <c r="CED34" s="266"/>
      <c r="CEE34" s="266"/>
      <c r="CEF34" s="266"/>
      <c r="CEG34" s="139"/>
      <c r="CEH34" s="266"/>
      <c r="CEI34" s="266"/>
      <c r="CEJ34" s="266"/>
      <c r="CEK34" s="139"/>
      <c r="CEL34" s="266"/>
      <c r="CEM34" s="266"/>
      <c r="CEN34" s="266"/>
      <c r="CEO34" s="139"/>
      <c r="CEP34" s="266"/>
      <c r="CEQ34" s="266"/>
      <c r="CER34" s="266"/>
      <c r="CES34" s="139"/>
      <c r="CET34" s="266"/>
      <c r="CEU34" s="266"/>
      <c r="CEV34" s="266"/>
      <c r="CEW34" s="139"/>
      <c r="CEX34" s="266"/>
      <c r="CEY34" s="266"/>
      <c r="CEZ34" s="266"/>
      <c r="CFA34" s="139"/>
      <c r="CFB34" s="266"/>
      <c r="CFC34" s="266"/>
      <c r="CFD34" s="266"/>
      <c r="CFE34" s="139"/>
      <c r="CFF34" s="266"/>
      <c r="CFG34" s="266"/>
      <c r="CFH34" s="266"/>
      <c r="CFI34" s="139"/>
      <c r="CFJ34" s="266"/>
      <c r="CFK34" s="266"/>
      <c r="CFL34" s="266"/>
      <c r="CFM34" s="139"/>
      <c r="CFN34" s="266"/>
      <c r="CFO34" s="266"/>
      <c r="CFP34" s="266"/>
      <c r="CFQ34" s="139"/>
      <c r="CFR34" s="266"/>
      <c r="CFS34" s="266"/>
      <c r="CFT34" s="266"/>
      <c r="CFU34" s="139"/>
      <c r="CFV34" s="266"/>
      <c r="CFW34" s="266"/>
      <c r="CFX34" s="266"/>
      <c r="CFY34" s="139"/>
      <c r="CFZ34" s="266"/>
      <c r="CGA34" s="266"/>
      <c r="CGB34" s="266"/>
      <c r="CGC34" s="139"/>
      <c r="CGD34" s="266"/>
      <c r="CGE34" s="266"/>
      <c r="CGF34" s="266"/>
      <c r="CGG34" s="139"/>
      <c r="CGH34" s="266"/>
      <c r="CGI34" s="266"/>
      <c r="CGJ34" s="266"/>
      <c r="CGK34" s="139"/>
      <c r="CGL34" s="266"/>
      <c r="CGM34" s="266"/>
      <c r="CGN34" s="266"/>
      <c r="CGO34" s="139"/>
      <c r="CGP34" s="266"/>
      <c r="CGQ34" s="266"/>
      <c r="CGR34" s="266"/>
      <c r="CGS34" s="139"/>
      <c r="CGT34" s="266"/>
      <c r="CGU34" s="266"/>
      <c r="CGV34" s="266"/>
      <c r="CGW34" s="139"/>
      <c r="CGX34" s="266"/>
      <c r="CGY34" s="266"/>
      <c r="CGZ34" s="266"/>
      <c r="CHA34" s="139"/>
      <c r="CHB34" s="266"/>
      <c r="CHC34" s="266"/>
      <c r="CHD34" s="266"/>
      <c r="CHE34" s="139"/>
      <c r="CHF34" s="266"/>
      <c r="CHG34" s="266"/>
      <c r="CHH34" s="266"/>
      <c r="CHI34" s="139"/>
      <c r="CHJ34" s="266"/>
      <c r="CHK34" s="266"/>
      <c r="CHL34" s="266"/>
      <c r="CHM34" s="139"/>
      <c r="CHN34" s="266"/>
      <c r="CHO34" s="266"/>
      <c r="CHP34" s="266"/>
      <c r="CHQ34" s="139"/>
      <c r="CHR34" s="266"/>
      <c r="CHS34" s="266"/>
      <c r="CHT34" s="266"/>
      <c r="CHU34" s="139"/>
      <c r="CHV34" s="266"/>
      <c r="CHW34" s="266"/>
      <c r="CHX34" s="266"/>
      <c r="CHY34" s="139"/>
      <c r="CHZ34" s="266"/>
      <c r="CIA34" s="266"/>
      <c r="CIB34" s="266"/>
      <c r="CIC34" s="139"/>
      <c r="CID34" s="266"/>
      <c r="CIE34" s="266"/>
      <c r="CIF34" s="266"/>
      <c r="CIG34" s="139"/>
      <c r="CIH34" s="266"/>
      <c r="CII34" s="266"/>
      <c r="CIJ34" s="266"/>
      <c r="CIK34" s="139"/>
      <c r="CIL34" s="266"/>
      <c r="CIM34" s="266"/>
      <c r="CIN34" s="266"/>
      <c r="CIO34" s="139"/>
      <c r="CIP34" s="266"/>
      <c r="CIQ34" s="266"/>
      <c r="CIR34" s="266"/>
      <c r="CIS34" s="139"/>
      <c r="CIT34" s="266"/>
      <c r="CIU34" s="266"/>
      <c r="CIV34" s="266"/>
      <c r="CIW34" s="139"/>
      <c r="CIX34" s="266"/>
      <c r="CIY34" s="266"/>
      <c r="CIZ34" s="266"/>
      <c r="CJA34" s="139"/>
      <c r="CJB34" s="266"/>
      <c r="CJC34" s="266"/>
      <c r="CJD34" s="266"/>
      <c r="CJE34" s="139"/>
      <c r="CJF34" s="266"/>
      <c r="CJG34" s="266"/>
      <c r="CJH34" s="266"/>
      <c r="CJI34" s="139"/>
      <c r="CJJ34" s="266"/>
      <c r="CJK34" s="266"/>
      <c r="CJL34" s="266"/>
      <c r="CJM34" s="139"/>
      <c r="CJN34" s="266"/>
      <c r="CJO34" s="266"/>
      <c r="CJP34" s="266"/>
      <c r="CJQ34" s="139"/>
      <c r="CJR34" s="266"/>
      <c r="CJS34" s="266"/>
      <c r="CJT34" s="266"/>
      <c r="CJU34" s="139"/>
      <c r="CJV34" s="266"/>
      <c r="CJW34" s="266"/>
      <c r="CJX34" s="266"/>
      <c r="CJY34" s="139"/>
      <c r="CJZ34" s="266"/>
      <c r="CKA34" s="266"/>
      <c r="CKB34" s="266"/>
      <c r="CKC34" s="139"/>
      <c r="CKD34" s="266"/>
      <c r="CKE34" s="266"/>
      <c r="CKF34" s="266"/>
      <c r="CKG34" s="139"/>
      <c r="CKH34" s="266"/>
      <c r="CKI34" s="266"/>
      <c r="CKJ34" s="266"/>
      <c r="CKK34" s="139"/>
      <c r="CKL34" s="266"/>
      <c r="CKM34" s="266"/>
      <c r="CKN34" s="266"/>
      <c r="CKO34" s="139"/>
      <c r="CKP34" s="266"/>
      <c r="CKQ34" s="266"/>
      <c r="CKR34" s="266"/>
      <c r="CKS34" s="139"/>
      <c r="CKT34" s="266"/>
      <c r="CKU34" s="266"/>
      <c r="CKV34" s="266"/>
      <c r="CKW34" s="139"/>
      <c r="CKX34" s="266"/>
      <c r="CKY34" s="266"/>
      <c r="CKZ34" s="266"/>
      <c r="CLA34" s="139"/>
      <c r="CLB34" s="266"/>
      <c r="CLC34" s="266"/>
      <c r="CLD34" s="266"/>
      <c r="CLE34" s="139"/>
      <c r="CLF34" s="266"/>
      <c r="CLG34" s="266"/>
      <c r="CLH34" s="266"/>
      <c r="CLI34" s="139"/>
      <c r="CLJ34" s="266"/>
      <c r="CLK34" s="266"/>
      <c r="CLL34" s="266"/>
      <c r="CLM34" s="139"/>
      <c r="CLN34" s="266"/>
      <c r="CLO34" s="266"/>
      <c r="CLP34" s="266"/>
      <c r="CLQ34" s="139"/>
      <c r="CLR34" s="266"/>
      <c r="CLS34" s="266"/>
      <c r="CLT34" s="266"/>
      <c r="CLU34" s="139"/>
      <c r="CLV34" s="266"/>
      <c r="CLW34" s="266"/>
      <c r="CLX34" s="266"/>
      <c r="CLY34" s="139"/>
      <c r="CLZ34" s="266"/>
      <c r="CMA34" s="266"/>
      <c r="CMB34" s="266"/>
      <c r="CMC34" s="139"/>
      <c r="CMD34" s="266"/>
      <c r="CME34" s="266"/>
      <c r="CMF34" s="266"/>
      <c r="CMG34" s="139"/>
      <c r="CMH34" s="266"/>
      <c r="CMI34" s="266"/>
      <c r="CMJ34" s="266"/>
      <c r="CMK34" s="139"/>
      <c r="CML34" s="266"/>
      <c r="CMM34" s="266"/>
      <c r="CMN34" s="266"/>
      <c r="CMO34" s="139"/>
      <c r="CMP34" s="266"/>
      <c r="CMQ34" s="266"/>
      <c r="CMR34" s="266"/>
      <c r="CMS34" s="139"/>
      <c r="CMT34" s="266"/>
      <c r="CMU34" s="266"/>
      <c r="CMV34" s="266"/>
      <c r="CMW34" s="139"/>
      <c r="CMX34" s="266"/>
      <c r="CMY34" s="266"/>
      <c r="CMZ34" s="266"/>
      <c r="CNA34" s="139"/>
      <c r="CNB34" s="266"/>
      <c r="CNC34" s="266"/>
      <c r="CND34" s="266"/>
      <c r="CNE34" s="139"/>
      <c r="CNF34" s="266"/>
      <c r="CNG34" s="266"/>
      <c r="CNH34" s="266"/>
      <c r="CNI34" s="139"/>
      <c r="CNJ34" s="266"/>
      <c r="CNK34" s="266"/>
      <c r="CNL34" s="266"/>
      <c r="CNM34" s="139"/>
      <c r="CNN34" s="266"/>
      <c r="CNO34" s="266"/>
      <c r="CNP34" s="266"/>
      <c r="CNQ34" s="139"/>
      <c r="CNR34" s="266"/>
      <c r="CNS34" s="266"/>
      <c r="CNT34" s="266"/>
      <c r="CNU34" s="139"/>
      <c r="CNV34" s="266"/>
      <c r="CNW34" s="266"/>
      <c r="CNX34" s="266"/>
      <c r="CNY34" s="139"/>
      <c r="CNZ34" s="266"/>
      <c r="COA34" s="266"/>
      <c r="COB34" s="266"/>
      <c r="COC34" s="139"/>
      <c r="COD34" s="266"/>
      <c r="COE34" s="266"/>
      <c r="COF34" s="266"/>
      <c r="COG34" s="139"/>
      <c r="COH34" s="266"/>
      <c r="COI34" s="266"/>
      <c r="COJ34" s="266"/>
      <c r="COK34" s="139"/>
      <c r="COL34" s="266"/>
      <c r="COM34" s="266"/>
      <c r="CON34" s="266"/>
      <c r="COO34" s="139"/>
      <c r="COP34" s="266"/>
      <c r="COQ34" s="266"/>
      <c r="COR34" s="266"/>
      <c r="COS34" s="139"/>
      <c r="COT34" s="266"/>
      <c r="COU34" s="266"/>
      <c r="COV34" s="266"/>
      <c r="COW34" s="139"/>
      <c r="COX34" s="266"/>
      <c r="COY34" s="266"/>
      <c r="COZ34" s="266"/>
      <c r="CPA34" s="139"/>
      <c r="CPB34" s="266"/>
      <c r="CPC34" s="266"/>
      <c r="CPD34" s="266"/>
      <c r="CPE34" s="139"/>
      <c r="CPF34" s="266"/>
      <c r="CPG34" s="266"/>
      <c r="CPH34" s="266"/>
      <c r="CPI34" s="139"/>
      <c r="CPJ34" s="266"/>
      <c r="CPK34" s="266"/>
      <c r="CPL34" s="266"/>
      <c r="CPM34" s="139"/>
      <c r="CPN34" s="266"/>
      <c r="CPO34" s="266"/>
      <c r="CPP34" s="266"/>
      <c r="CPQ34" s="139"/>
      <c r="CPR34" s="266"/>
      <c r="CPS34" s="266"/>
      <c r="CPT34" s="266"/>
      <c r="CPU34" s="139"/>
      <c r="CPV34" s="266"/>
      <c r="CPW34" s="266"/>
      <c r="CPX34" s="266"/>
      <c r="CPY34" s="139"/>
      <c r="CPZ34" s="266"/>
      <c r="CQA34" s="266"/>
      <c r="CQB34" s="266"/>
      <c r="CQC34" s="139"/>
      <c r="CQD34" s="266"/>
      <c r="CQE34" s="266"/>
      <c r="CQF34" s="266"/>
      <c r="CQG34" s="139"/>
      <c r="CQH34" s="266"/>
      <c r="CQI34" s="266"/>
      <c r="CQJ34" s="266"/>
      <c r="CQK34" s="139"/>
      <c r="CQL34" s="266"/>
      <c r="CQM34" s="266"/>
      <c r="CQN34" s="266"/>
      <c r="CQO34" s="139"/>
      <c r="CQP34" s="266"/>
      <c r="CQQ34" s="266"/>
      <c r="CQR34" s="266"/>
      <c r="CQS34" s="139"/>
      <c r="CQT34" s="266"/>
      <c r="CQU34" s="266"/>
      <c r="CQV34" s="266"/>
      <c r="CQW34" s="139"/>
      <c r="CQX34" s="266"/>
      <c r="CQY34" s="266"/>
      <c r="CQZ34" s="266"/>
      <c r="CRA34" s="139"/>
      <c r="CRB34" s="266"/>
      <c r="CRC34" s="266"/>
      <c r="CRD34" s="266"/>
      <c r="CRE34" s="139"/>
      <c r="CRF34" s="266"/>
      <c r="CRG34" s="266"/>
      <c r="CRH34" s="266"/>
      <c r="CRI34" s="139"/>
      <c r="CRJ34" s="266"/>
      <c r="CRK34" s="266"/>
      <c r="CRL34" s="266"/>
      <c r="CRM34" s="139"/>
      <c r="CRN34" s="266"/>
      <c r="CRO34" s="266"/>
      <c r="CRP34" s="266"/>
      <c r="CRQ34" s="139"/>
      <c r="CRR34" s="266"/>
      <c r="CRS34" s="266"/>
      <c r="CRT34" s="266"/>
      <c r="CRU34" s="139"/>
      <c r="CRV34" s="266"/>
      <c r="CRW34" s="266"/>
      <c r="CRX34" s="266"/>
      <c r="CRY34" s="139"/>
      <c r="CRZ34" s="266"/>
      <c r="CSA34" s="266"/>
      <c r="CSB34" s="266"/>
      <c r="CSC34" s="139"/>
      <c r="CSD34" s="266"/>
      <c r="CSE34" s="266"/>
      <c r="CSF34" s="266"/>
      <c r="CSG34" s="139"/>
      <c r="CSH34" s="266"/>
      <c r="CSI34" s="266"/>
      <c r="CSJ34" s="266"/>
      <c r="CSK34" s="139"/>
      <c r="CSL34" s="266"/>
      <c r="CSM34" s="266"/>
      <c r="CSN34" s="266"/>
      <c r="CSO34" s="139"/>
      <c r="CSP34" s="266"/>
      <c r="CSQ34" s="266"/>
      <c r="CSR34" s="266"/>
      <c r="CSS34" s="139"/>
      <c r="CST34" s="266"/>
      <c r="CSU34" s="266"/>
      <c r="CSV34" s="266"/>
      <c r="CSW34" s="139"/>
      <c r="CSX34" s="266"/>
      <c r="CSY34" s="266"/>
      <c r="CSZ34" s="266"/>
      <c r="CTA34" s="139"/>
      <c r="CTB34" s="266"/>
      <c r="CTC34" s="266"/>
      <c r="CTD34" s="266"/>
      <c r="CTE34" s="139"/>
      <c r="CTF34" s="266"/>
      <c r="CTG34" s="266"/>
      <c r="CTH34" s="266"/>
      <c r="CTI34" s="139"/>
      <c r="CTJ34" s="266"/>
      <c r="CTK34" s="266"/>
      <c r="CTL34" s="266"/>
      <c r="CTM34" s="139"/>
      <c r="CTN34" s="266"/>
      <c r="CTO34" s="266"/>
      <c r="CTP34" s="266"/>
      <c r="CTQ34" s="139"/>
      <c r="CTR34" s="266"/>
      <c r="CTS34" s="266"/>
      <c r="CTT34" s="266"/>
      <c r="CTU34" s="139"/>
      <c r="CTV34" s="266"/>
      <c r="CTW34" s="266"/>
      <c r="CTX34" s="266"/>
      <c r="CTY34" s="139"/>
      <c r="CTZ34" s="266"/>
      <c r="CUA34" s="266"/>
      <c r="CUB34" s="266"/>
      <c r="CUC34" s="139"/>
      <c r="CUD34" s="266"/>
      <c r="CUE34" s="266"/>
      <c r="CUF34" s="266"/>
      <c r="CUG34" s="139"/>
      <c r="CUH34" s="266"/>
      <c r="CUI34" s="266"/>
      <c r="CUJ34" s="266"/>
      <c r="CUK34" s="139"/>
      <c r="CUL34" s="266"/>
      <c r="CUM34" s="266"/>
      <c r="CUN34" s="266"/>
      <c r="CUO34" s="139"/>
      <c r="CUP34" s="266"/>
      <c r="CUQ34" s="266"/>
      <c r="CUR34" s="266"/>
      <c r="CUS34" s="139"/>
      <c r="CUT34" s="266"/>
      <c r="CUU34" s="266"/>
      <c r="CUV34" s="266"/>
      <c r="CUW34" s="139"/>
      <c r="CUX34" s="266"/>
      <c r="CUY34" s="266"/>
      <c r="CUZ34" s="266"/>
      <c r="CVA34" s="139"/>
      <c r="CVB34" s="266"/>
      <c r="CVC34" s="266"/>
      <c r="CVD34" s="266"/>
      <c r="CVE34" s="139"/>
      <c r="CVF34" s="266"/>
      <c r="CVG34" s="266"/>
      <c r="CVH34" s="266"/>
      <c r="CVI34" s="139"/>
      <c r="CVJ34" s="266"/>
      <c r="CVK34" s="266"/>
      <c r="CVL34" s="266"/>
      <c r="CVM34" s="139"/>
      <c r="CVN34" s="266"/>
      <c r="CVO34" s="266"/>
      <c r="CVP34" s="266"/>
      <c r="CVQ34" s="139"/>
      <c r="CVR34" s="266"/>
      <c r="CVS34" s="266"/>
      <c r="CVT34" s="266"/>
      <c r="CVU34" s="139"/>
      <c r="CVV34" s="266"/>
      <c r="CVW34" s="266"/>
      <c r="CVX34" s="266"/>
      <c r="CVY34" s="139"/>
      <c r="CVZ34" s="266"/>
      <c r="CWA34" s="266"/>
      <c r="CWB34" s="266"/>
      <c r="CWC34" s="139"/>
      <c r="CWD34" s="266"/>
      <c r="CWE34" s="266"/>
      <c r="CWF34" s="266"/>
      <c r="CWG34" s="139"/>
      <c r="CWH34" s="266"/>
      <c r="CWI34" s="266"/>
      <c r="CWJ34" s="266"/>
      <c r="CWK34" s="139"/>
      <c r="CWL34" s="266"/>
      <c r="CWM34" s="266"/>
      <c r="CWN34" s="266"/>
      <c r="CWO34" s="139"/>
      <c r="CWP34" s="266"/>
      <c r="CWQ34" s="266"/>
      <c r="CWR34" s="266"/>
      <c r="CWS34" s="139"/>
      <c r="CWT34" s="266"/>
      <c r="CWU34" s="266"/>
      <c r="CWV34" s="266"/>
      <c r="CWW34" s="139"/>
      <c r="CWX34" s="266"/>
      <c r="CWY34" s="266"/>
      <c r="CWZ34" s="266"/>
      <c r="CXA34" s="139"/>
      <c r="CXB34" s="266"/>
      <c r="CXC34" s="266"/>
      <c r="CXD34" s="266"/>
      <c r="CXE34" s="139"/>
      <c r="CXF34" s="266"/>
      <c r="CXG34" s="266"/>
      <c r="CXH34" s="266"/>
      <c r="CXI34" s="139"/>
      <c r="CXJ34" s="266"/>
      <c r="CXK34" s="266"/>
      <c r="CXL34" s="266"/>
      <c r="CXM34" s="139"/>
      <c r="CXN34" s="266"/>
      <c r="CXO34" s="266"/>
      <c r="CXP34" s="266"/>
      <c r="CXQ34" s="139"/>
      <c r="CXR34" s="266"/>
      <c r="CXS34" s="266"/>
      <c r="CXT34" s="266"/>
      <c r="CXU34" s="139"/>
      <c r="CXV34" s="266"/>
      <c r="CXW34" s="266"/>
      <c r="CXX34" s="266"/>
      <c r="CXY34" s="139"/>
      <c r="CXZ34" s="266"/>
      <c r="CYA34" s="266"/>
      <c r="CYB34" s="266"/>
      <c r="CYC34" s="139"/>
      <c r="CYD34" s="266"/>
      <c r="CYE34" s="266"/>
      <c r="CYF34" s="266"/>
      <c r="CYG34" s="139"/>
      <c r="CYH34" s="266"/>
      <c r="CYI34" s="266"/>
      <c r="CYJ34" s="266"/>
      <c r="CYK34" s="139"/>
      <c r="CYL34" s="266"/>
      <c r="CYM34" s="266"/>
      <c r="CYN34" s="266"/>
      <c r="CYO34" s="139"/>
      <c r="CYP34" s="266"/>
      <c r="CYQ34" s="266"/>
      <c r="CYR34" s="266"/>
      <c r="CYS34" s="139"/>
      <c r="CYT34" s="266"/>
      <c r="CYU34" s="266"/>
      <c r="CYV34" s="266"/>
      <c r="CYW34" s="139"/>
      <c r="CYX34" s="266"/>
      <c r="CYY34" s="266"/>
      <c r="CYZ34" s="266"/>
      <c r="CZA34" s="139"/>
      <c r="CZB34" s="266"/>
      <c r="CZC34" s="266"/>
      <c r="CZD34" s="266"/>
      <c r="CZE34" s="139"/>
      <c r="CZF34" s="266"/>
      <c r="CZG34" s="266"/>
      <c r="CZH34" s="266"/>
      <c r="CZI34" s="139"/>
      <c r="CZJ34" s="266"/>
      <c r="CZK34" s="266"/>
      <c r="CZL34" s="266"/>
      <c r="CZM34" s="139"/>
      <c r="CZN34" s="266"/>
      <c r="CZO34" s="266"/>
      <c r="CZP34" s="266"/>
      <c r="CZQ34" s="139"/>
      <c r="CZR34" s="266"/>
      <c r="CZS34" s="266"/>
      <c r="CZT34" s="266"/>
      <c r="CZU34" s="139"/>
      <c r="CZV34" s="266"/>
      <c r="CZW34" s="266"/>
      <c r="CZX34" s="266"/>
      <c r="CZY34" s="139"/>
      <c r="CZZ34" s="266"/>
      <c r="DAA34" s="266"/>
      <c r="DAB34" s="266"/>
      <c r="DAC34" s="139"/>
      <c r="DAD34" s="266"/>
      <c r="DAE34" s="266"/>
      <c r="DAF34" s="266"/>
      <c r="DAG34" s="139"/>
      <c r="DAH34" s="266"/>
      <c r="DAI34" s="266"/>
      <c r="DAJ34" s="266"/>
      <c r="DAK34" s="139"/>
      <c r="DAL34" s="266"/>
      <c r="DAM34" s="266"/>
      <c r="DAN34" s="266"/>
      <c r="DAO34" s="139"/>
      <c r="DAP34" s="266"/>
      <c r="DAQ34" s="266"/>
      <c r="DAR34" s="266"/>
      <c r="DAS34" s="139"/>
      <c r="DAT34" s="266"/>
      <c r="DAU34" s="266"/>
      <c r="DAV34" s="266"/>
      <c r="DAW34" s="139"/>
      <c r="DAX34" s="266"/>
      <c r="DAY34" s="266"/>
      <c r="DAZ34" s="266"/>
      <c r="DBA34" s="139"/>
      <c r="DBB34" s="266"/>
      <c r="DBC34" s="266"/>
      <c r="DBD34" s="266"/>
      <c r="DBE34" s="139"/>
      <c r="DBF34" s="266"/>
      <c r="DBG34" s="266"/>
      <c r="DBH34" s="266"/>
      <c r="DBI34" s="139"/>
      <c r="DBJ34" s="266"/>
      <c r="DBK34" s="266"/>
      <c r="DBL34" s="266"/>
      <c r="DBM34" s="139"/>
      <c r="DBN34" s="266"/>
      <c r="DBO34" s="266"/>
      <c r="DBP34" s="266"/>
      <c r="DBQ34" s="139"/>
      <c r="DBR34" s="266"/>
      <c r="DBS34" s="266"/>
      <c r="DBT34" s="266"/>
      <c r="DBU34" s="139"/>
      <c r="DBV34" s="266"/>
      <c r="DBW34" s="266"/>
      <c r="DBX34" s="266"/>
      <c r="DBY34" s="139"/>
      <c r="DBZ34" s="266"/>
      <c r="DCA34" s="266"/>
      <c r="DCB34" s="266"/>
      <c r="DCC34" s="139"/>
      <c r="DCD34" s="266"/>
      <c r="DCE34" s="266"/>
      <c r="DCF34" s="266"/>
      <c r="DCG34" s="139"/>
      <c r="DCH34" s="266"/>
      <c r="DCI34" s="266"/>
      <c r="DCJ34" s="266"/>
      <c r="DCK34" s="139"/>
      <c r="DCL34" s="266"/>
      <c r="DCM34" s="266"/>
      <c r="DCN34" s="266"/>
      <c r="DCO34" s="139"/>
      <c r="DCP34" s="266"/>
      <c r="DCQ34" s="266"/>
      <c r="DCR34" s="266"/>
      <c r="DCS34" s="139"/>
      <c r="DCT34" s="266"/>
      <c r="DCU34" s="266"/>
      <c r="DCV34" s="266"/>
      <c r="DCW34" s="139"/>
      <c r="DCX34" s="266"/>
      <c r="DCY34" s="266"/>
      <c r="DCZ34" s="266"/>
      <c r="DDA34" s="139"/>
      <c r="DDB34" s="266"/>
      <c r="DDC34" s="266"/>
      <c r="DDD34" s="266"/>
      <c r="DDE34" s="139"/>
      <c r="DDF34" s="266"/>
      <c r="DDG34" s="266"/>
      <c r="DDH34" s="266"/>
      <c r="DDI34" s="139"/>
      <c r="DDJ34" s="266"/>
      <c r="DDK34" s="266"/>
      <c r="DDL34" s="266"/>
      <c r="DDM34" s="139"/>
      <c r="DDN34" s="266"/>
      <c r="DDO34" s="266"/>
      <c r="DDP34" s="266"/>
      <c r="DDQ34" s="139"/>
      <c r="DDR34" s="266"/>
      <c r="DDS34" s="266"/>
      <c r="DDT34" s="266"/>
      <c r="DDU34" s="139"/>
      <c r="DDV34" s="266"/>
      <c r="DDW34" s="266"/>
      <c r="DDX34" s="266"/>
      <c r="DDY34" s="139"/>
      <c r="DDZ34" s="266"/>
      <c r="DEA34" s="266"/>
      <c r="DEB34" s="266"/>
      <c r="DEC34" s="139"/>
      <c r="DED34" s="266"/>
      <c r="DEE34" s="266"/>
      <c r="DEF34" s="266"/>
      <c r="DEG34" s="139"/>
      <c r="DEH34" s="266"/>
      <c r="DEI34" s="266"/>
      <c r="DEJ34" s="266"/>
      <c r="DEK34" s="139"/>
      <c r="DEL34" s="266"/>
      <c r="DEM34" s="266"/>
      <c r="DEN34" s="266"/>
      <c r="DEO34" s="139"/>
      <c r="DEP34" s="266"/>
      <c r="DEQ34" s="266"/>
      <c r="DER34" s="266"/>
      <c r="DES34" s="139"/>
      <c r="DET34" s="266"/>
      <c r="DEU34" s="266"/>
      <c r="DEV34" s="266"/>
      <c r="DEW34" s="139"/>
      <c r="DEX34" s="266"/>
      <c r="DEY34" s="266"/>
      <c r="DEZ34" s="266"/>
      <c r="DFA34" s="139"/>
      <c r="DFB34" s="266"/>
      <c r="DFC34" s="266"/>
      <c r="DFD34" s="266"/>
      <c r="DFE34" s="139"/>
      <c r="DFF34" s="266"/>
      <c r="DFG34" s="266"/>
      <c r="DFH34" s="266"/>
      <c r="DFI34" s="139"/>
      <c r="DFJ34" s="266"/>
      <c r="DFK34" s="266"/>
      <c r="DFL34" s="266"/>
      <c r="DFM34" s="139"/>
      <c r="DFN34" s="266"/>
      <c r="DFO34" s="266"/>
      <c r="DFP34" s="266"/>
      <c r="DFQ34" s="139"/>
      <c r="DFR34" s="266"/>
      <c r="DFS34" s="266"/>
      <c r="DFT34" s="266"/>
      <c r="DFU34" s="139"/>
      <c r="DFV34" s="266"/>
      <c r="DFW34" s="266"/>
      <c r="DFX34" s="266"/>
      <c r="DFY34" s="139"/>
      <c r="DFZ34" s="266"/>
      <c r="DGA34" s="266"/>
      <c r="DGB34" s="266"/>
      <c r="DGC34" s="139"/>
      <c r="DGD34" s="266"/>
      <c r="DGE34" s="266"/>
      <c r="DGF34" s="266"/>
      <c r="DGG34" s="139"/>
      <c r="DGH34" s="266"/>
      <c r="DGI34" s="266"/>
      <c r="DGJ34" s="266"/>
      <c r="DGK34" s="139"/>
      <c r="DGL34" s="266"/>
      <c r="DGM34" s="266"/>
      <c r="DGN34" s="266"/>
      <c r="DGO34" s="139"/>
      <c r="DGP34" s="266"/>
      <c r="DGQ34" s="266"/>
      <c r="DGR34" s="266"/>
      <c r="DGS34" s="139"/>
      <c r="DGT34" s="266"/>
      <c r="DGU34" s="266"/>
      <c r="DGV34" s="266"/>
      <c r="DGW34" s="139"/>
      <c r="DGX34" s="266"/>
      <c r="DGY34" s="266"/>
      <c r="DGZ34" s="266"/>
      <c r="DHA34" s="139"/>
      <c r="DHB34" s="266"/>
      <c r="DHC34" s="266"/>
      <c r="DHD34" s="266"/>
      <c r="DHE34" s="139"/>
      <c r="DHF34" s="266"/>
      <c r="DHG34" s="266"/>
      <c r="DHH34" s="266"/>
      <c r="DHI34" s="139"/>
      <c r="DHJ34" s="266"/>
      <c r="DHK34" s="266"/>
      <c r="DHL34" s="266"/>
      <c r="DHM34" s="139"/>
      <c r="DHN34" s="266"/>
      <c r="DHO34" s="266"/>
      <c r="DHP34" s="266"/>
      <c r="DHQ34" s="139"/>
      <c r="DHR34" s="266"/>
      <c r="DHS34" s="266"/>
      <c r="DHT34" s="266"/>
      <c r="DHU34" s="139"/>
      <c r="DHV34" s="266"/>
      <c r="DHW34" s="266"/>
      <c r="DHX34" s="266"/>
      <c r="DHY34" s="139"/>
      <c r="DHZ34" s="266"/>
      <c r="DIA34" s="266"/>
      <c r="DIB34" s="266"/>
      <c r="DIC34" s="139"/>
      <c r="DID34" s="266"/>
      <c r="DIE34" s="266"/>
      <c r="DIF34" s="266"/>
      <c r="DIG34" s="139"/>
      <c r="DIH34" s="266"/>
      <c r="DII34" s="266"/>
      <c r="DIJ34" s="266"/>
      <c r="DIK34" s="139"/>
      <c r="DIL34" s="266"/>
      <c r="DIM34" s="266"/>
      <c r="DIN34" s="266"/>
      <c r="DIO34" s="139"/>
      <c r="DIP34" s="266"/>
      <c r="DIQ34" s="266"/>
      <c r="DIR34" s="266"/>
      <c r="DIS34" s="139"/>
      <c r="DIT34" s="266"/>
      <c r="DIU34" s="266"/>
      <c r="DIV34" s="266"/>
      <c r="DIW34" s="139"/>
      <c r="DIX34" s="266"/>
      <c r="DIY34" s="266"/>
      <c r="DIZ34" s="266"/>
      <c r="DJA34" s="139"/>
      <c r="DJB34" s="266"/>
      <c r="DJC34" s="266"/>
      <c r="DJD34" s="266"/>
      <c r="DJE34" s="139"/>
      <c r="DJF34" s="266"/>
      <c r="DJG34" s="266"/>
      <c r="DJH34" s="266"/>
      <c r="DJI34" s="139"/>
      <c r="DJJ34" s="266"/>
      <c r="DJK34" s="266"/>
      <c r="DJL34" s="266"/>
      <c r="DJM34" s="139"/>
      <c r="DJN34" s="266"/>
      <c r="DJO34" s="266"/>
      <c r="DJP34" s="266"/>
      <c r="DJQ34" s="139"/>
      <c r="DJR34" s="266"/>
      <c r="DJS34" s="266"/>
      <c r="DJT34" s="266"/>
      <c r="DJU34" s="139"/>
      <c r="DJV34" s="266"/>
      <c r="DJW34" s="266"/>
      <c r="DJX34" s="266"/>
      <c r="DJY34" s="139"/>
      <c r="DJZ34" s="266"/>
      <c r="DKA34" s="266"/>
      <c r="DKB34" s="266"/>
      <c r="DKC34" s="139"/>
      <c r="DKD34" s="266"/>
      <c r="DKE34" s="266"/>
      <c r="DKF34" s="266"/>
      <c r="DKG34" s="139"/>
      <c r="DKH34" s="266"/>
      <c r="DKI34" s="266"/>
      <c r="DKJ34" s="266"/>
      <c r="DKK34" s="139"/>
      <c r="DKL34" s="266"/>
      <c r="DKM34" s="266"/>
      <c r="DKN34" s="266"/>
      <c r="DKO34" s="139"/>
      <c r="DKP34" s="266"/>
      <c r="DKQ34" s="266"/>
      <c r="DKR34" s="266"/>
      <c r="DKS34" s="139"/>
      <c r="DKT34" s="266"/>
      <c r="DKU34" s="266"/>
      <c r="DKV34" s="266"/>
      <c r="DKW34" s="139"/>
      <c r="DKX34" s="266"/>
      <c r="DKY34" s="266"/>
      <c r="DKZ34" s="266"/>
      <c r="DLA34" s="139"/>
      <c r="DLB34" s="266"/>
      <c r="DLC34" s="266"/>
      <c r="DLD34" s="266"/>
      <c r="DLE34" s="139"/>
      <c r="DLF34" s="266"/>
      <c r="DLG34" s="266"/>
      <c r="DLH34" s="266"/>
      <c r="DLI34" s="139"/>
      <c r="DLJ34" s="266"/>
      <c r="DLK34" s="266"/>
      <c r="DLL34" s="266"/>
      <c r="DLM34" s="139"/>
      <c r="DLN34" s="266"/>
      <c r="DLO34" s="266"/>
      <c r="DLP34" s="266"/>
      <c r="DLQ34" s="139"/>
      <c r="DLR34" s="266"/>
      <c r="DLS34" s="266"/>
      <c r="DLT34" s="266"/>
      <c r="DLU34" s="139"/>
      <c r="DLV34" s="266"/>
      <c r="DLW34" s="266"/>
      <c r="DLX34" s="266"/>
      <c r="DLY34" s="139"/>
      <c r="DLZ34" s="266"/>
      <c r="DMA34" s="266"/>
      <c r="DMB34" s="266"/>
      <c r="DMC34" s="139"/>
      <c r="DMD34" s="266"/>
      <c r="DME34" s="266"/>
      <c r="DMF34" s="266"/>
      <c r="DMG34" s="139"/>
      <c r="DMH34" s="266"/>
      <c r="DMI34" s="266"/>
      <c r="DMJ34" s="266"/>
      <c r="DMK34" s="139"/>
      <c r="DML34" s="266"/>
      <c r="DMM34" s="266"/>
      <c r="DMN34" s="266"/>
      <c r="DMO34" s="139"/>
      <c r="DMP34" s="266"/>
      <c r="DMQ34" s="266"/>
      <c r="DMR34" s="266"/>
      <c r="DMS34" s="139"/>
      <c r="DMT34" s="266"/>
      <c r="DMU34" s="266"/>
      <c r="DMV34" s="266"/>
      <c r="DMW34" s="139"/>
      <c r="DMX34" s="266"/>
      <c r="DMY34" s="266"/>
      <c r="DMZ34" s="266"/>
      <c r="DNA34" s="139"/>
      <c r="DNB34" s="266"/>
      <c r="DNC34" s="266"/>
      <c r="DND34" s="266"/>
      <c r="DNE34" s="139"/>
      <c r="DNF34" s="266"/>
      <c r="DNG34" s="266"/>
      <c r="DNH34" s="266"/>
      <c r="DNI34" s="139"/>
      <c r="DNJ34" s="266"/>
      <c r="DNK34" s="266"/>
      <c r="DNL34" s="266"/>
      <c r="DNM34" s="139"/>
      <c r="DNN34" s="266"/>
      <c r="DNO34" s="266"/>
      <c r="DNP34" s="266"/>
      <c r="DNQ34" s="139"/>
      <c r="DNR34" s="266"/>
      <c r="DNS34" s="266"/>
      <c r="DNT34" s="266"/>
      <c r="DNU34" s="139"/>
      <c r="DNV34" s="266"/>
      <c r="DNW34" s="266"/>
      <c r="DNX34" s="266"/>
      <c r="DNY34" s="139"/>
      <c r="DNZ34" s="266"/>
      <c r="DOA34" s="266"/>
      <c r="DOB34" s="266"/>
      <c r="DOC34" s="139"/>
      <c r="DOD34" s="266"/>
      <c r="DOE34" s="266"/>
      <c r="DOF34" s="266"/>
      <c r="DOG34" s="139"/>
      <c r="DOH34" s="266"/>
      <c r="DOI34" s="266"/>
      <c r="DOJ34" s="266"/>
      <c r="DOK34" s="139"/>
      <c r="DOL34" s="266"/>
      <c r="DOM34" s="266"/>
      <c r="DON34" s="266"/>
      <c r="DOO34" s="139"/>
      <c r="DOP34" s="266"/>
      <c r="DOQ34" s="266"/>
      <c r="DOR34" s="266"/>
      <c r="DOS34" s="139"/>
      <c r="DOT34" s="266"/>
      <c r="DOU34" s="266"/>
      <c r="DOV34" s="266"/>
      <c r="DOW34" s="139"/>
      <c r="DOX34" s="266"/>
      <c r="DOY34" s="266"/>
      <c r="DOZ34" s="266"/>
      <c r="DPA34" s="139"/>
      <c r="DPB34" s="266"/>
      <c r="DPC34" s="266"/>
      <c r="DPD34" s="266"/>
      <c r="DPE34" s="139"/>
      <c r="DPF34" s="266"/>
      <c r="DPG34" s="266"/>
      <c r="DPH34" s="266"/>
      <c r="DPI34" s="139"/>
      <c r="DPJ34" s="266"/>
      <c r="DPK34" s="266"/>
      <c r="DPL34" s="266"/>
      <c r="DPM34" s="139"/>
      <c r="DPN34" s="266"/>
      <c r="DPO34" s="266"/>
      <c r="DPP34" s="266"/>
      <c r="DPQ34" s="139"/>
      <c r="DPR34" s="266"/>
      <c r="DPS34" s="266"/>
      <c r="DPT34" s="266"/>
      <c r="DPU34" s="139"/>
      <c r="DPV34" s="266"/>
      <c r="DPW34" s="266"/>
      <c r="DPX34" s="266"/>
      <c r="DPY34" s="139"/>
      <c r="DPZ34" s="266"/>
      <c r="DQA34" s="266"/>
      <c r="DQB34" s="266"/>
      <c r="DQC34" s="139"/>
      <c r="DQD34" s="266"/>
      <c r="DQE34" s="266"/>
      <c r="DQF34" s="266"/>
      <c r="DQG34" s="139"/>
      <c r="DQH34" s="266"/>
      <c r="DQI34" s="266"/>
      <c r="DQJ34" s="266"/>
      <c r="DQK34" s="139"/>
      <c r="DQL34" s="266"/>
      <c r="DQM34" s="266"/>
      <c r="DQN34" s="266"/>
      <c r="DQO34" s="139"/>
      <c r="DQP34" s="266"/>
      <c r="DQQ34" s="266"/>
      <c r="DQR34" s="266"/>
      <c r="DQS34" s="139"/>
      <c r="DQT34" s="266"/>
      <c r="DQU34" s="266"/>
      <c r="DQV34" s="266"/>
      <c r="DQW34" s="139"/>
      <c r="DQX34" s="266"/>
      <c r="DQY34" s="266"/>
      <c r="DQZ34" s="266"/>
      <c r="DRA34" s="139"/>
      <c r="DRB34" s="266"/>
      <c r="DRC34" s="266"/>
      <c r="DRD34" s="266"/>
      <c r="DRE34" s="139"/>
      <c r="DRF34" s="266"/>
      <c r="DRG34" s="266"/>
      <c r="DRH34" s="266"/>
      <c r="DRI34" s="139"/>
      <c r="DRJ34" s="266"/>
      <c r="DRK34" s="266"/>
      <c r="DRL34" s="266"/>
      <c r="DRM34" s="139"/>
      <c r="DRN34" s="266"/>
      <c r="DRO34" s="266"/>
      <c r="DRP34" s="266"/>
      <c r="DRQ34" s="139"/>
      <c r="DRR34" s="266"/>
      <c r="DRS34" s="266"/>
      <c r="DRT34" s="266"/>
      <c r="DRU34" s="139"/>
      <c r="DRV34" s="266"/>
      <c r="DRW34" s="266"/>
      <c r="DRX34" s="266"/>
      <c r="DRY34" s="139"/>
      <c r="DRZ34" s="266"/>
      <c r="DSA34" s="266"/>
      <c r="DSB34" s="266"/>
      <c r="DSC34" s="139"/>
      <c r="DSD34" s="266"/>
      <c r="DSE34" s="266"/>
      <c r="DSF34" s="266"/>
      <c r="DSG34" s="139"/>
      <c r="DSH34" s="266"/>
      <c r="DSI34" s="266"/>
      <c r="DSJ34" s="266"/>
      <c r="DSK34" s="139"/>
      <c r="DSL34" s="266"/>
      <c r="DSM34" s="266"/>
      <c r="DSN34" s="266"/>
      <c r="DSO34" s="139"/>
      <c r="DSP34" s="266"/>
      <c r="DSQ34" s="266"/>
      <c r="DSR34" s="266"/>
      <c r="DSS34" s="139"/>
      <c r="DST34" s="266"/>
      <c r="DSU34" s="266"/>
      <c r="DSV34" s="266"/>
      <c r="DSW34" s="139"/>
      <c r="DSX34" s="266"/>
      <c r="DSY34" s="266"/>
      <c r="DSZ34" s="266"/>
      <c r="DTA34" s="139"/>
      <c r="DTB34" s="266"/>
      <c r="DTC34" s="266"/>
      <c r="DTD34" s="266"/>
      <c r="DTE34" s="139"/>
      <c r="DTF34" s="266"/>
      <c r="DTG34" s="266"/>
      <c r="DTH34" s="266"/>
      <c r="DTI34" s="139"/>
      <c r="DTJ34" s="266"/>
      <c r="DTK34" s="266"/>
      <c r="DTL34" s="266"/>
      <c r="DTM34" s="139"/>
      <c r="DTN34" s="266"/>
      <c r="DTO34" s="266"/>
      <c r="DTP34" s="266"/>
      <c r="DTQ34" s="139"/>
      <c r="DTR34" s="266"/>
      <c r="DTS34" s="266"/>
      <c r="DTT34" s="266"/>
      <c r="DTU34" s="139"/>
      <c r="DTV34" s="266"/>
      <c r="DTW34" s="266"/>
      <c r="DTX34" s="266"/>
      <c r="DTY34" s="139"/>
      <c r="DTZ34" s="266"/>
      <c r="DUA34" s="266"/>
      <c r="DUB34" s="266"/>
      <c r="DUC34" s="139"/>
      <c r="DUD34" s="266"/>
      <c r="DUE34" s="266"/>
      <c r="DUF34" s="266"/>
      <c r="DUG34" s="139"/>
      <c r="DUH34" s="266"/>
      <c r="DUI34" s="266"/>
      <c r="DUJ34" s="266"/>
      <c r="DUK34" s="139"/>
      <c r="DUL34" s="266"/>
      <c r="DUM34" s="266"/>
      <c r="DUN34" s="266"/>
      <c r="DUO34" s="139"/>
      <c r="DUP34" s="266"/>
      <c r="DUQ34" s="266"/>
      <c r="DUR34" s="266"/>
      <c r="DUS34" s="139"/>
      <c r="DUT34" s="266"/>
      <c r="DUU34" s="266"/>
      <c r="DUV34" s="266"/>
      <c r="DUW34" s="139"/>
      <c r="DUX34" s="266"/>
      <c r="DUY34" s="266"/>
      <c r="DUZ34" s="266"/>
      <c r="DVA34" s="139"/>
      <c r="DVB34" s="266"/>
      <c r="DVC34" s="266"/>
      <c r="DVD34" s="266"/>
      <c r="DVE34" s="139"/>
      <c r="DVF34" s="266"/>
      <c r="DVG34" s="266"/>
      <c r="DVH34" s="266"/>
      <c r="DVI34" s="139"/>
      <c r="DVJ34" s="266"/>
      <c r="DVK34" s="266"/>
      <c r="DVL34" s="266"/>
      <c r="DVM34" s="139"/>
      <c r="DVN34" s="266"/>
      <c r="DVO34" s="266"/>
      <c r="DVP34" s="266"/>
      <c r="DVQ34" s="139"/>
      <c r="DVR34" s="266"/>
      <c r="DVS34" s="266"/>
      <c r="DVT34" s="266"/>
      <c r="DVU34" s="139"/>
      <c r="DVV34" s="266"/>
      <c r="DVW34" s="266"/>
      <c r="DVX34" s="266"/>
      <c r="DVY34" s="139"/>
      <c r="DVZ34" s="266"/>
      <c r="DWA34" s="266"/>
      <c r="DWB34" s="266"/>
      <c r="DWC34" s="139"/>
      <c r="DWD34" s="266"/>
      <c r="DWE34" s="266"/>
      <c r="DWF34" s="266"/>
      <c r="DWG34" s="139"/>
      <c r="DWH34" s="266"/>
      <c r="DWI34" s="266"/>
      <c r="DWJ34" s="266"/>
      <c r="DWK34" s="139"/>
      <c r="DWL34" s="266"/>
      <c r="DWM34" s="266"/>
      <c r="DWN34" s="266"/>
      <c r="DWO34" s="139"/>
      <c r="DWP34" s="266"/>
      <c r="DWQ34" s="266"/>
      <c r="DWR34" s="266"/>
      <c r="DWS34" s="139"/>
      <c r="DWT34" s="266"/>
      <c r="DWU34" s="266"/>
      <c r="DWV34" s="266"/>
      <c r="DWW34" s="139"/>
      <c r="DWX34" s="266"/>
      <c r="DWY34" s="266"/>
      <c r="DWZ34" s="266"/>
      <c r="DXA34" s="139"/>
      <c r="DXB34" s="266"/>
      <c r="DXC34" s="266"/>
      <c r="DXD34" s="266"/>
      <c r="DXE34" s="139"/>
      <c r="DXF34" s="266"/>
      <c r="DXG34" s="266"/>
      <c r="DXH34" s="266"/>
      <c r="DXI34" s="139"/>
      <c r="DXJ34" s="266"/>
      <c r="DXK34" s="266"/>
      <c r="DXL34" s="266"/>
      <c r="DXM34" s="139"/>
      <c r="DXN34" s="266"/>
      <c r="DXO34" s="266"/>
      <c r="DXP34" s="266"/>
      <c r="DXQ34" s="139"/>
      <c r="DXR34" s="266"/>
      <c r="DXS34" s="266"/>
      <c r="DXT34" s="266"/>
      <c r="DXU34" s="139"/>
      <c r="DXV34" s="266"/>
      <c r="DXW34" s="266"/>
      <c r="DXX34" s="266"/>
      <c r="DXY34" s="139"/>
      <c r="DXZ34" s="266"/>
      <c r="DYA34" s="266"/>
      <c r="DYB34" s="266"/>
      <c r="DYC34" s="139"/>
      <c r="DYD34" s="266"/>
      <c r="DYE34" s="266"/>
      <c r="DYF34" s="266"/>
      <c r="DYG34" s="139"/>
      <c r="DYH34" s="266"/>
      <c r="DYI34" s="266"/>
      <c r="DYJ34" s="266"/>
      <c r="DYK34" s="139"/>
      <c r="DYL34" s="266"/>
      <c r="DYM34" s="266"/>
      <c r="DYN34" s="266"/>
      <c r="DYO34" s="139"/>
      <c r="DYP34" s="266"/>
      <c r="DYQ34" s="266"/>
      <c r="DYR34" s="266"/>
      <c r="DYS34" s="139"/>
      <c r="DYT34" s="266"/>
      <c r="DYU34" s="266"/>
      <c r="DYV34" s="266"/>
      <c r="DYW34" s="139"/>
      <c r="DYX34" s="266"/>
      <c r="DYY34" s="266"/>
      <c r="DYZ34" s="266"/>
      <c r="DZA34" s="139"/>
      <c r="DZB34" s="266"/>
      <c r="DZC34" s="266"/>
      <c r="DZD34" s="266"/>
      <c r="DZE34" s="139"/>
      <c r="DZF34" s="266"/>
      <c r="DZG34" s="266"/>
      <c r="DZH34" s="266"/>
      <c r="DZI34" s="139"/>
      <c r="DZJ34" s="266"/>
      <c r="DZK34" s="266"/>
      <c r="DZL34" s="266"/>
      <c r="DZM34" s="139"/>
      <c r="DZN34" s="266"/>
      <c r="DZO34" s="266"/>
      <c r="DZP34" s="266"/>
      <c r="DZQ34" s="139"/>
      <c r="DZR34" s="266"/>
      <c r="DZS34" s="266"/>
      <c r="DZT34" s="266"/>
      <c r="DZU34" s="139"/>
      <c r="DZV34" s="266"/>
      <c r="DZW34" s="266"/>
      <c r="DZX34" s="266"/>
      <c r="DZY34" s="139"/>
      <c r="DZZ34" s="266"/>
      <c r="EAA34" s="266"/>
      <c r="EAB34" s="266"/>
      <c r="EAC34" s="139"/>
      <c r="EAD34" s="266"/>
      <c r="EAE34" s="266"/>
      <c r="EAF34" s="266"/>
      <c r="EAG34" s="139"/>
      <c r="EAH34" s="266"/>
      <c r="EAI34" s="266"/>
      <c r="EAJ34" s="266"/>
      <c r="EAK34" s="139"/>
      <c r="EAL34" s="266"/>
      <c r="EAM34" s="266"/>
      <c r="EAN34" s="266"/>
      <c r="EAO34" s="139"/>
      <c r="EAP34" s="266"/>
      <c r="EAQ34" s="266"/>
      <c r="EAR34" s="266"/>
      <c r="EAS34" s="139"/>
      <c r="EAT34" s="266"/>
      <c r="EAU34" s="266"/>
      <c r="EAV34" s="266"/>
      <c r="EAW34" s="139"/>
      <c r="EAX34" s="266"/>
      <c r="EAY34" s="266"/>
      <c r="EAZ34" s="266"/>
      <c r="EBA34" s="139"/>
      <c r="EBB34" s="266"/>
      <c r="EBC34" s="266"/>
      <c r="EBD34" s="266"/>
      <c r="EBE34" s="139"/>
      <c r="EBF34" s="266"/>
      <c r="EBG34" s="266"/>
      <c r="EBH34" s="266"/>
      <c r="EBI34" s="139"/>
      <c r="EBJ34" s="266"/>
      <c r="EBK34" s="266"/>
      <c r="EBL34" s="266"/>
      <c r="EBM34" s="139"/>
      <c r="EBN34" s="266"/>
      <c r="EBO34" s="266"/>
      <c r="EBP34" s="266"/>
      <c r="EBQ34" s="139"/>
      <c r="EBR34" s="266"/>
      <c r="EBS34" s="266"/>
      <c r="EBT34" s="266"/>
      <c r="EBU34" s="139"/>
      <c r="EBV34" s="266"/>
      <c r="EBW34" s="266"/>
      <c r="EBX34" s="266"/>
      <c r="EBY34" s="139"/>
      <c r="EBZ34" s="266"/>
      <c r="ECA34" s="266"/>
      <c r="ECB34" s="266"/>
      <c r="ECC34" s="139"/>
      <c r="ECD34" s="266"/>
      <c r="ECE34" s="266"/>
      <c r="ECF34" s="266"/>
      <c r="ECG34" s="139"/>
      <c r="ECH34" s="266"/>
      <c r="ECI34" s="266"/>
      <c r="ECJ34" s="266"/>
      <c r="ECK34" s="139"/>
      <c r="ECL34" s="266"/>
      <c r="ECM34" s="266"/>
      <c r="ECN34" s="266"/>
      <c r="ECO34" s="139"/>
      <c r="ECP34" s="266"/>
      <c r="ECQ34" s="266"/>
      <c r="ECR34" s="266"/>
      <c r="ECS34" s="139"/>
      <c r="ECT34" s="266"/>
      <c r="ECU34" s="266"/>
      <c r="ECV34" s="266"/>
      <c r="ECW34" s="139"/>
      <c r="ECX34" s="266"/>
      <c r="ECY34" s="266"/>
      <c r="ECZ34" s="266"/>
      <c r="EDA34" s="139"/>
      <c r="EDB34" s="266"/>
      <c r="EDC34" s="266"/>
      <c r="EDD34" s="266"/>
      <c r="EDE34" s="139"/>
      <c r="EDF34" s="266"/>
      <c r="EDG34" s="266"/>
      <c r="EDH34" s="266"/>
      <c r="EDI34" s="139"/>
      <c r="EDJ34" s="266"/>
      <c r="EDK34" s="266"/>
      <c r="EDL34" s="266"/>
      <c r="EDM34" s="139"/>
      <c r="EDN34" s="266"/>
      <c r="EDO34" s="266"/>
      <c r="EDP34" s="266"/>
      <c r="EDQ34" s="139"/>
      <c r="EDR34" s="266"/>
      <c r="EDS34" s="266"/>
      <c r="EDT34" s="266"/>
      <c r="EDU34" s="139"/>
      <c r="EDV34" s="266"/>
      <c r="EDW34" s="266"/>
      <c r="EDX34" s="266"/>
      <c r="EDY34" s="139"/>
      <c r="EDZ34" s="266"/>
      <c r="EEA34" s="266"/>
      <c r="EEB34" s="266"/>
      <c r="EEC34" s="139"/>
      <c r="EED34" s="266"/>
      <c r="EEE34" s="266"/>
      <c r="EEF34" s="266"/>
      <c r="EEG34" s="139"/>
      <c r="EEH34" s="266"/>
      <c r="EEI34" s="266"/>
      <c r="EEJ34" s="266"/>
      <c r="EEK34" s="139"/>
      <c r="EEL34" s="266"/>
      <c r="EEM34" s="266"/>
      <c r="EEN34" s="266"/>
      <c r="EEO34" s="139"/>
      <c r="EEP34" s="266"/>
      <c r="EEQ34" s="266"/>
      <c r="EER34" s="266"/>
      <c r="EES34" s="139"/>
      <c r="EET34" s="266"/>
      <c r="EEU34" s="266"/>
      <c r="EEV34" s="266"/>
      <c r="EEW34" s="139"/>
      <c r="EEX34" s="266"/>
      <c r="EEY34" s="266"/>
      <c r="EEZ34" s="266"/>
      <c r="EFA34" s="139"/>
      <c r="EFB34" s="266"/>
      <c r="EFC34" s="266"/>
      <c r="EFD34" s="266"/>
      <c r="EFE34" s="139"/>
      <c r="EFF34" s="266"/>
      <c r="EFG34" s="266"/>
      <c r="EFH34" s="266"/>
      <c r="EFI34" s="139"/>
      <c r="EFJ34" s="266"/>
      <c r="EFK34" s="266"/>
      <c r="EFL34" s="266"/>
      <c r="EFM34" s="139"/>
      <c r="EFN34" s="266"/>
      <c r="EFO34" s="266"/>
      <c r="EFP34" s="266"/>
      <c r="EFQ34" s="139"/>
      <c r="EFR34" s="266"/>
      <c r="EFS34" s="266"/>
      <c r="EFT34" s="266"/>
      <c r="EFU34" s="139"/>
      <c r="EFV34" s="266"/>
      <c r="EFW34" s="266"/>
      <c r="EFX34" s="266"/>
      <c r="EFY34" s="139"/>
      <c r="EFZ34" s="266"/>
      <c r="EGA34" s="266"/>
      <c r="EGB34" s="266"/>
      <c r="EGC34" s="139"/>
      <c r="EGD34" s="266"/>
      <c r="EGE34" s="266"/>
      <c r="EGF34" s="266"/>
      <c r="EGG34" s="139"/>
      <c r="EGH34" s="266"/>
      <c r="EGI34" s="266"/>
      <c r="EGJ34" s="266"/>
      <c r="EGK34" s="139"/>
      <c r="EGL34" s="266"/>
      <c r="EGM34" s="266"/>
      <c r="EGN34" s="266"/>
      <c r="EGO34" s="139"/>
      <c r="EGP34" s="266"/>
      <c r="EGQ34" s="266"/>
      <c r="EGR34" s="266"/>
      <c r="EGS34" s="139"/>
      <c r="EGT34" s="266"/>
      <c r="EGU34" s="266"/>
      <c r="EGV34" s="266"/>
      <c r="EGW34" s="139"/>
      <c r="EGX34" s="266"/>
      <c r="EGY34" s="266"/>
      <c r="EGZ34" s="266"/>
      <c r="EHA34" s="139"/>
      <c r="EHB34" s="266"/>
      <c r="EHC34" s="266"/>
      <c r="EHD34" s="266"/>
      <c r="EHE34" s="139"/>
      <c r="EHF34" s="266"/>
      <c r="EHG34" s="266"/>
      <c r="EHH34" s="266"/>
      <c r="EHI34" s="139"/>
      <c r="EHJ34" s="266"/>
      <c r="EHK34" s="266"/>
      <c r="EHL34" s="266"/>
      <c r="EHM34" s="139"/>
      <c r="EHN34" s="266"/>
      <c r="EHO34" s="266"/>
      <c r="EHP34" s="266"/>
      <c r="EHQ34" s="139"/>
      <c r="EHR34" s="266"/>
      <c r="EHS34" s="266"/>
      <c r="EHT34" s="266"/>
      <c r="EHU34" s="139"/>
      <c r="EHV34" s="266"/>
      <c r="EHW34" s="266"/>
      <c r="EHX34" s="266"/>
      <c r="EHY34" s="139"/>
      <c r="EHZ34" s="266"/>
      <c r="EIA34" s="266"/>
      <c r="EIB34" s="266"/>
      <c r="EIC34" s="139"/>
      <c r="EID34" s="266"/>
      <c r="EIE34" s="266"/>
      <c r="EIF34" s="266"/>
      <c r="EIG34" s="139"/>
      <c r="EIH34" s="266"/>
      <c r="EII34" s="266"/>
      <c r="EIJ34" s="266"/>
      <c r="EIK34" s="139"/>
      <c r="EIL34" s="266"/>
      <c r="EIM34" s="266"/>
      <c r="EIN34" s="266"/>
      <c r="EIO34" s="139"/>
      <c r="EIP34" s="266"/>
      <c r="EIQ34" s="266"/>
      <c r="EIR34" s="266"/>
      <c r="EIS34" s="139"/>
      <c r="EIT34" s="266"/>
      <c r="EIU34" s="266"/>
      <c r="EIV34" s="266"/>
      <c r="EIW34" s="139"/>
      <c r="EIX34" s="266"/>
      <c r="EIY34" s="266"/>
      <c r="EIZ34" s="266"/>
      <c r="EJA34" s="139"/>
      <c r="EJB34" s="266"/>
      <c r="EJC34" s="266"/>
      <c r="EJD34" s="266"/>
      <c r="EJE34" s="139"/>
      <c r="EJF34" s="266"/>
      <c r="EJG34" s="266"/>
      <c r="EJH34" s="266"/>
      <c r="EJI34" s="139"/>
      <c r="EJJ34" s="266"/>
      <c r="EJK34" s="266"/>
      <c r="EJL34" s="266"/>
      <c r="EJM34" s="139"/>
      <c r="EJN34" s="266"/>
      <c r="EJO34" s="266"/>
      <c r="EJP34" s="266"/>
      <c r="EJQ34" s="139"/>
      <c r="EJR34" s="266"/>
      <c r="EJS34" s="266"/>
      <c r="EJT34" s="266"/>
      <c r="EJU34" s="139"/>
      <c r="EJV34" s="266"/>
      <c r="EJW34" s="266"/>
      <c r="EJX34" s="266"/>
      <c r="EJY34" s="139"/>
      <c r="EJZ34" s="266"/>
      <c r="EKA34" s="266"/>
      <c r="EKB34" s="266"/>
      <c r="EKC34" s="139"/>
      <c r="EKD34" s="266"/>
      <c r="EKE34" s="266"/>
      <c r="EKF34" s="266"/>
      <c r="EKG34" s="139"/>
      <c r="EKH34" s="266"/>
      <c r="EKI34" s="266"/>
      <c r="EKJ34" s="266"/>
      <c r="EKK34" s="139"/>
      <c r="EKL34" s="266"/>
      <c r="EKM34" s="266"/>
      <c r="EKN34" s="266"/>
      <c r="EKO34" s="139"/>
      <c r="EKP34" s="266"/>
      <c r="EKQ34" s="266"/>
      <c r="EKR34" s="266"/>
      <c r="EKS34" s="139"/>
      <c r="EKT34" s="266"/>
      <c r="EKU34" s="266"/>
      <c r="EKV34" s="266"/>
      <c r="EKW34" s="139"/>
      <c r="EKX34" s="266"/>
      <c r="EKY34" s="266"/>
      <c r="EKZ34" s="266"/>
      <c r="ELA34" s="139"/>
      <c r="ELB34" s="266"/>
      <c r="ELC34" s="266"/>
      <c r="ELD34" s="266"/>
      <c r="ELE34" s="139"/>
      <c r="ELF34" s="266"/>
      <c r="ELG34" s="266"/>
      <c r="ELH34" s="266"/>
      <c r="ELI34" s="139"/>
      <c r="ELJ34" s="266"/>
      <c r="ELK34" s="266"/>
      <c r="ELL34" s="266"/>
      <c r="ELM34" s="139"/>
      <c r="ELN34" s="266"/>
      <c r="ELO34" s="266"/>
      <c r="ELP34" s="266"/>
      <c r="ELQ34" s="139"/>
      <c r="ELR34" s="266"/>
      <c r="ELS34" s="266"/>
      <c r="ELT34" s="266"/>
      <c r="ELU34" s="139"/>
      <c r="ELV34" s="266"/>
      <c r="ELW34" s="266"/>
      <c r="ELX34" s="266"/>
      <c r="ELY34" s="139"/>
      <c r="ELZ34" s="266"/>
      <c r="EMA34" s="266"/>
      <c r="EMB34" s="266"/>
      <c r="EMC34" s="139"/>
      <c r="EMD34" s="266"/>
      <c r="EME34" s="266"/>
      <c r="EMF34" s="266"/>
      <c r="EMG34" s="139"/>
      <c r="EMH34" s="266"/>
      <c r="EMI34" s="266"/>
      <c r="EMJ34" s="266"/>
      <c r="EMK34" s="139"/>
      <c r="EML34" s="266"/>
      <c r="EMM34" s="266"/>
      <c r="EMN34" s="266"/>
      <c r="EMO34" s="139"/>
      <c r="EMP34" s="266"/>
      <c r="EMQ34" s="266"/>
      <c r="EMR34" s="266"/>
      <c r="EMS34" s="139"/>
      <c r="EMT34" s="266"/>
      <c r="EMU34" s="266"/>
      <c r="EMV34" s="266"/>
      <c r="EMW34" s="139"/>
      <c r="EMX34" s="266"/>
      <c r="EMY34" s="266"/>
      <c r="EMZ34" s="266"/>
      <c r="ENA34" s="139"/>
      <c r="ENB34" s="266"/>
      <c r="ENC34" s="266"/>
      <c r="END34" s="266"/>
      <c r="ENE34" s="139"/>
      <c r="ENF34" s="266"/>
      <c r="ENG34" s="266"/>
      <c r="ENH34" s="266"/>
      <c r="ENI34" s="139"/>
      <c r="ENJ34" s="266"/>
      <c r="ENK34" s="266"/>
      <c r="ENL34" s="266"/>
      <c r="ENM34" s="139"/>
      <c r="ENN34" s="266"/>
      <c r="ENO34" s="266"/>
      <c r="ENP34" s="266"/>
      <c r="ENQ34" s="139"/>
      <c r="ENR34" s="266"/>
      <c r="ENS34" s="266"/>
      <c r="ENT34" s="266"/>
      <c r="ENU34" s="139"/>
      <c r="ENV34" s="266"/>
      <c r="ENW34" s="266"/>
      <c r="ENX34" s="266"/>
      <c r="ENY34" s="139"/>
      <c r="ENZ34" s="266"/>
      <c r="EOA34" s="266"/>
      <c r="EOB34" s="266"/>
      <c r="EOC34" s="139"/>
      <c r="EOD34" s="266"/>
      <c r="EOE34" s="266"/>
      <c r="EOF34" s="266"/>
      <c r="EOG34" s="139"/>
      <c r="EOH34" s="266"/>
      <c r="EOI34" s="266"/>
      <c r="EOJ34" s="266"/>
      <c r="EOK34" s="139"/>
      <c r="EOL34" s="266"/>
      <c r="EOM34" s="266"/>
      <c r="EON34" s="266"/>
      <c r="EOO34" s="139"/>
      <c r="EOP34" s="266"/>
      <c r="EOQ34" s="266"/>
      <c r="EOR34" s="266"/>
      <c r="EOS34" s="139"/>
      <c r="EOT34" s="266"/>
      <c r="EOU34" s="266"/>
      <c r="EOV34" s="266"/>
      <c r="EOW34" s="139"/>
      <c r="EOX34" s="266"/>
      <c r="EOY34" s="266"/>
      <c r="EOZ34" s="266"/>
      <c r="EPA34" s="139"/>
      <c r="EPB34" s="266"/>
      <c r="EPC34" s="266"/>
      <c r="EPD34" s="266"/>
      <c r="EPE34" s="139"/>
      <c r="EPF34" s="266"/>
      <c r="EPG34" s="266"/>
      <c r="EPH34" s="266"/>
      <c r="EPI34" s="139"/>
      <c r="EPJ34" s="266"/>
      <c r="EPK34" s="266"/>
      <c r="EPL34" s="266"/>
      <c r="EPM34" s="139"/>
      <c r="EPN34" s="266"/>
      <c r="EPO34" s="266"/>
      <c r="EPP34" s="266"/>
      <c r="EPQ34" s="139"/>
      <c r="EPR34" s="266"/>
      <c r="EPS34" s="266"/>
      <c r="EPT34" s="266"/>
      <c r="EPU34" s="139"/>
      <c r="EPV34" s="266"/>
      <c r="EPW34" s="266"/>
      <c r="EPX34" s="266"/>
      <c r="EPY34" s="139"/>
      <c r="EPZ34" s="266"/>
      <c r="EQA34" s="266"/>
      <c r="EQB34" s="266"/>
      <c r="EQC34" s="139"/>
      <c r="EQD34" s="266"/>
      <c r="EQE34" s="266"/>
      <c r="EQF34" s="266"/>
      <c r="EQG34" s="139"/>
      <c r="EQH34" s="266"/>
      <c r="EQI34" s="266"/>
      <c r="EQJ34" s="266"/>
      <c r="EQK34" s="139"/>
      <c r="EQL34" s="266"/>
      <c r="EQM34" s="266"/>
      <c r="EQN34" s="266"/>
      <c r="EQO34" s="139"/>
      <c r="EQP34" s="266"/>
      <c r="EQQ34" s="266"/>
      <c r="EQR34" s="266"/>
      <c r="EQS34" s="139"/>
      <c r="EQT34" s="266"/>
      <c r="EQU34" s="266"/>
      <c r="EQV34" s="266"/>
      <c r="EQW34" s="139"/>
      <c r="EQX34" s="266"/>
      <c r="EQY34" s="266"/>
      <c r="EQZ34" s="266"/>
      <c r="ERA34" s="139"/>
      <c r="ERB34" s="266"/>
      <c r="ERC34" s="266"/>
      <c r="ERD34" s="266"/>
      <c r="ERE34" s="139"/>
      <c r="ERF34" s="266"/>
      <c r="ERG34" s="266"/>
      <c r="ERH34" s="266"/>
      <c r="ERI34" s="139"/>
      <c r="ERJ34" s="266"/>
      <c r="ERK34" s="266"/>
      <c r="ERL34" s="266"/>
      <c r="ERM34" s="139"/>
      <c r="ERN34" s="266"/>
      <c r="ERO34" s="266"/>
      <c r="ERP34" s="266"/>
      <c r="ERQ34" s="139"/>
      <c r="ERR34" s="266"/>
      <c r="ERS34" s="266"/>
      <c r="ERT34" s="266"/>
      <c r="ERU34" s="139"/>
      <c r="ERV34" s="266"/>
      <c r="ERW34" s="266"/>
      <c r="ERX34" s="266"/>
      <c r="ERY34" s="139"/>
      <c r="ERZ34" s="266"/>
      <c r="ESA34" s="266"/>
      <c r="ESB34" s="266"/>
      <c r="ESC34" s="139"/>
      <c r="ESD34" s="266"/>
      <c r="ESE34" s="266"/>
      <c r="ESF34" s="266"/>
      <c r="ESG34" s="139"/>
      <c r="ESH34" s="266"/>
      <c r="ESI34" s="266"/>
      <c r="ESJ34" s="266"/>
      <c r="ESK34" s="139"/>
      <c r="ESL34" s="266"/>
      <c r="ESM34" s="266"/>
      <c r="ESN34" s="266"/>
      <c r="ESO34" s="139"/>
      <c r="ESP34" s="266"/>
      <c r="ESQ34" s="266"/>
      <c r="ESR34" s="266"/>
      <c r="ESS34" s="139"/>
      <c r="EST34" s="266"/>
      <c r="ESU34" s="266"/>
      <c r="ESV34" s="266"/>
      <c r="ESW34" s="139"/>
      <c r="ESX34" s="266"/>
      <c r="ESY34" s="266"/>
      <c r="ESZ34" s="266"/>
      <c r="ETA34" s="139"/>
      <c r="ETB34" s="266"/>
      <c r="ETC34" s="266"/>
      <c r="ETD34" s="266"/>
      <c r="ETE34" s="139"/>
      <c r="ETF34" s="266"/>
      <c r="ETG34" s="266"/>
      <c r="ETH34" s="266"/>
      <c r="ETI34" s="139"/>
      <c r="ETJ34" s="266"/>
      <c r="ETK34" s="266"/>
      <c r="ETL34" s="266"/>
      <c r="ETM34" s="139"/>
      <c r="ETN34" s="266"/>
      <c r="ETO34" s="266"/>
      <c r="ETP34" s="266"/>
      <c r="ETQ34" s="139"/>
      <c r="ETR34" s="266"/>
      <c r="ETS34" s="266"/>
      <c r="ETT34" s="266"/>
      <c r="ETU34" s="139"/>
      <c r="ETV34" s="266"/>
      <c r="ETW34" s="266"/>
      <c r="ETX34" s="266"/>
      <c r="ETY34" s="139"/>
      <c r="ETZ34" s="266"/>
      <c r="EUA34" s="266"/>
      <c r="EUB34" s="266"/>
      <c r="EUC34" s="139"/>
      <c r="EUD34" s="266"/>
      <c r="EUE34" s="266"/>
      <c r="EUF34" s="266"/>
      <c r="EUG34" s="139"/>
      <c r="EUH34" s="266"/>
      <c r="EUI34" s="266"/>
      <c r="EUJ34" s="266"/>
      <c r="EUK34" s="139"/>
      <c r="EUL34" s="266"/>
      <c r="EUM34" s="266"/>
      <c r="EUN34" s="266"/>
      <c r="EUO34" s="139"/>
      <c r="EUP34" s="266"/>
      <c r="EUQ34" s="266"/>
      <c r="EUR34" s="266"/>
      <c r="EUS34" s="139"/>
      <c r="EUT34" s="266"/>
      <c r="EUU34" s="266"/>
      <c r="EUV34" s="266"/>
      <c r="EUW34" s="139"/>
      <c r="EUX34" s="266"/>
      <c r="EUY34" s="266"/>
      <c r="EUZ34" s="266"/>
      <c r="EVA34" s="139"/>
      <c r="EVB34" s="266"/>
      <c r="EVC34" s="266"/>
      <c r="EVD34" s="266"/>
      <c r="EVE34" s="139"/>
      <c r="EVF34" s="266"/>
      <c r="EVG34" s="266"/>
      <c r="EVH34" s="266"/>
      <c r="EVI34" s="139"/>
      <c r="EVJ34" s="266"/>
      <c r="EVK34" s="266"/>
      <c r="EVL34" s="266"/>
      <c r="EVM34" s="139"/>
      <c r="EVN34" s="266"/>
      <c r="EVO34" s="266"/>
      <c r="EVP34" s="266"/>
      <c r="EVQ34" s="139"/>
      <c r="EVR34" s="266"/>
      <c r="EVS34" s="266"/>
      <c r="EVT34" s="266"/>
      <c r="EVU34" s="139"/>
      <c r="EVV34" s="266"/>
      <c r="EVW34" s="266"/>
      <c r="EVX34" s="266"/>
      <c r="EVY34" s="139"/>
      <c r="EVZ34" s="266"/>
      <c r="EWA34" s="266"/>
      <c r="EWB34" s="266"/>
      <c r="EWC34" s="139"/>
      <c r="EWD34" s="266"/>
      <c r="EWE34" s="266"/>
      <c r="EWF34" s="266"/>
      <c r="EWG34" s="139"/>
      <c r="EWH34" s="266"/>
      <c r="EWI34" s="266"/>
      <c r="EWJ34" s="266"/>
      <c r="EWK34" s="139"/>
      <c r="EWL34" s="266"/>
      <c r="EWM34" s="266"/>
      <c r="EWN34" s="266"/>
      <c r="EWO34" s="139"/>
      <c r="EWP34" s="266"/>
      <c r="EWQ34" s="266"/>
      <c r="EWR34" s="266"/>
      <c r="EWS34" s="139"/>
      <c r="EWT34" s="266"/>
      <c r="EWU34" s="266"/>
      <c r="EWV34" s="266"/>
      <c r="EWW34" s="139"/>
      <c r="EWX34" s="266"/>
      <c r="EWY34" s="266"/>
      <c r="EWZ34" s="266"/>
      <c r="EXA34" s="139"/>
      <c r="EXB34" s="266"/>
      <c r="EXC34" s="266"/>
      <c r="EXD34" s="266"/>
      <c r="EXE34" s="139"/>
      <c r="EXF34" s="266"/>
      <c r="EXG34" s="266"/>
      <c r="EXH34" s="266"/>
      <c r="EXI34" s="139"/>
      <c r="EXJ34" s="266"/>
      <c r="EXK34" s="266"/>
      <c r="EXL34" s="266"/>
      <c r="EXM34" s="139"/>
      <c r="EXN34" s="266"/>
      <c r="EXO34" s="266"/>
      <c r="EXP34" s="266"/>
      <c r="EXQ34" s="139"/>
      <c r="EXR34" s="266"/>
      <c r="EXS34" s="266"/>
      <c r="EXT34" s="266"/>
      <c r="EXU34" s="139"/>
      <c r="EXV34" s="266"/>
      <c r="EXW34" s="266"/>
      <c r="EXX34" s="266"/>
      <c r="EXY34" s="139"/>
      <c r="EXZ34" s="266"/>
      <c r="EYA34" s="266"/>
      <c r="EYB34" s="266"/>
      <c r="EYC34" s="139"/>
      <c r="EYD34" s="266"/>
      <c r="EYE34" s="266"/>
      <c r="EYF34" s="266"/>
      <c r="EYG34" s="139"/>
      <c r="EYH34" s="266"/>
      <c r="EYI34" s="266"/>
      <c r="EYJ34" s="266"/>
      <c r="EYK34" s="139"/>
      <c r="EYL34" s="266"/>
      <c r="EYM34" s="266"/>
      <c r="EYN34" s="266"/>
      <c r="EYO34" s="139"/>
      <c r="EYP34" s="266"/>
      <c r="EYQ34" s="266"/>
      <c r="EYR34" s="266"/>
      <c r="EYS34" s="139"/>
      <c r="EYT34" s="266"/>
      <c r="EYU34" s="266"/>
      <c r="EYV34" s="266"/>
      <c r="EYW34" s="139"/>
      <c r="EYX34" s="266"/>
      <c r="EYY34" s="266"/>
      <c r="EYZ34" s="266"/>
      <c r="EZA34" s="139"/>
      <c r="EZB34" s="266"/>
      <c r="EZC34" s="266"/>
      <c r="EZD34" s="266"/>
      <c r="EZE34" s="139"/>
      <c r="EZF34" s="266"/>
      <c r="EZG34" s="266"/>
      <c r="EZH34" s="266"/>
      <c r="EZI34" s="139"/>
      <c r="EZJ34" s="266"/>
      <c r="EZK34" s="266"/>
      <c r="EZL34" s="266"/>
      <c r="EZM34" s="139"/>
      <c r="EZN34" s="266"/>
      <c r="EZO34" s="266"/>
      <c r="EZP34" s="266"/>
      <c r="EZQ34" s="139"/>
      <c r="EZR34" s="266"/>
      <c r="EZS34" s="266"/>
      <c r="EZT34" s="266"/>
      <c r="EZU34" s="139"/>
      <c r="EZV34" s="266"/>
      <c r="EZW34" s="266"/>
      <c r="EZX34" s="266"/>
      <c r="EZY34" s="139"/>
      <c r="EZZ34" s="266"/>
      <c r="FAA34" s="266"/>
      <c r="FAB34" s="266"/>
      <c r="FAC34" s="139"/>
      <c r="FAD34" s="266"/>
      <c r="FAE34" s="266"/>
      <c r="FAF34" s="266"/>
      <c r="FAG34" s="139"/>
      <c r="FAH34" s="266"/>
      <c r="FAI34" s="266"/>
      <c r="FAJ34" s="266"/>
      <c r="FAK34" s="139"/>
      <c r="FAL34" s="266"/>
      <c r="FAM34" s="266"/>
      <c r="FAN34" s="266"/>
      <c r="FAO34" s="139"/>
      <c r="FAP34" s="266"/>
      <c r="FAQ34" s="266"/>
      <c r="FAR34" s="266"/>
      <c r="FAS34" s="139"/>
      <c r="FAT34" s="266"/>
      <c r="FAU34" s="266"/>
      <c r="FAV34" s="266"/>
      <c r="FAW34" s="139"/>
      <c r="FAX34" s="266"/>
      <c r="FAY34" s="266"/>
      <c r="FAZ34" s="266"/>
      <c r="FBA34" s="139"/>
      <c r="FBB34" s="266"/>
      <c r="FBC34" s="266"/>
      <c r="FBD34" s="266"/>
      <c r="FBE34" s="139"/>
      <c r="FBF34" s="266"/>
      <c r="FBG34" s="266"/>
      <c r="FBH34" s="266"/>
      <c r="FBI34" s="139"/>
      <c r="FBJ34" s="266"/>
      <c r="FBK34" s="266"/>
      <c r="FBL34" s="266"/>
      <c r="FBM34" s="139"/>
      <c r="FBN34" s="266"/>
      <c r="FBO34" s="266"/>
      <c r="FBP34" s="266"/>
      <c r="FBQ34" s="139"/>
      <c r="FBR34" s="266"/>
      <c r="FBS34" s="266"/>
      <c r="FBT34" s="266"/>
      <c r="FBU34" s="139"/>
      <c r="FBV34" s="266"/>
      <c r="FBW34" s="266"/>
      <c r="FBX34" s="266"/>
      <c r="FBY34" s="139"/>
      <c r="FBZ34" s="266"/>
      <c r="FCA34" s="266"/>
      <c r="FCB34" s="266"/>
      <c r="FCC34" s="139"/>
      <c r="FCD34" s="266"/>
      <c r="FCE34" s="266"/>
      <c r="FCF34" s="266"/>
      <c r="FCG34" s="139"/>
      <c r="FCH34" s="266"/>
      <c r="FCI34" s="266"/>
      <c r="FCJ34" s="266"/>
      <c r="FCK34" s="139"/>
      <c r="FCL34" s="266"/>
      <c r="FCM34" s="266"/>
      <c r="FCN34" s="266"/>
      <c r="FCO34" s="139"/>
      <c r="FCP34" s="266"/>
      <c r="FCQ34" s="266"/>
      <c r="FCR34" s="266"/>
      <c r="FCS34" s="139"/>
      <c r="FCT34" s="266"/>
      <c r="FCU34" s="266"/>
      <c r="FCV34" s="266"/>
      <c r="FCW34" s="139"/>
      <c r="FCX34" s="266"/>
      <c r="FCY34" s="266"/>
      <c r="FCZ34" s="266"/>
      <c r="FDA34" s="139"/>
      <c r="FDB34" s="266"/>
      <c r="FDC34" s="266"/>
      <c r="FDD34" s="266"/>
      <c r="FDE34" s="139"/>
      <c r="FDF34" s="266"/>
      <c r="FDG34" s="266"/>
      <c r="FDH34" s="266"/>
      <c r="FDI34" s="139"/>
      <c r="FDJ34" s="266"/>
      <c r="FDK34" s="266"/>
      <c r="FDL34" s="266"/>
      <c r="FDM34" s="139"/>
      <c r="FDN34" s="266"/>
      <c r="FDO34" s="266"/>
      <c r="FDP34" s="266"/>
      <c r="FDQ34" s="139"/>
      <c r="FDR34" s="266"/>
      <c r="FDS34" s="266"/>
      <c r="FDT34" s="266"/>
      <c r="FDU34" s="139"/>
      <c r="FDV34" s="266"/>
      <c r="FDW34" s="266"/>
      <c r="FDX34" s="266"/>
      <c r="FDY34" s="139"/>
      <c r="FDZ34" s="266"/>
      <c r="FEA34" s="266"/>
      <c r="FEB34" s="266"/>
      <c r="FEC34" s="139"/>
      <c r="FED34" s="266"/>
      <c r="FEE34" s="266"/>
      <c r="FEF34" s="266"/>
      <c r="FEG34" s="139"/>
      <c r="FEH34" s="266"/>
      <c r="FEI34" s="266"/>
      <c r="FEJ34" s="266"/>
      <c r="FEK34" s="139"/>
      <c r="FEL34" s="266"/>
      <c r="FEM34" s="266"/>
      <c r="FEN34" s="266"/>
      <c r="FEO34" s="139"/>
      <c r="FEP34" s="266"/>
      <c r="FEQ34" s="266"/>
      <c r="FER34" s="266"/>
      <c r="FES34" s="139"/>
      <c r="FET34" s="266"/>
      <c r="FEU34" s="266"/>
      <c r="FEV34" s="266"/>
      <c r="FEW34" s="139"/>
      <c r="FEX34" s="266"/>
      <c r="FEY34" s="266"/>
      <c r="FEZ34" s="266"/>
      <c r="FFA34" s="139"/>
      <c r="FFB34" s="266"/>
      <c r="FFC34" s="266"/>
      <c r="FFD34" s="266"/>
      <c r="FFE34" s="139"/>
      <c r="FFF34" s="266"/>
      <c r="FFG34" s="266"/>
      <c r="FFH34" s="266"/>
      <c r="FFI34" s="139"/>
      <c r="FFJ34" s="266"/>
      <c r="FFK34" s="266"/>
      <c r="FFL34" s="266"/>
      <c r="FFM34" s="139"/>
      <c r="FFN34" s="266"/>
      <c r="FFO34" s="266"/>
      <c r="FFP34" s="266"/>
      <c r="FFQ34" s="139"/>
      <c r="FFR34" s="266"/>
      <c r="FFS34" s="266"/>
      <c r="FFT34" s="266"/>
      <c r="FFU34" s="139"/>
      <c r="FFV34" s="266"/>
      <c r="FFW34" s="266"/>
      <c r="FFX34" s="266"/>
      <c r="FFY34" s="139"/>
      <c r="FFZ34" s="266"/>
      <c r="FGA34" s="266"/>
      <c r="FGB34" s="266"/>
      <c r="FGC34" s="139"/>
      <c r="FGD34" s="266"/>
      <c r="FGE34" s="266"/>
      <c r="FGF34" s="266"/>
      <c r="FGG34" s="139"/>
      <c r="FGH34" s="266"/>
      <c r="FGI34" s="266"/>
      <c r="FGJ34" s="266"/>
      <c r="FGK34" s="139"/>
      <c r="FGL34" s="266"/>
      <c r="FGM34" s="266"/>
      <c r="FGN34" s="266"/>
      <c r="FGO34" s="139"/>
      <c r="FGP34" s="266"/>
      <c r="FGQ34" s="266"/>
      <c r="FGR34" s="266"/>
      <c r="FGS34" s="139"/>
      <c r="FGT34" s="266"/>
      <c r="FGU34" s="266"/>
      <c r="FGV34" s="266"/>
      <c r="FGW34" s="139"/>
      <c r="FGX34" s="266"/>
      <c r="FGY34" s="266"/>
      <c r="FGZ34" s="266"/>
      <c r="FHA34" s="139"/>
      <c r="FHB34" s="266"/>
      <c r="FHC34" s="266"/>
      <c r="FHD34" s="266"/>
      <c r="FHE34" s="139"/>
      <c r="FHF34" s="266"/>
      <c r="FHG34" s="266"/>
      <c r="FHH34" s="266"/>
      <c r="FHI34" s="139"/>
      <c r="FHJ34" s="266"/>
      <c r="FHK34" s="266"/>
      <c r="FHL34" s="266"/>
      <c r="FHM34" s="139"/>
      <c r="FHN34" s="266"/>
      <c r="FHO34" s="266"/>
      <c r="FHP34" s="266"/>
      <c r="FHQ34" s="139"/>
      <c r="FHR34" s="266"/>
      <c r="FHS34" s="266"/>
      <c r="FHT34" s="266"/>
      <c r="FHU34" s="139"/>
      <c r="FHV34" s="266"/>
      <c r="FHW34" s="266"/>
      <c r="FHX34" s="266"/>
      <c r="FHY34" s="139"/>
      <c r="FHZ34" s="266"/>
      <c r="FIA34" s="266"/>
      <c r="FIB34" s="266"/>
      <c r="FIC34" s="139"/>
      <c r="FID34" s="266"/>
      <c r="FIE34" s="266"/>
      <c r="FIF34" s="266"/>
      <c r="FIG34" s="139"/>
      <c r="FIH34" s="266"/>
      <c r="FII34" s="266"/>
      <c r="FIJ34" s="266"/>
      <c r="FIK34" s="139"/>
      <c r="FIL34" s="266"/>
      <c r="FIM34" s="266"/>
      <c r="FIN34" s="266"/>
      <c r="FIO34" s="139"/>
      <c r="FIP34" s="266"/>
      <c r="FIQ34" s="266"/>
      <c r="FIR34" s="266"/>
      <c r="FIS34" s="139"/>
      <c r="FIT34" s="266"/>
      <c r="FIU34" s="266"/>
      <c r="FIV34" s="266"/>
      <c r="FIW34" s="139"/>
      <c r="FIX34" s="266"/>
      <c r="FIY34" s="266"/>
      <c r="FIZ34" s="266"/>
      <c r="FJA34" s="139"/>
      <c r="FJB34" s="266"/>
      <c r="FJC34" s="266"/>
      <c r="FJD34" s="266"/>
      <c r="FJE34" s="139"/>
      <c r="FJF34" s="266"/>
      <c r="FJG34" s="266"/>
      <c r="FJH34" s="266"/>
      <c r="FJI34" s="139"/>
      <c r="FJJ34" s="266"/>
      <c r="FJK34" s="266"/>
      <c r="FJL34" s="266"/>
      <c r="FJM34" s="139"/>
      <c r="FJN34" s="266"/>
      <c r="FJO34" s="266"/>
      <c r="FJP34" s="266"/>
      <c r="FJQ34" s="139"/>
      <c r="FJR34" s="266"/>
      <c r="FJS34" s="266"/>
      <c r="FJT34" s="266"/>
      <c r="FJU34" s="139"/>
      <c r="FJV34" s="266"/>
      <c r="FJW34" s="266"/>
      <c r="FJX34" s="266"/>
      <c r="FJY34" s="139"/>
      <c r="FJZ34" s="266"/>
      <c r="FKA34" s="266"/>
      <c r="FKB34" s="266"/>
      <c r="FKC34" s="139"/>
      <c r="FKD34" s="266"/>
      <c r="FKE34" s="266"/>
      <c r="FKF34" s="266"/>
      <c r="FKG34" s="139"/>
      <c r="FKH34" s="266"/>
      <c r="FKI34" s="266"/>
      <c r="FKJ34" s="266"/>
      <c r="FKK34" s="139"/>
      <c r="FKL34" s="266"/>
      <c r="FKM34" s="266"/>
      <c r="FKN34" s="266"/>
      <c r="FKO34" s="139"/>
      <c r="FKP34" s="266"/>
      <c r="FKQ34" s="266"/>
      <c r="FKR34" s="266"/>
      <c r="FKS34" s="139"/>
      <c r="FKT34" s="266"/>
      <c r="FKU34" s="266"/>
      <c r="FKV34" s="266"/>
      <c r="FKW34" s="139"/>
      <c r="FKX34" s="266"/>
      <c r="FKY34" s="266"/>
      <c r="FKZ34" s="266"/>
      <c r="FLA34" s="139"/>
      <c r="FLB34" s="266"/>
      <c r="FLC34" s="266"/>
      <c r="FLD34" s="266"/>
      <c r="FLE34" s="139"/>
      <c r="FLF34" s="266"/>
      <c r="FLG34" s="266"/>
      <c r="FLH34" s="266"/>
      <c r="FLI34" s="139"/>
      <c r="FLJ34" s="266"/>
      <c r="FLK34" s="266"/>
      <c r="FLL34" s="266"/>
      <c r="FLM34" s="139"/>
      <c r="FLN34" s="266"/>
      <c r="FLO34" s="266"/>
      <c r="FLP34" s="266"/>
      <c r="FLQ34" s="139"/>
      <c r="FLR34" s="266"/>
      <c r="FLS34" s="266"/>
      <c r="FLT34" s="266"/>
      <c r="FLU34" s="139"/>
      <c r="FLV34" s="266"/>
      <c r="FLW34" s="266"/>
      <c r="FLX34" s="266"/>
      <c r="FLY34" s="139"/>
      <c r="FLZ34" s="266"/>
      <c r="FMA34" s="266"/>
      <c r="FMB34" s="266"/>
      <c r="FMC34" s="139"/>
      <c r="FMD34" s="266"/>
      <c r="FME34" s="266"/>
      <c r="FMF34" s="266"/>
      <c r="FMG34" s="139"/>
      <c r="FMH34" s="266"/>
      <c r="FMI34" s="266"/>
      <c r="FMJ34" s="266"/>
      <c r="FMK34" s="139"/>
      <c r="FML34" s="266"/>
      <c r="FMM34" s="266"/>
      <c r="FMN34" s="266"/>
      <c r="FMO34" s="139"/>
      <c r="FMP34" s="266"/>
      <c r="FMQ34" s="266"/>
      <c r="FMR34" s="266"/>
      <c r="FMS34" s="139"/>
      <c r="FMT34" s="266"/>
      <c r="FMU34" s="266"/>
      <c r="FMV34" s="266"/>
      <c r="FMW34" s="139"/>
      <c r="FMX34" s="266"/>
      <c r="FMY34" s="266"/>
      <c r="FMZ34" s="266"/>
      <c r="FNA34" s="139"/>
      <c r="FNB34" s="266"/>
      <c r="FNC34" s="266"/>
      <c r="FND34" s="266"/>
      <c r="FNE34" s="139"/>
      <c r="FNF34" s="266"/>
      <c r="FNG34" s="266"/>
      <c r="FNH34" s="266"/>
      <c r="FNI34" s="139"/>
      <c r="FNJ34" s="266"/>
      <c r="FNK34" s="266"/>
      <c r="FNL34" s="266"/>
      <c r="FNM34" s="139"/>
      <c r="FNN34" s="266"/>
      <c r="FNO34" s="266"/>
      <c r="FNP34" s="266"/>
      <c r="FNQ34" s="139"/>
      <c r="FNR34" s="266"/>
      <c r="FNS34" s="266"/>
      <c r="FNT34" s="266"/>
      <c r="FNU34" s="139"/>
      <c r="FNV34" s="266"/>
      <c r="FNW34" s="266"/>
      <c r="FNX34" s="266"/>
      <c r="FNY34" s="139"/>
      <c r="FNZ34" s="266"/>
      <c r="FOA34" s="266"/>
      <c r="FOB34" s="266"/>
      <c r="FOC34" s="139"/>
      <c r="FOD34" s="266"/>
      <c r="FOE34" s="266"/>
      <c r="FOF34" s="266"/>
      <c r="FOG34" s="139"/>
      <c r="FOH34" s="266"/>
      <c r="FOI34" s="266"/>
      <c r="FOJ34" s="266"/>
      <c r="FOK34" s="139"/>
      <c r="FOL34" s="266"/>
      <c r="FOM34" s="266"/>
      <c r="FON34" s="266"/>
      <c r="FOO34" s="139"/>
      <c r="FOP34" s="266"/>
      <c r="FOQ34" s="266"/>
      <c r="FOR34" s="266"/>
      <c r="FOS34" s="139"/>
      <c r="FOT34" s="266"/>
      <c r="FOU34" s="266"/>
      <c r="FOV34" s="266"/>
      <c r="FOW34" s="139"/>
      <c r="FOX34" s="266"/>
      <c r="FOY34" s="266"/>
      <c r="FOZ34" s="266"/>
      <c r="FPA34" s="139"/>
      <c r="FPB34" s="266"/>
      <c r="FPC34" s="266"/>
      <c r="FPD34" s="266"/>
      <c r="FPE34" s="139"/>
      <c r="FPF34" s="266"/>
      <c r="FPG34" s="266"/>
      <c r="FPH34" s="266"/>
      <c r="FPI34" s="139"/>
      <c r="FPJ34" s="266"/>
      <c r="FPK34" s="266"/>
      <c r="FPL34" s="266"/>
      <c r="FPM34" s="139"/>
      <c r="FPN34" s="266"/>
      <c r="FPO34" s="266"/>
      <c r="FPP34" s="266"/>
      <c r="FPQ34" s="139"/>
      <c r="FPR34" s="266"/>
      <c r="FPS34" s="266"/>
      <c r="FPT34" s="266"/>
      <c r="FPU34" s="139"/>
      <c r="FPV34" s="266"/>
      <c r="FPW34" s="266"/>
      <c r="FPX34" s="266"/>
      <c r="FPY34" s="139"/>
      <c r="FPZ34" s="266"/>
      <c r="FQA34" s="266"/>
      <c r="FQB34" s="266"/>
      <c r="FQC34" s="139"/>
      <c r="FQD34" s="266"/>
      <c r="FQE34" s="266"/>
      <c r="FQF34" s="266"/>
      <c r="FQG34" s="139"/>
      <c r="FQH34" s="266"/>
      <c r="FQI34" s="266"/>
      <c r="FQJ34" s="266"/>
      <c r="FQK34" s="139"/>
      <c r="FQL34" s="266"/>
      <c r="FQM34" s="266"/>
      <c r="FQN34" s="266"/>
      <c r="FQO34" s="139"/>
      <c r="FQP34" s="266"/>
      <c r="FQQ34" s="266"/>
      <c r="FQR34" s="266"/>
      <c r="FQS34" s="139"/>
      <c r="FQT34" s="266"/>
      <c r="FQU34" s="266"/>
      <c r="FQV34" s="266"/>
      <c r="FQW34" s="139"/>
      <c r="FQX34" s="266"/>
      <c r="FQY34" s="266"/>
      <c r="FQZ34" s="266"/>
      <c r="FRA34" s="139"/>
      <c r="FRB34" s="266"/>
      <c r="FRC34" s="266"/>
      <c r="FRD34" s="266"/>
      <c r="FRE34" s="139"/>
      <c r="FRF34" s="266"/>
      <c r="FRG34" s="266"/>
      <c r="FRH34" s="266"/>
      <c r="FRI34" s="139"/>
      <c r="FRJ34" s="266"/>
      <c r="FRK34" s="266"/>
      <c r="FRL34" s="266"/>
      <c r="FRM34" s="139"/>
      <c r="FRN34" s="266"/>
      <c r="FRO34" s="266"/>
      <c r="FRP34" s="266"/>
      <c r="FRQ34" s="139"/>
      <c r="FRR34" s="266"/>
      <c r="FRS34" s="266"/>
      <c r="FRT34" s="266"/>
      <c r="FRU34" s="139"/>
      <c r="FRV34" s="266"/>
      <c r="FRW34" s="266"/>
      <c r="FRX34" s="266"/>
      <c r="FRY34" s="139"/>
      <c r="FRZ34" s="266"/>
      <c r="FSA34" s="266"/>
      <c r="FSB34" s="266"/>
      <c r="FSC34" s="139"/>
      <c r="FSD34" s="266"/>
      <c r="FSE34" s="266"/>
      <c r="FSF34" s="266"/>
      <c r="FSG34" s="139"/>
      <c r="FSH34" s="266"/>
      <c r="FSI34" s="266"/>
      <c r="FSJ34" s="266"/>
      <c r="FSK34" s="139"/>
      <c r="FSL34" s="266"/>
      <c r="FSM34" s="266"/>
      <c r="FSN34" s="266"/>
      <c r="FSO34" s="139"/>
      <c r="FSP34" s="266"/>
      <c r="FSQ34" s="266"/>
      <c r="FSR34" s="266"/>
      <c r="FSS34" s="139"/>
      <c r="FST34" s="266"/>
      <c r="FSU34" s="266"/>
      <c r="FSV34" s="266"/>
      <c r="FSW34" s="139"/>
      <c r="FSX34" s="266"/>
      <c r="FSY34" s="266"/>
      <c r="FSZ34" s="266"/>
      <c r="FTA34" s="139"/>
      <c r="FTB34" s="266"/>
      <c r="FTC34" s="266"/>
      <c r="FTD34" s="266"/>
      <c r="FTE34" s="139"/>
      <c r="FTF34" s="266"/>
      <c r="FTG34" s="266"/>
      <c r="FTH34" s="266"/>
      <c r="FTI34" s="139"/>
      <c r="FTJ34" s="266"/>
      <c r="FTK34" s="266"/>
      <c r="FTL34" s="266"/>
      <c r="FTM34" s="139"/>
      <c r="FTN34" s="266"/>
      <c r="FTO34" s="266"/>
      <c r="FTP34" s="266"/>
      <c r="FTQ34" s="139"/>
      <c r="FTR34" s="266"/>
      <c r="FTS34" s="266"/>
      <c r="FTT34" s="266"/>
      <c r="FTU34" s="139"/>
      <c r="FTV34" s="266"/>
      <c r="FTW34" s="266"/>
      <c r="FTX34" s="266"/>
      <c r="FTY34" s="139"/>
      <c r="FTZ34" s="266"/>
      <c r="FUA34" s="266"/>
      <c r="FUB34" s="266"/>
      <c r="FUC34" s="139"/>
      <c r="FUD34" s="266"/>
      <c r="FUE34" s="266"/>
      <c r="FUF34" s="266"/>
      <c r="FUG34" s="139"/>
      <c r="FUH34" s="266"/>
      <c r="FUI34" s="266"/>
      <c r="FUJ34" s="266"/>
      <c r="FUK34" s="139"/>
      <c r="FUL34" s="266"/>
      <c r="FUM34" s="266"/>
      <c r="FUN34" s="266"/>
      <c r="FUO34" s="139"/>
      <c r="FUP34" s="266"/>
      <c r="FUQ34" s="266"/>
      <c r="FUR34" s="266"/>
      <c r="FUS34" s="139"/>
      <c r="FUT34" s="266"/>
      <c r="FUU34" s="266"/>
      <c r="FUV34" s="266"/>
      <c r="FUW34" s="139"/>
      <c r="FUX34" s="266"/>
      <c r="FUY34" s="266"/>
      <c r="FUZ34" s="266"/>
      <c r="FVA34" s="139"/>
      <c r="FVB34" s="266"/>
      <c r="FVC34" s="266"/>
      <c r="FVD34" s="266"/>
      <c r="FVE34" s="139"/>
      <c r="FVF34" s="266"/>
      <c r="FVG34" s="266"/>
      <c r="FVH34" s="266"/>
      <c r="FVI34" s="139"/>
      <c r="FVJ34" s="266"/>
      <c r="FVK34" s="266"/>
      <c r="FVL34" s="266"/>
      <c r="FVM34" s="139"/>
      <c r="FVN34" s="266"/>
      <c r="FVO34" s="266"/>
      <c r="FVP34" s="266"/>
      <c r="FVQ34" s="139"/>
      <c r="FVR34" s="266"/>
      <c r="FVS34" s="266"/>
      <c r="FVT34" s="266"/>
      <c r="FVU34" s="139"/>
      <c r="FVV34" s="266"/>
      <c r="FVW34" s="266"/>
      <c r="FVX34" s="266"/>
      <c r="FVY34" s="139"/>
      <c r="FVZ34" s="266"/>
      <c r="FWA34" s="266"/>
      <c r="FWB34" s="266"/>
      <c r="FWC34" s="139"/>
      <c r="FWD34" s="266"/>
      <c r="FWE34" s="266"/>
      <c r="FWF34" s="266"/>
      <c r="FWG34" s="139"/>
      <c r="FWH34" s="266"/>
      <c r="FWI34" s="266"/>
      <c r="FWJ34" s="266"/>
      <c r="FWK34" s="139"/>
      <c r="FWL34" s="266"/>
      <c r="FWM34" s="266"/>
      <c r="FWN34" s="266"/>
      <c r="FWO34" s="139"/>
      <c r="FWP34" s="266"/>
      <c r="FWQ34" s="266"/>
      <c r="FWR34" s="266"/>
      <c r="FWS34" s="139"/>
      <c r="FWT34" s="266"/>
      <c r="FWU34" s="266"/>
      <c r="FWV34" s="266"/>
      <c r="FWW34" s="139"/>
      <c r="FWX34" s="266"/>
      <c r="FWY34" s="266"/>
      <c r="FWZ34" s="266"/>
      <c r="FXA34" s="139"/>
      <c r="FXB34" s="266"/>
      <c r="FXC34" s="266"/>
      <c r="FXD34" s="266"/>
      <c r="FXE34" s="139"/>
      <c r="FXF34" s="266"/>
      <c r="FXG34" s="266"/>
      <c r="FXH34" s="266"/>
      <c r="FXI34" s="139"/>
      <c r="FXJ34" s="266"/>
      <c r="FXK34" s="266"/>
      <c r="FXL34" s="266"/>
      <c r="FXM34" s="139"/>
      <c r="FXN34" s="266"/>
      <c r="FXO34" s="266"/>
      <c r="FXP34" s="266"/>
      <c r="FXQ34" s="139"/>
      <c r="FXR34" s="266"/>
      <c r="FXS34" s="266"/>
      <c r="FXT34" s="266"/>
      <c r="FXU34" s="139"/>
      <c r="FXV34" s="266"/>
      <c r="FXW34" s="266"/>
      <c r="FXX34" s="266"/>
      <c r="FXY34" s="139"/>
      <c r="FXZ34" s="266"/>
      <c r="FYA34" s="266"/>
      <c r="FYB34" s="266"/>
      <c r="FYC34" s="139"/>
      <c r="FYD34" s="266"/>
      <c r="FYE34" s="266"/>
      <c r="FYF34" s="266"/>
      <c r="FYG34" s="139"/>
      <c r="FYH34" s="266"/>
      <c r="FYI34" s="266"/>
      <c r="FYJ34" s="266"/>
      <c r="FYK34" s="139"/>
      <c r="FYL34" s="266"/>
      <c r="FYM34" s="266"/>
      <c r="FYN34" s="266"/>
      <c r="FYO34" s="139"/>
      <c r="FYP34" s="266"/>
      <c r="FYQ34" s="266"/>
      <c r="FYR34" s="266"/>
      <c r="FYS34" s="139"/>
      <c r="FYT34" s="266"/>
      <c r="FYU34" s="266"/>
      <c r="FYV34" s="266"/>
      <c r="FYW34" s="139"/>
      <c r="FYX34" s="266"/>
      <c r="FYY34" s="266"/>
      <c r="FYZ34" s="266"/>
      <c r="FZA34" s="139"/>
      <c r="FZB34" s="266"/>
      <c r="FZC34" s="266"/>
      <c r="FZD34" s="266"/>
      <c r="FZE34" s="139"/>
      <c r="FZF34" s="266"/>
      <c r="FZG34" s="266"/>
      <c r="FZH34" s="266"/>
      <c r="FZI34" s="139"/>
      <c r="FZJ34" s="266"/>
      <c r="FZK34" s="266"/>
      <c r="FZL34" s="266"/>
      <c r="FZM34" s="139"/>
      <c r="FZN34" s="266"/>
      <c r="FZO34" s="266"/>
      <c r="FZP34" s="266"/>
      <c r="FZQ34" s="139"/>
      <c r="FZR34" s="266"/>
      <c r="FZS34" s="266"/>
      <c r="FZT34" s="266"/>
      <c r="FZU34" s="139"/>
      <c r="FZV34" s="266"/>
      <c r="FZW34" s="266"/>
      <c r="FZX34" s="266"/>
      <c r="FZY34" s="139"/>
      <c r="FZZ34" s="266"/>
      <c r="GAA34" s="266"/>
      <c r="GAB34" s="266"/>
      <c r="GAC34" s="139"/>
      <c r="GAD34" s="266"/>
      <c r="GAE34" s="266"/>
      <c r="GAF34" s="266"/>
      <c r="GAG34" s="139"/>
      <c r="GAH34" s="266"/>
      <c r="GAI34" s="266"/>
      <c r="GAJ34" s="266"/>
      <c r="GAK34" s="139"/>
      <c r="GAL34" s="266"/>
      <c r="GAM34" s="266"/>
      <c r="GAN34" s="266"/>
      <c r="GAO34" s="139"/>
      <c r="GAP34" s="266"/>
      <c r="GAQ34" s="266"/>
      <c r="GAR34" s="266"/>
      <c r="GAS34" s="139"/>
      <c r="GAT34" s="266"/>
      <c r="GAU34" s="266"/>
      <c r="GAV34" s="266"/>
      <c r="GAW34" s="139"/>
      <c r="GAX34" s="266"/>
      <c r="GAY34" s="266"/>
      <c r="GAZ34" s="266"/>
      <c r="GBA34" s="139"/>
      <c r="GBB34" s="266"/>
      <c r="GBC34" s="266"/>
      <c r="GBD34" s="266"/>
      <c r="GBE34" s="139"/>
      <c r="GBF34" s="266"/>
      <c r="GBG34" s="266"/>
      <c r="GBH34" s="266"/>
      <c r="GBI34" s="139"/>
      <c r="GBJ34" s="266"/>
      <c r="GBK34" s="266"/>
      <c r="GBL34" s="266"/>
      <c r="GBM34" s="139"/>
      <c r="GBN34" s="266"/>
      <c r="GBO34" s="266"/>
      <c r="GBP34" s="266"/>
      <c r="GBQ34" s="139"/>
      <c r="GBR34" s="266"/>
      <c r="GBS34" s="266"/>
      <c r="GBT34" s="266"/>
      <c r="GBU34" s="139"/>
      <c r="GBV34" s="266"/>
      <c r="GBW34" s="266"/>
      <c r="GBX34" s="266"/>
      <c r="GBY34" s="139"/>
      <c r="GBZ34" s="266"/>
      <c r="GCA34" s="266"/>
      <c r="GCB34" s="266"/>
      <c r="GCC34" s="139"/>
      <c r="GCD34" s="266"/>
      <c r="GCE34" s="266"/>
      <c r="GCF34" s="266"/>
      <c r="GCG34" s="139"/>
      <c r="GCH34" s="266"/>
      <c r="GCI34" s="266"/>
      <c r="GCJ34" s="266"/>
      <c r="GCK34" s="139"/>
      <c r="GCL34" s="266"/>
      <c r="GCM34" s="266"/>
      <c r="GCN34" s="266"/>
      <c r="GCO34" s="139"/>
      <c r="GCP34" s="266"/>
      <c r="GCQ34" s="266"/>
      <c r="GCR34" s="266"/>
      <c r="GCS34" s="139"/>
      <c r="GCT34" s="266"/>
      <c r="GCU34" s="266"/>
      <c r="GCV34" s="266"/>
      <c r="GCW34" s="139"/>
      <c r="GCX34" s="266"/>
      <c r="GCY34" s="266"/>
      <c r="GCZ34" s="266"/>
      <c r="GDA34" s="139"/>
      <c r="GDB34" s="266"/>
      <c r="GDC34" s="266"/>
      <c r="GDD34" s="266"/>
      <c r="GDE34" s="139"/>
      <c r="GDF34" s="266"/>
      <c r="GDG34" s="266"/>
      <c r="GDH34" s="266"/>
      <c r="GDI34" s="139"/>
      <c r="GDJ34" s="266"/>
      <c r="GDK34" s="266"/>
      <c r="GDL34" s="266"/>
      <c r="GDM34" s="139"/>
      <c r="GDN34" s="266"/>
      <c r="GDO34" s="266"/>
      <c r="GDP34" s="266"/>
      <c r="GDQ34" s="139"/>
      <c r="GDR34" s="266"/>
      <c r="GDS34" s="266"/>
      <c r="GDT34" s="266"/>
      <c r="GDU34" s="139"/>
      <c r="GDV34" s="266"/>
      <c r="GDW34" s="266"/>
      <c r="GDX34" s="266"/>
      <c r="GDY34" s="139"/>
      <c r="GDZ34" s="266"/>
      <c r="GEA34" s="266"/>
      <c r="GEB34" s="266"/>
      <c r="GEC34" s="139"/>
      <c r="GED34" s="266"/>
      <c r="GEE34" s="266"/>
      <c r="GEF34" s="266"/>
      <c r="GEG34" s="139"/>
      <c r="GEH34" s="266"/>
      <c r="GEI34" s="266"/>
      <c r="GEJ34" s="266"/>
      <c r="GEK34" s="139"/>
      <c r="GEL34" s="266"/>
      <c r="GEM34" s="266"/>
      <c r="GEN34" s="266"/>
      <c r="GEO34" s="139"/>
      <c r="GEP34" s="266"/>
      <c r="GEQ34" s="266"/>
      <c r="GER34" s="266"/>
      <c r="GES34" s="139"/>
      <c r="GET34" s="266"/>
      <c r="GEU34" s="266"/>
      <c r="GEV34" s="266"/>
      <c r="GEW34" s="139"/>
      <c r="GEX34" s="266"/>
      <c r="GEY34" s="266"/>
      <c r="GEZ34" s="266"/>
      <c r="GFA34" s="139"/>
      <c r="GFB34" s="266"/>
      <c r="GFC34" s="266"/>
      <c r="GFD34" s="266"/>
      <c r="GFE34" s="139"/>
      <c r="GFF34" s="266"/>
      <c r="GFG34" s="266"/>
      <c r="GFH34" s="266"/>
      <c r="GFI34" s="139"/>
      <c r="GFJ34" s="266"/>
      <c r="GFK34" s="266"/>
      <c r="GFL34" s="266"/>
      <c r="GFM34" s="139"/>
      <c r="GFN34" s="266"/>
      <c r="GFO34" s="266"/>
      <c r="GFP34" s="266"/>
      <c r="GFQ34" s="139"/>
      <c r="GFR34" s="266"/>
      <c r="GFS34" s="266"/>
      <c r="GFT34" s="266"/>
      <c r="GFU34" s="139"/>
      <c r="GFV34" s="266"/>
      <c r="GFW34" s="266"/>
      <c r="GFX34" s="266"/>
      <c r="GFY34" s="139"/>
      <c r="GFZ34" s="266"/>
      <c r="GGA34" s="266"/>
      <c r="GGB34" s="266"/>
      <c r="GGC34" s="139"/>
      <c r="GGD34" s="266"/>
      <c r="GGE34" s="266"/>
      <c r="GGF34" s="266"/>
      <c r="GGG34" s="139"/>
      <c r="GGH34" s="266"/>
      <c r="GGI34" s="266"/>
      <c r="GGJ34" s="266"/>
      <c r="GGK34" s="139"/>
      <c r="GGL34" s="266"/>
      <c r="GGM34" s="266"/>
      <c r="GGN34" s="266"/>
      <c r="GGO34" s="139"/>
      <c r="GGP34" s="266"/>
      <c r="GGQ34" s="266"/>
      <c r="GGR34" s="266"/>
      <c r="GGS34" s="139"/>
      <c r="GGT34" s="266"/>
      <c r="GGU34" s="266"/>
      <c r="GGV34" s="266"/>
      <c r="GGW34" s="139"/>
      <c r="GGX34" s="266"/>
      <c r="GGY34" s="266"/>
      <c r="GGZ34" s="266"/>
      <c r="GHA34" s="139"/>
      <c r="GHB34" s="266"/>
      <c r="GHC34" s="266"/>
      <c r="GHD34" s="266"/>
      <c r="GHE34" s="139"/>
      <c r="GHF34" s="266"/>
      <c r="GHG34" s="266"/>
      <c r="GHH34" s="266"/>
      <c r="GHI34" s="139"/>
      <c r="GHJ34" s="266"/>
      <c r="GHK34" s="266"/>
      <c r="GHL34" s="266"/>
      <c r="GHM34" s="139"/>
      <c r="GHN34" s="266"/>
      <c r="GHO34" s="266"/>
      <c r="GHP34" s="266"/>
      <c r="GHQ34" s="139"/>
      <c r="GHR34" s="266"/>
      <c r="GHS34" s="266"/>
      <c r="GHT34" s="266"/>
      <c r="GHU34" s="139"/>
      <c r="GHV34" s="266"/>
      <c r="GHW34" s="266"/>
      <c r="GHX34" s="266"/>
      <c r="GHY34" s="139"/>
      <c r="GHZ34" s="266"/>
      <c r="GIA34" s="266"/>
      <c r="GIB34" s="266"/>
      <c r="GIC34" s="139"/>
      <c r="GID34" s="266"/>
      <c r="GIE34" s="266"/>
      <c r="GIF34" s="266"/>
      <c r="GIG34" s="139"/>
      <c r="GIH34" s="266"/>
      <c r="GII34" s="266"/>
      <c r="GIJ34" s="266"/>
      <c r="GIK34" s="139"/>
      <c r="GIL34" s="266"/>
      <c r="GIM34" s="266"/>
      <c r="GIN34" s="266"/>
      <c r="GIO34" s="139"/>
      <c r="GIP34" s="266"/>
      <c r="GIQ34" s="266"/>
      <c r="GIR34" s="266"/>
      <c r="GIS34" s="139"/>
      <c r="GIT34" s="266"/>
      <c r="GIU34" s="266"/>
      <c r="GIV34" s="266"/>
      <c r="GIW34" s="139"/>
      <c r="GIX34" s="266"/>
      <c r="GIY34" s="266"/>
      <c r="GIZ34" s="266"/>
      <c r="GJA34" s="139"/>
      <c r="GJB34" s="266"/>
      <c r="GJC34" s="266"/>
      <c r="GJD34" s="266"/>
      <c r="GJE34" s="139"/>
      <c r="GJF34" s="266"/>
      <c r="GJG34" s="266"/>
      <c r="GJH34" s="266"/>
      <c r="GJI34" s="139"/>
      <c r="GJJ34" s="266"/>
      <c r="GJK34" s="266"/>
      <c r="GJL34" s="266"/>
      <c r="GJM34" s="139"/>
      <c r="GJN34" s="266"/>
      <c r="GJO34" s="266"/>
      <c r="GJP34" s="266"/>
      <c r="GJQ34" s="139"/>
      <c r="GJR34" s="266"/>
      <c r="GJS34" s="266"/>
      <c r="GJT34" s="266"/>
      <c r="GJU34" s="139"/>
      <c r="GJV34" s="266"/>
      <c r="GJW34" s="266"/>
      <c r="GJX34" s="266"/>
      <c r="GJY34" s="139"/>
      <c r="GJZ34" s="266"/>
      <c r="GKA34" s="266"/>
      <c r="GKB34" s="266"/>
      <c r="GKC34" s="139"/>
      <c r="GKD34" s="266"/>
      <c r="GKE34" s="266"/>
      <c r="GKF34" s="266"/>
      <c r="GKG34" s="139"/>
      <c r="GKH34" s="266"/>
      <c r="GKI34" s="266"/>
      <c r="GKJ34" s="266"/>
      <c r="GKK34" s="139"/>
      <c r="GKL34" s="266"/>
      <c r="GKM34" s="266"/>
      <c r="GKN34" s="266"/>
      <c r="GKO34" s="139"/>
      <c r="GKP34" s="266"/>
      <c r="GKQ34" s="266"/>
      <c r="GKR34" s="266"/>
      <c r="GKS34" s="139"/>
      <c r="GKT34" s="266"/>
      <c r="GKU34" s="266"/>
      <c r="GKV34" s="266"/>
      <c r="GKW34" s="139"/>
      <c r="GKX34" s="266"/>
      <c r="GKY34" s="266"/>
      <c r="GKZ34" s="266"/>
      <c r="GLA34" s="139"/>
      <c r="GLB34" s="266"/>
      <c r="GLC34" s="266"/>
      <c r="GLD34" s="266"/>
      <c r="GLE34" s="139"/>
      <c r="GLF34" s="266"/>
      <c r="GLG34" s="266"/>
      <c r="GLH34" s="266"/>
      <c r="GLI34" s="139"/>
      <c r="GLJ34" s="266"/>
      <c r="GLK34" s="266"/>
      <c r="GLL34" s="266"/>
      <c r="GLM34" s="139"/>
      <c r="GLN34" s="266"/>
      <c r="GLO34" s="266"/>
      <c r="GLP34" s="266"/>
      <c r="GLQ34" s="139"/>
      <c r="GLR34" s="266"/>
      <c r="GLS34" s="266"/>
      <c r="GLT34" s="266"/>
      <c r="GLU34" s="139"/>
      <c r="GLV34" s="266"/>
      <c r="GLW34" s="266"/>
      <c r="GLX34" s="266"/>
      <c r="GLY34" s="139"/>
      <c r="GLZ34" s="266"/>
      <c r="GMA34" s="266"/>
      <c r="GMB34" s="266"/>
      <c r="GMC34" s="139"/>
      <c r="GMD34" s="266"/>
      <c r="GME34" s="266"/>
      <c r="GMF34" s="266"/>
      <c r="GMG34" s="139"/>
      <c r="GMH34" s="266"/>
      <c r="GMI34" s="266"/>
      <c r="GMJ34" s="266"/>
      <c r="GMK34" s="139"/>
      <c r="GML34" s="266"/>
      <c r="GMM34" s="266"/>
      <c r="GMN34" s="266"/>
      <c r="GMO34" s="139"/>
      <c r="GMP34" s="266"/>
      <c r="GMQ34" s="266"/>
      <c r="GMR34" s="266"/>
      <c r="GMS34" s="139"/>
      <c r="GMT34" s="266"/>
      <c r="GMU34" s="266"/>
      <c r="GMV34" s="266"/>
      <c r="GMW34" s="139"/>
      <c r="GMX34" s="266"/>
      <c r="GMY34" s="266"/>
      <c r="GMZ34" s="266"/>
      <c r="GNA34" s="139"/>
      <c r="GNB34" s="266"/>
      <c r="GNC34" s="266"/>
      <c r="GND34" s="266"/>
      <c r="GNE34" s="139"/>
      <c r="GNF34" s="266"/>
      <c r="GNG34" s="266"/>
      <c r="GNH34" s="266"/>
      <c r="GNI34" s="139"/>
      <c r="GNJ34" s="266"/>
      <c r="GNK34" s="266"/>
      <c r="GNL34" s="266"/>
      <c r="GNM34" s="139"/>
      <c r="GNN34" s="266"/>
      <c r="GNO34" s="266"/>
      <c r="GNP34" s="266"/>
      <c r="GNQ34" s="139"/>
      <c r="GNR34" s="266"/>
      <c r="GNS34" s="266"/>
      <c r="GNT34" s="266"/>
      <c r="GNU34" s="139"/>
      <c r="GNV34" s="266"/>
      <c r="GNW34" s="266"/>
      <c r="GNX34" s="266"/>
      <c r="GNY34" s="139"/>
      <c r="GNZ34" s="266"/>
      <c r="GOA34" s="266"/>
      <c r="GOB34" s="266"/>
      <c r="GOC34" s="139"/>
      <c r="GOD34" s="266"/>
      <c r="GOE34" s="266"/>
      <c r="GOF34" s="266"/>
      <c r="GOG34" s="139"/>
      <c r="GOH34" s="266"/>
      <c r="GOI34" s="266"/>
      <c r="GOJ34" s="266"/>
      <c r="GOK34" s="139"/>
      <c r="GOL34" s="266"/>
      <c r="GOM34" s="266"/>
      <c r="GON34" s="266"/>
      <c r="GOO34" s="139"/>
      <c r="GOP34" s="266"/>
      <c r="GOQ34" s="266"/>
      <c r="GOR34" s="266"/>
      <c r="GOS34" s="139"/>
      <c r="GOT34" s="266"/>
      <c r="GOU34" s="266"/>
      <c r="GOV34" s="266"/>
      <c r="GOW34" s="139"/>
      <c r="GOX34" s="266"/>
      <c r="GOY34" s="266"/>
      <c r="GOZ34" s="266"/>
      <c r="GPA34" s="139"/>
      <c r="GPB34" s="266"/>
      <c r="GPC34" s="266"/>
      <c r="GPD34" s="266"/>
      <c r="GPE34" s="139"/>
      <c r="GPF34" s="266"/>
      <c r="GPG34" s="266"/>
      <c r="GPH34" s="266"/>
      <c r="GPI34" s="139"/>
      <c r="GPJ34" s="266"/>
      <c r="GPK34" s="266"/>
      <c r="GPL34" s="266"/>
      <c r="GPM34" s="139"/>
      <c r="GPN34" s="266"/>
      <c r="GPO34" s="266"/>
      <c r="GPP34" s="266"/>
      <c r="GPQ34" s="139"/>
      <c r="GPR34" s="266"/>
      <c r="GPS34" s="266"/>
      <c r="GPT34" s="266"/>
      <c r="GPU34" s="139"/>
      <c r="GPV34" s="266"/>
      <c r="GPW34" s="266"/>
      <c r="GPX34" s="266"/>
      <c r="GPY34" s="139"/>
      <c r="GPZ34" s="266"/>
      <c r="GQA34" s="266"/>
      <c r="GQB34" s="266"/>
      <c r="GQC34" s="139"/>
      <c r="GQD34" s="266"/>
      <c r="GQE34" s="266"/>
      <c r="GQF34" s="266"/>
      <c r="GQG34" s="139"/>
      <c r="GQH34" s="266"/>
      <c r="GQI34" s="266"/>
      <c r="GQJ34" s="266"/>
      <c r="GQK34" s="139"/>
      <c r="GQL34" s="266"/>
      <c r="GQM34" s="266"/>
      <c r="GQN34" s="266"/>
      <c r="GQO34" s="139"/>
      <c r="GQP34" s="266"/>
      <c r="GQQ34" s="266"/>
      <c r="GQR34" s="266"/>
      <c r="GQS34" s="139"/>
      <c r="GQT34" s="266"/>
      <c r="GQU34" s="266"/>
      <c r="GQV34" s="266"/>
      <c r="GQW34" s="139"/>
      <c r="GQX34" s="266"/>
      <c r="GQY34" s="266"/>
      <c r="GQZ34" s="266"/>
      <c r="GRA34" s="139"/>
      <c r="GRB34" s="266"/>
      <c r="GRC34" s="266"/>
      <c r="GRD34" s="266"/>
      <c r="GRE34" s="139"/>
      <c r="GRF34" s="266"/>
      <c r="GRG34" s="266"/>
      <c r="GRH34" s="266"/>
      <c r="GRI34" s="139"/>
      <c r="GRJ34" s="266"/>
      <c r="GRK34" s="266"/>
      <c r="GRL34" s="266"/>
      <c r="GRM34" s="139"/>
      <c r="GRN34" s="266"/>
      <c r="GRO34" s="266"/>
      <c r="GRP34" s="266"/>
      <c r="GRQ34" s="139"/>
      <c r="GRR34" s="266"/>
      <c r="GRS34" s="266"/>
      <c r="GRT34" s="266"/>
      <c r="GRU34" s="139"/>
      <c r="GRV34" s="266"/>
      <c r="GRW34" s="266"/>
      <c r="GRX34" s="266"/>
      <c r="GRY34" s="139"/>
      <c r="GRZ34" s="266"/>
      <c r="GSA34" s="266"/>
      <c r="GSB34" s="266"/>
      <c r="GSC34" s="139"/>
      <c r="GSD34" s="266"/>
      <c r="GSE34" s="266"/>
      <c r="GSF34" s="266"/>
      <c r="GSG34" s="139"/>
      <c r="GSH34" s="266"/>
      <c r="GSI34" s="266"/>
      <c r="GSJ34" s="266"/>
      <c r="GSK34" s="139"/>
      <c r="GSL34" s="266"/>
      <c r="GSM34" s="266"/>
      <c r="GSN34" s="266"/>
      <c r="GSO34" s="139"/>
      <c r="GSP34" s="266"/>
      <c r="GSQ34" s="266"/>
      <c r="GSR34" s="266"/>
      <c r="GSS34" s="139"/>
      <c r="GST34" s="266"/>
      <c r="GSU34" s="266"/>
      <c r="GSV34" s="266"/>
      <c r="GSW34" s="139"/>
      <c r="GSX34" s="266"/>
      <c r="GSY34" s="266"/>
      <c r="GSZ34" s="266"/>
      <c r="GTA34" s="139"/>
      <c r="GTB34" s="266"/>
      <c r="GTC34" s="266"/>
      <c r="GTD34" s="266"/>
      <c r="GTE34" s="139"/>
      <c r="GTF34" s="266"/>
      <c r="GTG34" s="266"/>
      <c r="GTH34" s="266"/>
      <c r="GTI34" s="139"/>
      <c r="GTJ34" s="266"/>
      <c r="GTK34" s="266"/>
      <c r="GTL34" s="266"/>
      <c r="GTM34" s="139"/>
      <c r="GTN34" s="266"/>
      <c r="GTO34" s="266"/>
      <c r="GTP34" s="266"/>
      <c r="GTQ34" s="139"/>
      <c r="GTR34" s="266"/>
      <c r="GTS34" s="266"/>
      <c r="GTT34" s="266"/>
      <c r="GTU34" s="139"/>
      <c r="GTV34" s="266"/>
      <c r="GTW34" s="266"/>
      <c r="GTX34" s="266"/>
      <c r="GTY34" s="139"/>
      <c r="GTZ34" s="266"/>
      <c r="GUA34" s="266"/>
      <c r="GUB34" s="266"/>
      <c r="GUC34" s="139"/>
      <c r="GUD34" s="266"/>
      <c r="GUE34" s="266"/>
      <c r="GUF34" s="266"/>
      <c r="GUG34" s="139"/>
      <c r="GUH34" s="266"/>
      <c r="GUI34" s="266"/>
      <c r="GUJ34" s="266"/>
      <c r="GUK34" s="139"/>
      <c r="GUL34" s="266"/>
      <c r="GUM34" s="266"/>
      <c r="GUN34" s="266"/>
      <c r="GUO34" s="139"/>
      <c r="GUP34" s="266"/>
      <c r="GUQ34" s="266"/>
      <c r="GUR34" s="266"/>
      <c r="GUS34" s="139"/>
      <c r="GUT34" s="266"/>
      <c r="GUU34" s="266"/>
      <c r="GUV34" s="266"/>
      <c r="GUW34" s="139"/>
      <c r="GUX34" s="266"/>
      <c r="GUY34" s="266"/>
      <c r="GUZ34" s="266"/>
      <c r="GVA34" s="139"/>
      <c r="GVB34" s="266"/>
      <c r="GVC34" s="266"/>
      <c r="GVD34" s="266"/>
      <c r="GVE34" s="139"/>
      <c r="GVF34" s="266"/>
      <c r="GVG34" s="266"/>
      <c r="GVH34" s="266"/>
      <c r="GVI34" s="139"/>
      <c r="GVJ34" s="266"/>
      <c r="GVK34" s="266"/>
      <c r="GVL34" s="266"/>
      <c r="GVM34" s="139"/>
      <c r="GVN34" s="266"/>
      <c r="GVO34" s="266"/>
      <c r="GVP34" s="266"/>
      <c r="GVQ34" s="139"/>
      <c r="GVR34" s="266"/>
      <c r="GVS34" s="266"/>
      <c r="GVT34" s="266"/>
      <c r="GVU34" s="139"/>
      <c r="GVV34" s="266"/>
      <c r="GVW34" s="266"/>
      <c r="GVX34" s="266"/>
      <c r="GVY34" s="139"/>
      <c r="GVZ34" s="266"/>
      <c r="GWA34" s="266"/>
      <c r="GWB34" s="266"/>
      <c r="GWC34" s="139"/>
      <c r="GWD34" s="266"/>
      <c r="GWE34" s="266"/>
      <c r="GWF34" s="266"/>
      <c r="GWG34" s="139"/>
      <c r="GWH34" s="266"/>
      <c r="GWI34" s="266"/>
      <c r="GWJ34" s="266"/>
      <c r="GWK34" s="139"/>
      <c r="GWL34" s="266"/>
      <c r="GWM34" s="266"/>
      <c r="GWN34" s="266"/>
      <c r="GWO34" s="139"/>
      <c r="GWP34" s="266"/>
      <c r="GWQ34" s="266"/>
      <c r="GWR34" s="266"/>
      <c r="GWS34" s="139"/>
      <c r="GWT34" s="266"/>
      <c r="GWU34" s="266"/>
      <c r="GWV34" s="266"/>
      <c r="GWW34" s="139"/>
      <c r="GWX34" s="266"/>
      <c r="GWY34" s="266"/>
      <c r="GWZ34" s="266"/>
      <c r="GXA34" s="139"/>
      <c r="GXB34" s="266"/>
      <c r="GXC34" s="266"/>
      <c r="GXD34" s="266"/>
      <c r="GXE34" s="139"/>
      <c r="GXF34" s="266"/>
      <c r="GXG34" s="266"/>
      <c r="GXH34" s="266"/>
      <c r="GXI34" s="139"/>
      <c r="GXJ34" s="266"/>
      <c r="GXK34" s="266"/>
      <c r="GXL34" s="266"/>
      <c r="GXM34" s="139"/>
      <c r="GXN34" s="266"/>
      <c r="GXO34" s="266"/>
      <c r="GXP34" s="266"/>
      <c r="GXQ34" s="139"/>
      <c r="GXR34" s="266"/>
      <c r="GXS34" s="266"/>
      <c r="GXT34" s="266"/>
      <c r="GXU34" s="139"/>
      <c r="GXV34" s="266"/>
      <c r="GXW34" s="266"/>
      <c r="GXX34" s="266"/>
      <c r="GXY34" s="139"/>
      <c r="GXZ34" s="266"/>
      <c r="GYA34" s="266"/>
      <c r="GYB34" s="266"/>
      <c r="GYC34" s="139"/>
      <c r="GYD34" s="266"/>
      <c r="GYE34" s="266"/>
      <c r="GYF34" s="266"/>
      <c r="GYG34" s="139"/>
      <c r="GYH34" s="266"/>
      <c r="GYI34" s="266"/>
      <c r="GYJ34" s="266"/>
      <c r="GYK34" s="139"/>
      <c r="GYL34" s="266"/>
      <c r="GYM34" s="266"/>
      <c r="GYN34" s="266"/>
      <c r="GYO34" s="139"/>
      <c r="GYP34" s="266"/>
      <c r="GYQ34" s="266"/>
      <c r="GYR34" s="266"/>
      <c r="GYS34" s="139"/>
      <c r="GYT34" s="266"/>
      <c r="GYU34" s="266"/>
      <c r="GYV34" s="266"/>
      <c r="GYW34" s="139"/>
      <c r="GYX34" s="266"/>
      <c r="GYY34" s="266"/>
      <c r="GYZ34" s="266"/>
      <c r="GZA34" s="139"/>
      <c r="GZB34" s="266"/>
      <c r="GZC34" s="266"/>
      <c r="GZD34" s="266"/>
      <c r="GZE34" s="139"/>
      <c r="GZF34" s="266"/>
      <c r="GZG34" s="266"/>
      <c r="GZH34" s="266"/>
      <c r="GZI34" s="139"/>
      <c r="GZJ34" s="266"/>
      <c r="GZK34" s="266"/>
      <c r="GZL34" s="266"/>
      <c r="GZM34" s="139"/>
      <c r="GZN34" s="266"/>
      <c r="GZO34" s="266"/>
      <c r="GZP34" s="266"/>
      <c r="GZQ34" s="139"/>
      <c r="GZR34" s="266"/>
      <c r="GZS34" s="266"/>
      <c r="GZT34" s="266"/>
      <c r="GZU34" s="139"/>
      <c r="GZV34" s="266"/>
      <c r="GZW34" s="266"/>
      <c r="GZX34" s="266"/>
      <c r="GZY34" s="139"/>
      <c r="GZZ34" s="266"/>
      <c r="HAA34" s="266"/>
      <c r="HAB34" s="266"/>
      <c r="HAC34" s="139"/>
      <c r="HAD34" s="266"/>
      <c r="HAE34" s="266"/>
      <c r="HAF34" s="266"/>
      <c r="HAG34" s="139"/>
      <c r="HAH34" s="266"/>
      <c r="HAI34" s="266"/>
      <c r="HAJ34" s="266"/>
      <c r="HAK34" s="139"/>
      <c r="HAL34" s="266"/>
      <c r="HAM34" s="266"/>
      <c r="HAN34" s="266"/>
      <c r="HAO34" s="139"/>
      <c r="HAP34" s="266"/>
      <c r="HAQ34" s="266"/>
      <c r="HAR34" s="266"/>
      <c r="HAS34" s="139"/>
      <c r="HAT34" s="266"/>
      <c r="HAU34" s="266"/>
      <c r="HAV34" s="266"/>
      <c r="HAW34" s="139"/>
      <c r="HAX34" s="266"/>
      <c r="HAY34" s="266"/>
      <c r="HAZ34" s="266"/>
      <c r="HBA34" s="139"/>
      <c r="HBB34" s="266"/>
      <c r="HBC34" s="266"/>
      <c r="HBD34" s="266"/>
      <c r="HBE34" s="139"/>
      <c r="HBF34" s="266"/>
      <c r="HBG34" s="266"/>
      <c r="HBH34" s="266"/>
      <c r="HBI34" s="139"/>
      <c r="HBJ34" s="266"/>
      <c r="HBK34" s="266"/>
      <c r="HBL34" s="266"/>
      <c r="HBM34" s="139"/>
      <c r="HBN34" s="266"/>
      <c r="HBO34" s="266"/>
      <c r="HBP34" s="266"/>
      <c r="HBQ34" s="139"/>
      <c r="HBR34" s="266"/>
      <c r="HBS34" s="266"/>
      <c r="HBT34" s="266"/>
      <c r="HBU34" s="139"/>
      <c r="HBV34" s="266"/>
      <c r="HBW34" s="266"/>
      <c r="HBX34" s="266"/>
      <c r="HBY34" s="139"/>
      <c r="HBZ34" s="266"/>
      <c r="HCA34" s="266"/>
      <c r="HCB34" s="266"/>
      <c r="HCC34" s="139"/>
      <c r="HCD34" s="266"/>
      <c r="HCE34" s="266"/>
      <c r="HCF34" s="266"/>
      <c r="HCG34" s="139"/>
      <c r="HCH34" s="266"/>
      <c r="HCI34" s="266"/>
      <c r="HCJ34" s="266"/>
      <c r="HCK34" s="139"/>
      <c r="HCL34" s="266"/>
      <c r="HCM34" s="266"/>
      <c r="HCN34" s="266"/>
      <c r="HCO34" s="139"/>
      <c r="HCP34" s="266"/>
      <c r="HCQ34" s="266"/>
      <c r="HCR34" s="266"/>
      <c r="HCS34" s="139"/>
      <c r="HCT34" s="266"/>
      <c r="HCU34" s="266"/>
      <c r="HCV34" s="266"/>
      <c r="HCW34" s="139"/>
      <c r="HCX34" s="266"/>
      <c r="HCY34" s="266"/>
      <c r="HCZ34" s="266"/>
      <c r="HDA34" s="139"/>
      <c r="HDB34" s="266"/>
      <c r="HDC34" s="266"/>
      <c r="HDD34" s="266"/>
      <c r="HDE34" s="139"/>
      <c r="HDF34" s="266"/>
      <c r="HDG34" s="266"/>
      <c r="HDH34" s="266"/>
      <c r="HDI34" s="139"/>
      <c r="HDJ34" s="266"/>
      <c r="HDK34" s="266"/>
      <c r="HDL34" s="266"/>
      <c r="HDM34" s="139"/>
      <c r="HDN34" s="266"/>
      <c r="HDO34" s="266"/>
      <c r="HDP34" s="266"/>
      <c r="HDQ34" s="139"/>
      <c r="HDR34" s="266"/>
      <c r="HDS34" s="266"/>
      <c r="HDT34" s="266"/>
      <c r="HDU34" s="139"/>
      <c r="HDV34" s="266"/>
      <c r="HDW34" s="266"/>
      <c r="HDX34" s="266"/>
      <c r="HDY34" s="139"/>
      <c r="HDZ34" s="266"/>
      <c r="HEA34" s="266"/>
      <c r="HEB34" s="266"/>
      <c r="HEC34" s="139"/>
      <c r="HED34" s="266"/>
      <c r="HEE34" s="266"/>
      <c r="HEF34" s="266"/>
      <c r="HEG34" s="139"/>
      <c r="HEH34" s="266"/>
      <c r="HEI34" s="266"/>
      <c r="HEJ34" s="266"/>
      <c r="HEK34" s="139"/>
      <c r="HEL34" s="266"/>
      <c r="HEM34" s="266"/>
      <c r="HEN34" s="266"/>
      <c r="HEO34" s="139"/>
      <c r="HEP34" s="266"/>
      <c r="HEQ34" s="266"/>
      <c r="HER34" s="266"/>
      <c r="HES34" s="139"/>
      <c r="HET34" s="266"/>
      <c r="HEU34" s="266"/>
      <c r="HEV34" s="266"/>
      <c r="HEW34" s="139"/>
      <c r="HEX34" s="266"/>
      <c r="HEY34" s="266"/>
      <c r="HEZ34" s="266"/>
      <c r="HFA34" s="139"/>
      <c r="HFB34" s="266"/>
      <c r="HFC34" s="266"/>
      <c r="HFD34" s="266"/>
      <c r="HFE34" s="139"/>
      <c r="HFF34" s="266"/>
      <c r="HFG34" s="266"/>
      <c r="HFH34" s="266"/>
      <c r="HFI34" s="139"/>
      <c r="HFJ34" s="266"/>
      <c r="HFK34" s="266"/>
      <c r="HFL34" s="266"/>
      <c r="HFM34" s="139"/>
      <c r="HFN34" s="266"/>
      <c r="HFO34" s="266"/>
      <c r="HFP34" s="266"/>
      <c r="HFQ34" s="139"/>
      <c r="HFR34" s="266"/>
      <c r="HFS34" s="266"/>
      <c r="HFT34" s="266"/>
      <c r="HFU34" s="139"/>
      <c r="HFV34" s="266"/>
      <c r="HFW34" s="266"/>
      <c r="HFX34" s="266"/>
      <c r="HFY34" s="139"/>
      <c r="HFZ34" s="266"/>
      <c r="HGA34" s="266"/>
      <c r="HGB34" s="266"/>
      <c r="HGC34" s="139"/>
      <c r="HGD34" s="266"/>
      <c r="HGE34" s="266"/>
      <c r="HGF34" s="266"/>
      <c r="HGG34" s="139"/>
      <c r="HGH34" s="266"/>
      <c r="HGI34" s="266"/>
      <c r="HGJ34" s="266"/>
      <c r="HGK34" s="139"/>
      <c r="HGL34" s="266"/>
      <c r="HGM34" s="266"/>
      <c r="HGN34" s="266"/>
      <c r="HGO34" s="139"/>
      <c r="HGP34" s="266"/>
      <c r="HGQ34" s="266"/>
      <c r="HGR34" s="266"/>
      <c r="HGS34" s="139"/>
      <c r="HGT34" s="266"/>
      <c r="HGU34" s="266"/>
      <c r="HGV34" s="266"/>
      <c r="HGW34" s="139"/>
      <c r="HGX34" s="266"/>
      <c r="HGY34" s="266"/>
      <c r="HGZ34" s="266"/>
      <c r="HHA34" s="139"/>
      <c r="HHB34" s="266"/>
      <c r="HHC34" s="266"/>
      <c r="HHD34" s="266"/>
      <c r="HHE34" s="139"/>
      <c r="HHF34" s="266"/>
      <c r="HHG34" s="266"/>
      <c r="HHH34" s="266"/>
      <c r="HHI34" s="139"/>
      <c r="HHJ34" s="266"/>
      <c r="HHK34" s="266"/>
      <c r="HHL34" s="266"/>
      <c r="HHM34" s="139"/>
      <c r="HHN34" s="266"/>
      <c r="HHO34" s="266"/>
      <c r="HHP34" s="266"/>
      <c r="HHQ34" s="139"/>
      <c r="HHR34" s="266"/>
      <c r="HHS34" s="266"/>
      <c r="HHT34" s="266"/>
      <c r="HHU34" s="139"/>
      <c r="HHV34" s="266"/>
      <c r="HHW34" s="266"/>
      <c r="HHX34" s="266"/>
      <c r="HHY34" s="139"/>
      <c r="HHZ34" s="266"/>
      <c r="HIA34" s="266"/>
      <c r="HIB34" s="266"/>
      <c r="HIC34" s="139"/>
      <c r="HID34" s="266"/>
      <c r="HIE34" s="266"/>
      <c r="HIF34" s="266"/>
      <c r="HIG34" s="139"/>
      <c r="HIH34" s="266"/>
      <c r="HII34" s="266"/>
      <c r="HIJ34" s="266"/>
      <c r="HIK34" s="139"/>
      <c r="HIL34" s="266"/>
      <c r="HIM34" s="266"/>
      <c r="HIN34" s="266"/>
      <c r="HIO34" s="139"/>
      <c r="HIP34" s="266"/>
      <c r="HIQ34" s="266"/>
      <c r="HIR34" s="266"/>
      <c r="HIS34" s="139"/>
      <c r="HIT34" s="266"/>
      <c r="HIU34" s="266"/>
      <c r="HIV34" s="266"/>
      <c r="HIW34" s="139"/>
      <c r="HIX34" s="266"/>
      <c r="HIY34" s="266"/>
      <c r="HIZ34" s="266"/>
      <c r="HJA34" s="139"/>
      <c r="HJB34" s="266"/>
      <c r="HJC34" s="266"/>
      <c r="HJD34" s="266"/>
      <c r="HJE34" s="139"/>
      <c r="HJF34" s="266"/>
      <c r="HJG34" s="266"/>
      <c r="HJH34" s="266"/>
      <c r="HJI34" s="139"/>
      <c r="HJJ34" s="266"/>
      <c r="HJK34" s="266"/>
      <c r="HJL34" s="266"/>
      <c r="HJM34" s="139"/>
      <c r="HJN34" s="266"/>
      <c r="HJO34" s="266"/>
      <c r="HJP34" s="266"/>
      <c r="HJQ34" s="139"/>
      <c r="HJR34" s="266"/>
      <c r="HJS34" s="266"/>
      <c r="HJT34" s="266"/>
      <c r="HJU34" s="139"/>
      <c r="HJV34" s="266"/>
      <c r="HJW34" s="266"/>
      <c r="HJX34" s="266"/>
      <c r="HJY34" s="139"/>
      <c r="HJZ34" s="266"/>
      <c r="HKA34" s="266"/>
      <c r="HKB34" s="266"/>
      <c r="HKC34" s="139"/>
      <c r="HKD34" s="266"/>
      <c r="HKE34" s="266"/>
      <c r="HKF34" s="266"/>
      <c r="HKG34" s="139"/>
      <c r="HKH34" s="266"/>
      <c r="HKI34" s="266"/>
      <c r="HKJ34" s="266"/>
      <c r="HKK34" s="139"/>
      <c r="HKL34" s="266"/>
      <c r="HKM34" s="266"/>
      <c r="HKN34" s="266"/>
      <c r="HKO34" s="139"/>
      <c r="HKP34" s="266"/>
      <c r="HKQ34" s="266"/>
      <c r="HKR34" s="266"/>
      <c r="HKS34" s="139"/>
      <c r="HKT34" s="266"/>
      <c r="HKU34" s="266"/>
      <c r="HKV34" s="266"/>
      <c r="HKW34" s="139"/>
      <c r="HKX34" s="266"/>
      <c r="HKY34" s="266"/>
      <c r="HKZ34" s="266"/>
      <c r="HLA34" s="139"/>
      <c r="HLB34" s="266"/>
      <c r="HLC34" s="266"/>
      <c r="HLD34" s="266"/>
      <c r="HLE34" s="139"/>
      <c r="HLF34" s="266"/>
      <c r="HLG34" s="266"/>
      <c r="HLH34" s="266"/>
      <c r="HLI34" s="139"/>
      <c r="HLJ34" s="266"/>
      <c r="HLK34" s="266"/>
      <c r="HLL34" s="266"/>
      <c r="HLM34" s="139"/>
      <c r="HLN34" s="266"/>
      <c r="HLO34" s="266"/>
      <c r="HLP34" s="266"/>
      <c r="HLQ34" s="139"/>
      <c r="HLR34" s="266"/>
      <c r="HLS34" s="266"/>
      <c r="HLT34" s="266"/>
      <c r="HLU34" s="139"/>
      <c r="HLV34" s="266"/>
      <c r="HLW34" s="266"/>
      <c r="HLX34" s="266"/>
      <c r="HLY34" s="139"/>
      <c r="HLZ34" s="266"/>
      <c r="HMA34" s="266"/>
      <c r="HMB34" s="266"/>
      <c r="HMC34" s="139"/>
      <c r="HMD34" s="266"/>
      <c r="HME34" s="266"/>
      <c r="HMF34" s="266"/>
      <c r="HMG34" s="139"/>
      <c r="HMH34" s="266"/>
      <c r="HMI34" s="266"/>
      <c r="HMJ34" s="266"/>
      <c r="HMK34" s="139"/>
      <c r="HML34" s="266"/>
      <c r="HMM34" s="266"/>
      <c r="HMN34" s="266"/>
      <c r="HMO34" s="139"/>
      <c r="HMP34" s="266"/>
      <c r="HMQ34" s="266"/>
      <c r="HMR34" s="266"/>
      <c r="HMS34" s="139"/>
      <c r="HMT34" s="266"/>
      <c r="HMU34" s="266"/>
      <c r="HMV34" s="266"/>
      <c r="HMW34" s="139"/>
      <c r="HMX34" s="266"/>
      <c r="HMY34" s="266"/>
      <c r="HMZ34" s="266"/>
      <c r="HNA34" s="139"/>
      <c r="HNB34" s="266"/>
      <c r="HNC34" s="266"/>
      <c r="HND34" s="266"/>
      <c r="HNE34" s="139"/>
      <c r="HNF34" s="266"/>
      <c r="HNG34" s="266"/>
      <c r="HNH34" s="266"/>
      <c r="HNI34" s="139"/>
      <c r="HNJ34" s="266"/>
      <c r="HNK34" s="266"/>
      <c r="HNL34" s="266"/>
      <c r="HNM34" s="139"/>
      <c r="HNN34" s="266"/>
      <c r="HNO34" s="266"/>
      <c r="HNP34" s="266"/>
      <c r="HNQ34" s="139"/>
      <c r="HNR34" s="266"/>
      <c r="HNS34" s="266"/>
      <c r="HNT34" s="266"/>
      <c r="HNU34" s="139"/>
      <c r="HNV34" s="266"/>
      <c r="HNW34" s="266"/>
      <c r="HNX34" s="266"/>
      <c r="HNY34" s="139"/>
      <c r="HNZ34" s="266"/>
      <c r="HOA34" s="266"/>
      <c r="HOB34" s="266"/>
      <c r="HOC34" s="139"/>
      <c r="HOD34" s="266"/>
      <c r="HOE34" s="266"/>
      <c r="HOF34" s="266"/>
      <c r="HOG34" s="139"/>
      <c r="HOH34" s="266"/>
      <c r="HOI34" s="266"/>
      <c r="HOJ34" s="266"/>
      <c r="HOK34" s="139"/>
      <c r="HOL34" s="266"/>
      <c r="HOM34" s="266"/>
      <c r="HON34" s="266"/>
      <c r="HOO34" s="139"/>
      <c r="HOP34" s="266"/>
      <c r="HOQ34" s="266"/>
      <c r="HOR34" s="266"/>
      <c r="HOS34" s="139"/>
      <c r="HOT34" s="266"/>
      <c r="HOU34" s="266"/>
      <c r="HOV34" s="266"/>
      <c r="HOW34" s="139"/>
      <c r="HOX34" s="266"/>
      <c r="HOY34" s="266"/>
      <c r="HOZ34" s="266"/>
      <c r="HPA34" s="139"/>
      <c r="HPB34" s="266"/>
      <c r="HPC34" s="266"/>
      <c r="HPD34" s="266"/>
      <c r="HPE34" s="139"/>
      <c r="HPF34" s="266"/>
      <c r="HPG34" s="266"/>
      <c r="HPH34" s="266"/>
      <c r="HPI34" s="139"/>
      <c r="HPJ34" s="266"/>
      <c r="HPK34" s="266"/>
      <c r="HPL34" s="266"/>
      <c r="HPM34" s="139"/>
      <c r="HPN34" s="266"/>
      <c r="HPO34" s="266"/>
      <c r="HPP34" s="266"/>
      <c r="HPQ34" s="139"/>
      <c r="HPR34" s="266"/>
      <c r="HPS34" s="266"/>
      <c r="HPT34" s="266"/>
      <c r="HPU34" s="139"/>
      <c r="HPV34" s="266"/>
      <c r="HPW34" s="266"/>
      <c r="HPX34" s="266"/>
      <c r="HPY34" s="139"/>
      <c r="HPZ34" s="266"/>
      <c r="HQA34" s="266"/>
      <c r="HQB34" s="266"/>
      <c r="HQC34" s="139"/>
      <c r="HQD34" s="266"/>
      <c r="HQE34" s="266"/>
      <c r="HQF34" s="266"/>
      <c r="HQG34" s="139"/>
      <c r="HQH34" s="266"/>
      <c r="HQI34" s="266"/>
      <c r="HQJ34" s="266"/>
      <c r="HQK34" s="139"/>
      <c r="HQL34" s="266"/>
      <c r="HQM34" s="266"/>
      <c r="HQN34" s="266"/>
      <c r="HQO34" s="139"/>
      <c r="HQP34" s="266"/>
      <c r="HQQ34" s="266"/>
      <c r="HQR34" s="266"/>
      <c r="HQS34" s="139"/>
      <c r="HQT34" s="266"/>
      <c r="HQU34" s="266"/>
      <c r="HQV34" s="266"/>
      <c r="HQW34" s="139"/>
      <c r="HQX34" s="266"/>
      <c r="HQY34" s="266"/>
      <c r="HQZ34" s="266"/>
      <c r="HRA34" s="139"/>
      <c r="HRB34" s="266"/>
      <c r="HRC34" s="266"/>
      <c r="HRD34" s="266"/>
      <c r="HRE34" s="139"/>
      <c r="HRF34" s="266"/>
      <c r="HRG34" s="266"/>
      <c r="HRH34" s="266"/>
      <c r="HRI34" s="139"/>
      <c r="HRJ34" s="266"/>
      <c r="HRK34" s="266"/>
      <c r="HRL34" s="266"/>
      <c r="HRM34" s="139"/>
      <c r="HRN34" s="266"/>
      <c r="HRO34" s="266"/>
      <c r="HRP34" s="266"/>
      <c r="HRQ34" s="139"/>
      <c r="HRR34" s="266"/>
      <c r="HRS34" s="266"/>
      <c r="HRT34" s="266"/>
      <c r="HRU34" s="139"/>
      <c r="HRV34" s="266"/>
      <c r="HRW34" s="266"/>
      <c r="HRX34" s="266"/>
      <c r="HRY34" s="139"/>
      <c r="HRZ34" s="266"/>
      <c r="HSA34" s="266"/>
      <c r="HSB34" s="266"/>
      <c r="HSC34" s="139"/>
      <c r="HSD34" s="266"/>
      <c r="HSE34" s="266"/>
      <c r="HSF34" s="266"/>
      <c r="HSG34" s="139"/>
      <c r="HSH34" s="266"/>
      <c r="HSI34" s="266"/>
      <c r="HSJ34" s="266"/>
      <c r="HSK34" s="139"/>
      <c r="HSL34" s="266"/>
      <c r="HSM34" s="266"/>
      <c r="HSN34" s="266"/>
      <c r="HSO34" s="139"/>
      <c r="HSP34" s="266"/>
      <c r="HSQ34" s="266"/>
      <c r="HSR34" s="266"/>
      <c r="HSS34" s="139"/>
      <c r="HST34" s="266"/>
      <c r="HSU34" s="266"/>
      <c r="HSV34" s="266"/>
      <c r="HSW34" s="139"/>
      <c r="HSX34" s="266"/>
      <c r="HSY34" s="266"/>
      <c r="HSZ34" s="266"/>
      <c r="HTA34" s="139"/>
      <c r="HTB34" s="266"/>
      <c r="HTC34" s="266"/>
      <c r="HTD34" s="266"/>
      <c r="HTE34" s="139"/>
      <c r="HTF34" s="266"/>
      <c r="HTG34" s="266"/>
      <c r="HTH34" s="266"/>
      <c r="HTI34" s="139"/>
      <c r="HTJ34" s="266"/>
      <c r="HTK34" s="266"/>
      <c r="HTL34" s="266"/>
      <c r="HTM34" s="139"/>
      <c r="HTN34" s="266"/>
      <c r="HTO34" s="266"/>
      <c r="HTP34" s="266"/>
      <c r="HTQ34" s="139"/>
      <c r="HTR34" s="266"/>
      <c r="HTS34" s="266"/>
      <c r="HTT34" s="266"/>
      <c r="HTU34" s="139"/>
      <c r="HTV34" s="266"/>
      <c r="HTW34" s="266"/>
      <c r="HTX34" s="266"/>
      <c r="HTY34" s="139"/>
      <c r="HTZ34" s="266"/>
      <c r="HUA34" s="266"/>
      <c r="HUB34" s="266"/>
      <c r="HUC34" s="139"/>
      <c r="HUD34" s="266"/>
      <c r="HUE34" s="266"/>
      <c r="HUF34" s="266"/>
      <c r="HUG34" s="139"/>
      <c r="HUH34" s="266"/>
      <c r="HUI34" s="266"/>
      <c r="HUJ34" s="266"/>
      <c r="HUK34" s="139"/>
      <c r="HUL34" s="266"/>
      <c r="HUM34" s="266"/>
      <c r="HUN34" s="266"/>
      <c r="HUO34" s="139"/>
      <c r="HUP34" s="266"/>
      <c r="HUQ34" s="266"/>
      <c r="HUR34" s="266"/>
      <c r="HUS34" s="139"/>
      <c r="HUT34" s="266"/>
      <c r="HUU34" s="266"/>
      <c r="HUV34" s="266"/>
      <c r="HUW34" s="139"/>
      <c r="HUX34" s="266"/>
      <c r="HUY34" s="266"/>
      <c r="HUZ34" s="266"/>
      <c r="HVA34" s="139"/>
      <c r="HVB34" s="266"/>
      <c r="HVC34" s="266"/>
      <c r="HVD34" s="266"/>
      <c r="HVE34" s="139"/>
      <c r="HVF34" s="266"/>
      <c r="HVG34" s="266"/>
      <c r="HVH34" s="266"/>
      <c r="HVI34" s="139"/>
      <c r="HVJ34" s="266"/>
      <c r="HVK34" s="266"/>
      <c r="HVL34" s="266"/>
      <c r="HVM34" s="139"/>
      <c r="HVN34" s="266"/>
      <c r="HVO34" s="266"/>
      <c r="HVP34" s="266"/>
      <c r="HVQ34" s="139"/>
      <c r="HVR34" s="266"/>
      <c r="HVS34" s="266"/>
      <c r="HVT34" s="266"/>
      <c r="HVU34" s="139"/>
      <c r="HVV34" s="266"/>
      <c r="HVW34" s="266"/>
      <c r="HVX34" s="266"/>
      <c r="HVY34" s="139"/>
      <c r="HVZ34" s="266"/>
      <c r="HWA34" s="266"/>
      <c r="HWB34" s="266"/>
      <c r="HWC34" s="139"/>
      <c r="HWD34" s="266"/>
      <c r="HWE34" s="266"/>
      <c r="HWF34" s="266"/>
      <c r="HWG34" s="139"/>
      <c r="HWH34" s="266"/>
      <c r="HWI34" s="266"/>
      <c r="HWJ34" s="266"/>
      <c r="HWK34" s="139"/>
      <c r="HWL34" s="266"/>
      <c r="HWM34" s="266"/>
      <c r="HWN34" s="266"/>
      <c r="HWO34" s="139"/>
      <c r="HWP34" s="266"/>
      <c r="HWQ34" s="266"/>
      <c r="HWR34" s="266"/>
      <c r="HWS34" s="139"/>
      <c r="HWT34" s="266"/>
      <c r="HWU34" s="266"/>
      <c r="HWV34" s="266"/>
      <c r="HWW34" s="139"/>
      <c r="HWX34" s="266"/>
      <c r="HWY34" s="266"/>
      <c r="HWZ34" s="266"/>
      <c r="HXA34" s="139"/>
      <c r="HXB34" s="266"/>
      <c r="HXC34" s="266"/>
      <c r="HXD34" s="266"/>
      <c r="HXE34" s="139"/>
      <c r="HXF34" s="266"/>
      <c r="HXG34" s="266"/>
      <c r="HXH34" s="266"/>
      <c r="HXI34" s="139"/>
      <c r="HXJ34" s="266"/>
      <c r="HXK34" s="266"/>
      <c r="HXL34" s="266"/>
      <c r="HXM34" s="139"/>
      <c r="HXN34" s="266"/>
      <c r="HXO34" s="266"/>
      <c r="HXP34" s="266"/>
      <c r="HXQ34" s="139"/>
      <c r="HXR34" s="266"/>
      <c r="HXS34" s="266"/>
      <c r="HXT34" s="266"/>
      <c r="HXU34" s="139"/>
      <c r="HXV34" s="266"/>
      <c r="HXW34" s="266"/>
      <c r="HXX34" s="266"/>
      <c r="HXY34" s="139"/>
      <c r="HXZ34" s="266"/>
      <c r="HYA34" s="266"/>
      <c r="HYB34" s="266"/>
      <c r="HYC34" s="139"/>
      <c r="HYD34" s="266"/>
      <c r="HYE34" s="266"/>
      <c r="HYF34" s="266"/>
      <c r="HYG34" s="139"/>
      <c r="HYH34" s="266"/>
      <c r="HYI34" s="266"/>
      <c r="HYJ34" s="266"/>
      <c r="HYK34" s="139"/>
      <c r="HYL34" s="266"/>
      <c r="HYM34" s="266"/>
      <c r="HYN34" s="266"/>
      <c r="HYO34" s="139"/>
      <c r="HYP34" s="266"/>
      <c r="HYQ34" s="266"/>
      <c r="HYR34" s="266"/>
      <c r="HYS34" s="139"/>
      <c r="HYT34" s="266"/>
      <c r="HYU34" s="266"/>
      <c r="HYV34" s="266"/>
      <c r="HYW34" s="139"/>
      <c r="HYX34" s="266"/>
      <c r="HYY34" s="266"/>
      <c r="HYZ34" s="266"/>
      <c r="HZA34" s="139"/>
      <c r="HZB34" s="266"/>
      <c r="HZC34" s="266"/>
      <c r="HZD34" s="266"/>
      <c r="HZE34" s="139"/>
      <c r="HZF34" s="266"/>
      <c r="HZG34" s="266"/>
      <c r="HZH34" s="266"/>
      <c r="HZI34" s="139"/>
      <c r="HZJ34" s="266"/>
      <c r="HZK34" s="266"/>
      <c r="HZL34" s="266"/>
      <c r="HZM34" s="139"/>
      <c r="HZN34" s="266"/>
      <c r="HZO34" s="266"/>
      <c r="HZP34" s="266"/>
      <c r="HZQ34" s="139"/>
      <c r="HZR34" s="266"/>
      <c r="HZS34" s="266"/>
      <c r="HZT34" s="266"/>
      <c r="HZU34" s="139"/>
      <c r="HZV34" s="266"/>
      <c r="HZW34" s="266"/>
      <c r="HZX34" s="266"/>
      <c r="HZY34" s="139"/>
      <c r="HZZ34" s="266"/>
      <c r="IAA34" s="266"/>
      <c r="IAB34" s="266"/>
      <c r="IAC34" s="139"/>
      <c r="IAD34" s="266"/>
      <c r="IAE34" s="266"/>
      <c r="IAF34" s="266"/>
      <c r="IAG34" s="139"/>
      <c r="IAH34" s="266"/>
      <c r="IAI34" s="266"/>
      <c r="IAJ34" s="266"/>
      <c r="IAK34" s="139"/>
      <c r="IAL34" s="266"/>
      <c r="IAM34" s="266"/>
      <c r="IAN34" s="266"/>
      <c r="IAO34" s="139"/>
      <c r="IAP34" s="266"/>
      <c r="IAQ34" s="266"/>
      <c r="IAR34" s="266"/>
      <c r="IAS34" s="139"/>
      <c r="IAT34" s="266"/>
      <c r="IAU34" s="266"/>
      <c r="IAV34" s="266"/>
      <c r="IAW34" s="139"/>
      <c r="IAX34" s="266"/>
      <c r="IAY34" s="266"/>
      <c r="IAZ34" s="266"/>
      <c r="IBA34" s="139"/>
      <c r="IBB34" s="266"/>
      <c r="IBC34" s="266"/>
      <c r="IBD34" s="266"/>
      <c r="IBE34" s="139"/>
      <c r="IBF34" s="266"/>
      <c r="IBG34" s="266"/>
      <c r="IBH34" s="266"/>
      <c r="IBI34" s="139"/>
      <c r="IBJ34" s="266"/>
      <c r="IBK34" s="266"/>
      <c r="IBL34" s="266"/>
      <c r="IBM34" s="139"/>
      <c r="IBN34" s="266"/>
      <c r="IBO34" s="266"/>
      <c r="IBP34" s="266"/>
      <c r="IBQ34" s="139"/>
      <c r="IBR34" s="266"/>
      <c r="IBS34" s="266"/>
      <c r="IBT34" s="266"/>
      <c r="IBU34" s="139"/>
      <c r="IBV34" s="266"/>
      <c r="IBW34" s="266"/>
      <c r="IBX34" s="266"/>
      <c r="IBY34" s="139"/>
      <c r="IBZ34" s="266"/>
      <c r="ICA34" s="266"/>
      <c r="ICB34" s="266"/>
      <c r="ICC34" s="139"/>
      <c r="ICD34" s="266"/>
      <c r="ICE34" s="266"/>
      <c r="ICF34" s="266"/>
      <c r="ICG34" s="139"/>
      <c r="ICH34" s="266"/>
      <c r="ICI34" s="266"/>
      <c r="ICJ34" s="266"/>
      <c r="ICK34" s="139"/>
      <c r="ICL34" s="266"/>
      <c r="ICM34" s="266"/>
      <c r="ICN34" s="266"/>
      <c r="ICO34" s="139"/>
      <c r="ICP34" s="266"/>
      <c r="ICQ34" s="266"/>
      <c r="ICR34" s="266"/>
      <c r="ICS34" s="139"/>
      <c r="ICT34" s="266"/>
      <c r="ICU34" s="266"/>
      <c r="ICV34" s="266"/>
      <c r="ICW34" s="139"/>
      <c r="ICX34" s="266"/>
      <c r="ICY34" s="266"/>
      <c r="ICZ34" s="266"/>
      <c r="IDA34" s="139"/>
      <c r="IDB34" s="266"/>
      <c r="IDC34" s="266"/>
      <c r="IDD34" s="266"/>
      <c r="IDE34" s="139"/>
      <c r="IDF34" s="266"/>
      <c r="IDG34" s="266"/>
      <c r="IDH34" s="266"/>
      <c r="IDI34" s="139"/>
      <c r="IDJ34" s="266"/>
      <c r="IDK34" s="266"/>
      <c r="IDL34" s="266"/>
      <c r="IDM34" s="139"/>
      <c r="IDN34" s="266"/>
      <c r="IDO34" s="266"/>
      <c r="IDP34" s="266"/>
      <c r="IDQ34" s="139"/>
      <c r="IDR34" s="266"/>
      <c r="IDS34" s="266"/>
      <c r="IDT34" s="266"/>
      <c r="IDU34" s="139"/>
      <c r="IDV34" s="266"/>
      <c r="IDW34" s="266"/>
      <c r="IDX34" s="266"/>
      <c r="IDY34" s="139"/>
      <c r="IDZ34" s="266"/>
      <c r="IEA34" s="266"/>
      <c r="IEB34" s="266"/>
      <c r="IEC34" s="139"/>
      <c r="IED34" s="266"/>
      <c r="IEE34" s="266"/>
      <c r="IEF34" s="266"/>
      <c r="IEG34" s="139"/>
      <c r="IEH34" s="266"/>
      <c r="IEI34" s="266"/>
      <c r="IEJ34" s="266"/>
      <c r="IEK34" s="139"/>
      <c r="IEL34" s="266"/>
      <c r="IEM34" s="266"/>
      <c r="IEN34" s="266"/>
      <c r="IEO34" s="139"/>
      <c r="IEP34" s="266"/>
      <c r="IEQ34" s="266"/>
      <c r="IER34" s="266"/>
      <c r="IES34" s="139"/>
      <c r="IET34" s="266"/>
      <c r="IEU34" s="266"/>
      <c r="IEV34" s="266"/>
      <c r="IEW34" s="139"/>
      <c r="IEX34" s="266"/>
      <c r="IEY34" s="266"/>
      <c r="IEZ34" s="266"/>
      <c r="IFA34" s="139"/>
      <c r="IFB34" s="266"/>
      <c r="IFC34" s="266"/>
      <c r="IFD34" s="266"/>
      <c r="IFE34" s="139"/>
      <c r="IFF34" s="266"/>
      <c r="IFG34" s="266"/>
      <c r="IFH34" s="266"/>
      <c r="IFI34" s="139"/>
      <c r="IFJ34" s="266"/>
      <c r="IFK34" s="266"/>
      <c r="IFL34" s="266"/>
      <c r="IFM34" s="139"/>
      <c r="IFN34" s="266"/>
      <c r="IFO34" s="266"/>
      <c r="IFP34" s="266"/>
      <c r="IFQ34" s="139"/>
      <c r="IFR34" s="266"/>
      <c r="IFS34" s="266"/>
      <c r="IFT34" s="266"/>
      <c r="IFU34" s="139"/>
      <c r="IFV34" s="266"/>
      <c r="IFW34" s="266"/>
      <c r="IFX34" s="266"/>
      <c r="IFY34" s="139"/>
      <c r="IFZ34" s="266"/>
      <c r="IGA34" s="266"/>
      <c r="IGB34" s="266"/>
      <c r="IGC34" s="139"/>
      <c r="IGD34" s="266"/>
      <c r="IGE34" s="266"/>
      <c r="IGF34" s="266"/>
      <c r="IGG34" s="139"/>
      <c r="IGH34" s="266"/>
      <c r="IGI34" s="266"/>
      <c r="IGJ34" s="266"/>
      <c r="IGK34" s="139"/>
      <c r="IGL34" s="266"/>
      <c r="IGM34" s="266"/>
      <c r="IGN34" s="266"/>
      <c r="IGO34" s="139"/>
      <c r="IGP34" s="266"/>
      <c r="IGQ34" s="266"/>
      <c r="IGR34" s="266"/>
      <c r="IGS34" s="139"/>
      <c r="IGT34" s="266"/>
      <c r="IGU34" s="266"/>
      <c r="IGV34" s="266"/>
      <c r="IGW34" s="139"/>
      <c r="IGX34" s="266"/>
      <c r="IGY34" s="266"/>
      <c r="IGZ34" s="266"/>
      <c r="IHA34" s="139"/>
      <c r="IHB34" s="266"/>
      <c r="IHC34" s="266"/>
      <c r="IHD34" s="266"/>
      <c r="IHE34" s="139"/>
      <c r="IHF34" s="266"/>
      <c r="IHG34" s="266"/>
      <c r="IHH34" s="266"/>
      <c r="IHI34" s="139"/>
      <c r="IHJ34" s="266"/>
      <c r="IHK34" s="266"/>
      <c r="IHL34" s="266"/>
      <c r="IHM34" s="139"/>
      <c r="IHN34" s="266"/>
      <c r="IHO34" s="266"/>
      <c r="IHP34" s="266"/>
      <c r="IHQ34" s="139"/>
      <c r="IHR34" s="266"/>
      <c r="IHS34" s="266"/>
      <c r="IHT34" s="266"/>
      <c r="IHU34" s="139"/>
      <c r="IHV34" s="266"/>
      <c r="IHW34" s="266"/>
      <c r="IHX34" s="266"/>
      <c r="IHY34" s="139"/>
      <c r="IHZ34" s="266"/>
      <c r="IIA34" s="266"/>
      <c r="IIB34" s="266"/>
      <c r="IIC34" s="139"/>
      <c r="IID34" s="266"/>
      <c r="IIE34" s="266"/>
      <c r="IIF34" s="266"/>
      <c r="IIG34" s="139"/>
      <c r="IIH34" s="266"/>
      <c r="III34" s="266"/>
      <c r="IIJ34" s="266"/>
      <c r="IIK34" s="139"/>
      <c r="IIL34" s="266"/>
      <c r="IIM34" s="266"/>
      <c r="IIN34" s="266"/>
      <c r="IIO34" s="139"/>
      <c r="IIP34" s="266"/>
      <c r="IIQ34" s="266"/>
      <c r="IIR34" s="266"/>
      <c r="IIS34" s="139"/>
      <c r="IIT34" s="266"/>
      <c r="IIU34" s="266"/>
      <c r="IIV34" s="266"/>
      <c r="IIW34" s="139"/>
      <c r="IIX34" s="266"/>
      <c r="IIY34" s="266"/>
      <c r="IIZ34" s="266"/>
      <c r="IJA34" s="139"/>
      <c r="IJB34" s="266"/>
      <c r="IJC34" s="266"/>
      <c r="IJD34" s="266"/>
      <c r="IJE34" s="139"/>
      <c r="IJF34" s="266"/>
      <c r="IJG34" s="266"/>
      <c r="IJH34" s="266"/>
      <c r="IJI34" s="139"/>
      <c r="IJJ34" s="266"/>
      <c r="IJK34" s="266"/>
      <c r="IJL34" s="266"/>
      <c r="IJM34" s="139"/>
      <c r="IJN34" s="266"/>
      <c r="IJO34" s="266"/>
      <c r="IJP34" s="266"/>
      <c r="IJQ34" s="139"/>
      <c r="IJR34" s="266"/>
      <c r="IJS34" s="266"/>
      <c r="IJT34" s="266"/>
      <c r="IJU34" s="139"/>
      <c r="IJV34" s="266"/>
      <c r="IJW34" s="266"/>
      <c r="IJX34" s="266"/>
      <c r="IJY34" s="139"/>
      <c r="IJZ34" s="266"/>
      <c r="IKA34" s="266"/>
      <c r="IKB34" s="266"/>
      <c r="IKC34" s="139"/>
      <c r="IKD34" s="266"/>
      <c r="IKE34" s="266"/>
      <c r="IKF34" s="266"/>
      <c r="IKG34" s="139"/>
      <c r="IKH34" s="266"/>
      <c r="IKI34" s="266"/>
      <c r="IKJ34" s="266"/>
      <c r="IKK34" s="139"/>
      <c r="IKL34" s="266"/>
      <c r="IKM34" s="266"/>
      <c r="IKN34" s="266"/>
      <c r="IKO34" s="139"/>
      <c r="IKP34" s="266"/>
      <c r="IKQ34" s="266"/>
      <c r="IKR34" s="266"/>
      <c r="IKS34" s="139"/>
      <c r="IKT34" s="266"/>
      <c r="IKU34" s="266"/>
      <c r="IKV34" s="266"/>
      <c r="IKW34" s="139"/>
      <c r="IKX34" s="266"/>
      <c r="IKY34" s="266"/>
      <c r="IKZ34" s="266"/>
      <c r="ILA34" s="139"/>
      <c r="ILB34" s="266"/>
      <c r="ILC34" s="266"/>
      <c r="ILD34" s="266"/>
      <c r="ILE34" s="139"/>
      <c r="ILF34" s="266"/>
      <c r="ILG34" s="266"/>
      <c r="ILH34" s="266"/>
      <c r="ILI34" s="139"/>
      <c r="ILJ34" s="266"/>
      <c r="ILK34" s="266"/>
      <c r="ILL34" s="266"/>
      <c r="ILM34" s="139"/>
      <c r="ILN34" s="266"/>
      <c r="ILO34" s="266"/>
      <c r="ILP34" s="266"/>
      <c r="ILQ34" s="139"/>
      <c r="ILR34" s="266"/>
      <c r="ILS34" s="266"/>
      <c r="ILT34" s="266"/>
      <c r="ILU34" s="139"/>
      <c r="ILV34" s="266"/>
      <c r="ILW34" s="266"/>
      <c r="ILX34" s="266"/>
      <c r="ILY34" s="139"/>
      <c r="ILZ34" s="266"/>
      <c r="IMA34" s="266"/>
      <c r="IMB34" s="266"/>
      <c r="IMC34" s="139"/>
      <c r="IMD34" s="266"/>
      <c r="IME34" s="266"/>
      <c r="IMF34" s="266"/>
      <c r="IMG34" s="139"/>
      <c r="IMH34" s="266"/>
      <c r="IMI34" s="266"/>
      <c r="IMJ34" s="266"/>
      <c r="IMK34" s="139"/>
      <c r="IML34" s="266"/>
      <c r="IMM34" s="266"/>
      <c r="IMN34" s="266"/>
      <c r="IMO34" s="139"/>
      <c r="IMP34" s="266"/>
      <c r="IMQ34" s="266"/>
      <c r="IMR34" s="266"/>
      <c r="IMS34" s="139"/>
      <c r="IMT34" s="266"/>
      <c r="IMU34" s="266"/>
      <c r="IMV34" s="266"/>
      <c r="IMW34" s="139"/>
      <c r="IMX34" s="266"/>
      <c r="IMY34" s="266"/>
      <c r="IMZ34" s="266"/>
      <c r="INA34" s="139"/>
      <c r="INB34" s="266"/>
      <c r="INC34" s="266"/>
      <c r="IND34" s="266"/>
      <c r="INE34" s="139"/>
      <c r="INF34" s="266"/>
      <c r="ING34" s="266"/>
      <c r="INH34" s="266"/>
      <c r="INI34" s="139"/>
      <c r="INJ34" s="266"/>
      <c r="INK34" s="266"/>
      <c r="INL34" s="266"/>
      <c r="INM34" s="139"/>
      <c r="INN34" s="266"/>
      <c r="INO34" s="266"/>
      <c r="INP34" s="266"/>
      <c r="INQ34" s="139"/>
      <c r="INR34" s="266"/>
      <c r="INS34" s="266"/>
      <c r="INT34" s="266"/>
      <c r="INU34" s="139"/>
      <c r="INV34" s="266"/>
      <c r="INW34" s="266"/>
      <c r="INX34" s="266"/>
      <c r="INY34" s="139"/>
      <c r="INZ34" s="266"/>
      <c r="IOA34" s="266"/>
      <c r="IOB34" s="266"/>
      <c r="IOC34" s="139"/>
      <c r="IOD34" s="266"/>
      <c r="IOE34" s="266"/>
      <c r="IOF34" s="266"/>
      <c r="IOG34" s="139"/>
      <c r="IOH34" s="266"/>
      <c r="IOI34" s="266"/>
      <c r="IOJ34" s="266"/>
      <c r="IOK34" s="139"/>
      <c r="IOL34" s="266"/>
      <c r="IOM34" s="266"/>
      <c r="ION34" s="266"/>
      <c r="IOO34" s="139"/>
      <c r="IOP34" s="266"/>
      <c r="IOQ34" s="266"/>
      <c r="IOR34" s="266"/>
      <c r="IOS34" s="139"/>
      <c r="IOT34" s="266"/>
      <c r="IOU34" s="266"/>
      <c r="IOV34" s="266"/>
      <c r="IOW34" s="139"/>
      <c r="IOX34" s="266"/>
      <c r="IOY34" s="266"/>
      <c r="IOZ34" s="266"/>
      <c r="IPA34" s="139"/>
      <c r="IPB34" s="266"/>
      <c r="IPC34" s="266"/>
      <c r="IPD34" s="266"/>
      <c r="IPE34" s="139"/>
      <c r="IPF34" s="266"/>
      <c r="IPG34" s="266"/>
      <c r="IPH34" s="266"/>
      <c r="IPI34" s="139"/>
      <c r="IPJ34" s="266"/>
      <c r="IPK34" s="266"/>
      <c r="IPL34" s="266"/>
      <c r="IPM34" s="139"/>
      <c r="IPN34" s="266"/>
      <c r="IPO34" s="266"/>
      <c r="IPP34" s="266"/>
      <c r="IPQ34" s="139"/>
      <c r="IPR34" s="266"/>
      <c r="IPS34" s="266"/>
      <c r="IPT34" s="266"/>
      <c r="IPU34" s="139"/>
      <c r="IPV34" s="266"/>
      <c r="IPW34" s="266"/>
      <c r="IPX34" s="266"/>
      <c r="IPY34" s="139"/>
      <c r="IPZ34" s="266"/>
      <c r="IQA34" s="266"/>
      <c r="IQB34" s="266"/>
      <c r="IQC34" s="139"/>
      <c r="IQD34" s="266"/>
      <c r="IQE34" s="266"/>
      <c r="IQF34" s="266"/>
      <c r="IQG34" s="139"/>
      <c r="IQH34" s="266"/>
      <c r="IQI34" s="266"/>
      <c r="IQJ34" s="266"/>
      <c r="IQK34" s="139"/>
      <c r="IQL34" s="266"/>
      <c r="IQM34" s="266"/>
      <c r="IQN34" s="266"/>
      <c r="IQO34" s="139"/>
      <c r="IQP34" s="266"/>
      <c r="IQQ34" s="266"/>
      <c r="IQR34" s="266"/>
      <c r="IQS34" s="139"/>
      <c r="IQT34" s="266"/>
      <c r="IQU34" s="266"/>
      <c r="IQV34" s="266"/>
      <c r="IQW34" s="139"/>
      <c r="IQX34" s="266"/>
      <c r="IQY34" s="266"/>
      <c r="IQZ34" s="266"/>
      <c r="IRA34" s="139"/>
      <c r="IRB34" s="266"/>
      <c r="IRC34" s="266"/>
      <c r="IRD34" s="266"/>
      <c r="IRE34" s="139"/>
      <c r="IRF34" s="266"/>
      <c r="IRG34" s="266"/>
      <c r="IRH34" s="266"/>
      <c r="IRI34" s="139"/>
      <c r="IRJ34" s="266"/>
      <c r="IRK34" s="266"/>
      <c r="IRL34" s="266"/>
      <c r="IRM34" s="139"/>
      <c r="IRN34" s="266"/>
      <c r="IRO34" s="266"/>
      <c r="IRP34" s="266"/>
      <c r="IRQ34" s="139"/>
      <c r="IRR34" s="266"/>
      <c r="IRS34" s="266"/>
      <c r="IRT34" s="266"/>
      <c r="IRU34" s="139"/>
      <c r="IRV34" s="266"/>
      <c r="IRW34" s="266"/>
      <c r="IRX34" s="266"/>
      <c r="IRY34" s="139"/>
      <c r="IRZ34" s="266"/>
      <c r="ISA34" s="266"/>
      <c r="ISB34" s="266"/>
      <c r="ISC34" s="139"/>
      <c r="ISD34" s="266"/>
      <c r="ISE34" s="266"/>
      <c r="ISF34" s="266"/>
      <c r="ISG34" s="139"/>
      <c r="ISH34" s="266"/>
      <c r="ISI34" s="266"/>
      <c r="ISJ34" s="266"/>
      <c r="ISK34" s="139"/>
      <c r="ISL34" s="266"/>
      <c r="ISM34" s="266"/>
      <c r="ISN34" s="266"/>
      <c r="ISO34" s="139"/>
      <c r="ISP34" s="266"/>
      <c r="ISQ34" s="266"/>
      <c r="ISR34" s="266"/>
      <c r="ISS34" s="139"/>
      <c r="IST34" s="266"/>
      <c r="ISU34" s="266"/>
      <c r="ISV34" s="266"/>
      <c r="ISW34" s="139"/>
      <c r="ISX34" s="266"/>
      <c r="ISY34" s="266"/>
      <c r="ISZ34" s="266"/>
      <c r="ITA34" s="139"/>
      <c r="ITB34" s="266"/>
      <c r="ITC34" s="266"/>
      <c r="ITD34" s="266"/>
      <c r="ITE34" s="139"/>
      <c r="ITF34" s="266"/>
      <c r="ITG34" s="266"/>
      <c r="ITH34" s="266"/>
      <c r="ITI34" s="139"/>
      <c r="ITJ34" s="266"/>
      <c r="ITK34" s="266"/>
      <c r="ITL34" s="266"/>
      <c r="ITM34" s="139"/>
      <c r="ITN34" s="266"/>
      <c r="ITO34" s="266"/>
      <c r="ITP34" s="266"/>
      <c r="ITQ34" s="139"/>
      <c r="ITR34" s="266"/>
      <c r="ITS34" s="266"/>
      <c r="ITT34" s="266"/>
      <c r="ITU34" s="139"/>
      <c r="ITV34" s="266"/>
      <c r="ITW34" s="266"/>
      <c r="ITX34" s="266"/>
      <c r="ITY34" s="139"/>
      <c r="ITZ34" s="266"/>
      <c r="IUA34" s="266"/>
      <c r="IUB34" s="266"/>
      <c r="IUC34" s="139"/>
      <c r="IUD34" s="266"/>
      <c r="IUE34" s="266"/>
      <c r="IUF34" s="266"/>
      <c r="IUG34" s="139"/>
      <c r="IUH34" s="266"/>
      <c r="IUI34" s="266"/>
      <c r="IUJ34" s="266"/>
      <c r="IUK34" s="139"/>
      <c r="IUL34" s="266"/>
      <c r="IUM34" s="266"/>
      <c r="IUN34" s="266"/>
      <c r="IUO34" s="139"/>
      <c r="IUP34" s="266"/>
      <c r="IUQ34" s="266"/>
      <c r="IUR34" s="266"/>
      <c r="IUS34" s="139"/>
      <c r="IUT34" s="266"/>
      <c r="IUU34" s="266"/>
      <c r="IUV34" s="266"/>
      <c r="IUW34" s="139"/>
      <c r="IUX34" s="266"/>
      <c r="IUY34" s="266"/>
      <c r="IUZ34" s="266"/>
      <c r="IVA34" s="139"/>
      <c r="IVB34" s="266"/>
      <c r="IVC34" s="266"/>
      <c r="IVD34" s="266"/>
      <c r="IVE34" s="139"/>
      <c r="IVF34" s="266"/>
      <c r="IVG34" s="266"/>
      <c r="IVH34" s="266"/>
      <c r="IVI34" s="139"/>
      <c r="IVJ34" s="266"/>
      <c r="IVK34" s="266"/>
      <c r="IVL34" s="266"/>
      <c r="IVM34" s="139"/>
      <c r="IVN34" s="266"/>
      <c r="IVO34" s="266"/>
      <c r="IVP34" s="266"/>
      <c r="IVQ34" s="139"/>
      <c r="IVR34" s="266"/>
      <c r="IVS34" s="266"/>
      <c r="IVT34" s="266"/>
      <c r="IVU34" s="139"/>
      <c r="IVV34" s="266"/>
      <c r="IVW34" s="266"/>
      <c r="IVX34" s="266"/>
      <c r="IVY34" s="139"/>
      <c r="IVZ34" s="266"/>
      <c r="IWA34" s="266"/>
      <c r="IWB34" s="266"/>
      <c r="IWC34" s="139"/>
      <c r="IWD34" s="266"/>
      <c r="IWE34" s="266"/>
      <c r="IWF34" s="266"/>
      <c r="IWG34" s="139"/>
      <c r="IWH34" s="266"/>
      <c r="IWI34" s="266"/>
      <c r="IWJ34" s="266"/>
      <c r="IWK34" s="139"/>
      <c r="IWL34" s="266"/>
      <c r="IWM34" s="266"/>
      <c r="IWN34" s="266"/>
      <c r="IWO34" s="139"/>
      <c r="IWP34" s="266"/>
      <c r="IWQ34" s="266"/>
      <c r="IWR34" s="266"/>
      <c r="IWS34" s="139"/>
      <c r="IWT34" s="266"/>
      <c r="IWU34" s="266"/>
      <c r="IWV34" s="266"/>
      <c r="IWW34" s="139"/>
      <c r="IWX34" s="266"/>
      <c r="IWY34" s="266"/>
      <c r="IWZ34" s="266"/>
      <c r="IXA34" s="139"/>
      <c r="IXB34" s="266"/>
      <c r="IXC34" s="266"/>
      <c r="IXD34" s="266"/>
      <c r="IXE34" s="139"/>
      <c r="IXF34" s="266"/>
      <c r="IXG34" s="266"/>
      <c r="IXH34" s="266"/>
      <c r="IXI34" s="139"/>
      <c r="IXJ34" s="266"/>
      <c r="IXK34" s="266"/>
      <c r="IXL34" s="266"/>
      <c r="IXM34" s="139"/>
      <c r="IXN34" s="266"/>
      <c r="IXO34" s="266"/>
      <c r="IXP34" s="266"/>
      <c r="IXQ34" s="139"/>
      <c r="IXR34" s="266"/>
      <c r="IXS34" s="266"/>
      <c r="IXT34" s="266"/>
      <c r="IXU34" s="139"/>
      <c r="IXV34" s="266"/>
      <c r="IXW34" s="266"/>
      <c r="IXX34" s="266"/>
      <c r="IXY34" s="139"/>
      <c r="IXZ34" s="266"/>
      <c r="IYA34" s="266"/>
      <c r="IYB34" s="266"/>
      <c r="IYC34" s="139"/>
      <c r="IYD34" s="266"/>
      <c r="IYE34" s="266"/>
      <c r="IYF34" s="266"/>
      <c r="IYG34" s="139"/>
      <c r="IYH34" s="266"/>
      <c r="IYI34" s="266"/>
      <c r="IYJ34" s="266"/>
      <c r="IYK34" s="139"/>
      <c r="IYL34" s="266"/>
      <c r="IYM34" s="266"/>
      <c r="IYN34" s="266"/>
      <c r="IYO34" s="139"/>
      <c r="IYP34" s="266"/>
      <c r="IYQ34" s="266"/>
      <c r="IYR34" s="266"/>
      <c r="IYS34" s="139"/>
      <c r="IYT34" s="266"/>
      <c r="IYU34" s="266"/>
      <c r="IYV34" s="266"/>
      <c r="IYW34" s="139"/>
      <c r="IYX34" s="266"/>
      <c r="IYY34" s="266"/>
      <c r="IYZ34" s="266"/>
      <c r="IZA34" s="139"/>
      <c r="IZB34" s="266"/>
      <c r="IZC34" s="266"/>
      <c r="IZD34" s="266"/>
      <c r="IZE34" s="139"/>
      <c r="IZF34" s="266"/>
      <c r="IZG34" s="266"/>
      <c r="IZH34" s="266"/>
      <c r="IZI34" s="139"/>
      <c r="IZJ34" s="266"/>
      <c r="IZK34" s="266"/>
      <c r="IZL34" s="266"/>
      <c r="IZM34" s="139"/>
      <c r="IZN34" s="266"/>
      <c r="IZO34" s="266"/>
      <c r="IZP34" s="266"/>
      <c r="IZQ34" s="139"/>
      <c r="IZR34" s="266"/>
      <c r="IZS34" s="266"/>
      <c r="IZT34" s="266"/>
      <c r="IZU34" s="139"/>
      <c r="IZV34" s="266"/>
      <c r="IZW34" s="266"/>
      <c r="IZX34" s="266"/>
      <c r="IZY34" s="139"/>
      <c r="IZZ34" s="266"/>
      <c r="JAA34" s="266"/>
      <c r="JAB34" s="266"/>
      <c r="JAC34" s="139"/>
      <c r="JAD34" s="266"/>
      <c r="JAE34" s="266"/>
      <c r="JAF34" s="266"/>
      <c r="JAG34" s="139"/>
      <c r="JAH34" s="266"/>
      <c r="JAI34" s="266"/>
      <c r="JAJ34" s="266"/>
      <c r="JAK34" s="139"/>
      <c r="JAL34" s="266"/>
      <c r="JAM34" s="266"/>
      <c r="JAN34" s="266"/>
      <c r="JAO34" s="139"/>
      <c r="JAP34" s="266"/>
      <c r="JAQ34" s="266"/>
      <c r="JAR34" s="266"/>
      <c r="JAS34" s="139"/>
      <c r="JAT34" s="266"/>
      <c r="JAU34" s="266"/>
      <c r="JAV34" s="266"/>
      <c r="JAW34" s="139"/>
      <c r="JAX34" s="266"/>
      <c r="JAY34" s="266"/>
      <c r="JAZ34" s="266"/>
      <c r="JBA34" s="139"/>
      <c r="JBB34" s="266"/>
      <c r="JBC34" s="266"/>
      <c r="JBD34" s="266"/>
      <c r="JBE34" s="139"/>
      <c r="JBF34" s="266"/>
      <c r="JBG34" s="266"/>
      <c r="JBH34" s="266"/>
      <c r="JBI34" s="139"/>
      <c r="JBJ34" s="266"/>
      <c r="JBK34" s="266"/>
      <c r="JBL34" s="266"/>
      <c r="JBM34" s="139"/>
      <c r="JBN34" s="266"/>
      <c r="JBO34" s="266"/>
      <c r="JBP34" s="266"/>
      <c r="JBQ34" s="139"/>
      <c r="JBR34" s="266"/>
      <c r="JBS34" s="266"/>
      <c r="JBT34" s="266"/>
      <c r="JBU34" s="139"/>
      <c r="JBV34" s="266"/>
      <c r="JBW34" s="266"/>
      <c r="JBX34" s="266"/>
      <c r="JBY34" s="139"/>
      <c r="JBZ34" s="266"/>
      <c r="JCA34" s="266"/>
      <c r="JCB34" s="266"/>
      <c r="JCC34" s="139"/>
      <c r="JCD34" s="266"/>
      <c r="JCE34" s="266"/>
      <c r="JCF34" s="266"/>
      <c r="JCG34" s="139"/>
      <c r="JCH34" s="266"/>
      <c r="JCI34" s="266"/>
      <c r="JCJ34" s="266"/>
      <c r="JCK34" s="139"/>
      <c r="JCL34" s="266"/>
      <c r="JCM34" s="266"/>
      <c r="JCN34" s="266"/>
      <c r="JCO34" s="139"/>
      <c r="JCP34" s="266"/>
      <c r="JCQ34" s="266"/>
      <c r="JCR34" s="266"/>
      <c r="JCS34" s="139"/>
      <c r="JCT34" s="266"/>
      <c r="JCU34" s="266"/>
      <c r="JCV34" s="266"/>
      <c r="JCW34" s="139"/>
      <c r="JCX34" s="266"/>
      <c r="JCY34" s="266"/>
      <c r="JCZ34" s="266"/>
      <c r="JDA34" s="139"/>
      <c r="JDB34" s="266"/>
      <c r="JDC34" s="266"/>
      <c r="JDD34" s="266"/>
      <c r="JDE34" s="139"/>
      <c r="JDF34" s="266"/>
      <c r="JDG34" s="266"/>
      <c r="JDH34" s="266"/>
      <c r="JDI34" s="139"/>
      <c r="JDJ34" s="266"/>
      <c r="JDK34" s="266"/>
      <c r="JDL34" s="266"/>
      <c r="JDM34" s="139"/>
      <c r="JDN34" s="266"/>
      <c r="JDO34" s="266"/>
      <c r="JDP34" s="266"/>
      <c r="JDQ34" s="139"/>
      <c r="JDR34" s="266"/>
      <c r="JDS34" s="266"/>
      <c r="JDT34" s="266"/>
      <c r="JDU34" s="139"/>
      <c r="JDV34" s="266"/>
      <c r="JDW34" s="266"/>
      <c r="JDX34" s="266"/>
      <c r="JDY34" s="139"/>
      <c r="JDZ34" s="266"/>
      <c r="JEA34" s="266"/>
      <c r="JEB34" s="266"/>
      <c r="JEC34" s="139"/>
      <c r="JED34" s="266"/>
      <c r="JEE34" s="266"/>
      <c r="JEF34" s="266"/>
      <c r="JEG34" s="139"/>
      <c r="JEH34" s="266"/>
      <c r="JEI34" s="266"/>
      <c r="JEJ34" s="266"/>
      <c r="JEK34" s="139"/>
      <c r="JEL34" s="266"/>
      <c r="JEM34" s="266"/>
      <c r="JEN34" s="266"/>
      <c r="JEO34" s="139"/>
      <c r="JEP34" s="266"/>
      <c r="JEQ34" s="266"/>
      <c r="JER34" s="266"/>
      <c r="JES34" s="139"/>
      <c r="JET34" s="266"/>
      <c r="JEU34" s="266"/>
      <c r="JEV34" s="266"/>
      <c r="JEW34" s="139"/>
      <c r="JEX34" s="266"/>
      <c r="JEY34" s="266"/>
      <c r="JEZ34" s="266"/>
      <c r="JFA34" s="139"/>
      <c r="JFB34" s="266"/>
      <c r="JFC34" s="266"/>
      <c r="JFD34" s="266"/>
      <c r="JFE34" s="139"/>
      <c r="JFF34" s="266"/>
      <c r="JFG34" s="266"/>
      <c r="JFH34" s="266"/>
      <c r="JFI34" s="139"/>
      <c r="JFJ34" s="266"/>
      <c r="JFK34" s="266"/>
      <c r="JFL34" s="266"/>
      <c r="JFM34" s="139"/>
      <c r="JFN34" s="266"/>
      <c r="JFO34" s="266"/>
      <c r="JFP34" s="266"/>
      <c r="JFQ34" s="139"/>
      <c r="JFR34" s="266"/>
      <c r="JFS34" s="266"/>
      <c r="JFT34" s="266"/>
      <c r="JFU34" s="139"/>
      <c r="JFV34" s="266"/>
      <c r="JFW34" s="266"/>
      <c r="JFX34" s="266"/>
      <c r="JFY34" s="139"/>
      <c r="JFZ34" s="266"/>
      <c r="JGA34" s="266"/>
      <c r="JGB34" s="266"/>
      <c r="JGC34" s="139"/>
      <c r="JGD34" s="266"/>
      <c r="JGE34" s="266"/>
      <c r="JGF34" s="266"/>
      <c r="JGG34" s="139"/>
      <c r="JGH34" s="266"/>
      <c r="JGI34" s="266"/>
      <c r="JGJ34" s="266"/>
      <c r="JGK34" s="139"/>
      <c r="JGL34" s="266"/>
      <c r="JGM34" s="266"/>
      <c r="JGN34" s="266"/>
      <c r="JGO34" s="139"/>
      <c r="JGP34" s="266"/>
      <c r="JGQ34" s="266"/>
      <c r="JGR34" s="266"/>
      <c r="JGS34" s="139"/>
      <c r="JGT34" s="266"/>
      <c r="JGU34" s="266"/>
      <c r="JGV34" s="266"/>
      <c r="JGW34" s="139"/>
      <c r="JGX34" s="266"/>
      <c r="JGY34" s="266"/>
      <c r="JGZ34" s="266"/>
      <c r="JHA34" s="139"/>
      <c r="JHB34" s="266"/>
      <c r="JHC34" s="266"/>
      <c r="JHD34" s="266"/>
      <c r="JHE34" s="139"/>
      <c r="JHF34" s="266"/>
      <c r="JHG34" s="266"/>
      <c r="JHH34" s="266"/>
      <c r="JHI34" s="139"/>
      <c r="JHJ34" s="266"/>
      <c r="JHK34" s="266"/>
      <c r="JHL34" s="266"/>
      <c r="JHM34" s="139"/>
      <c r="JHN34" s="266"/>
      <c r="JHO34" s="266"/>
      <c r="JHP34" s="266"/>
      <c r="JHQ34" s="139"/>
      <c r="JHR34" s="266"/>
      <c r="JHS34" s="266"/>
      <c r="JHT34" s="266"/>
      <c r="JHU34" s="139"/>
      <c r="JHV34" s="266"/>
      <c r="JHW34" s="266"/>
      <c r="JHX34" s="266"/>
      <c r="JHY34" s="139"/>
      <c r="JHZ34" s="266"/>
      <c r="JIA34" s="266"/>
      <c r="JIB34" s="266"/>
      <c r="JIC34" s="139"/>
      <c r="JID34" s="266"/>
      <c r="JIE34" s="266"/>
      <c r="JIF34" s="266"/>
      <c r="JIG34" s="139"/>
      <c r="JIH34" s="266"/>
      <c r="JII34" s="266"/>
      <c r="JIJ34" s="266"/>
      <c r="JIK34" s="139"/>
      <c r="JIL34" s="266"/>
      <c r="JIM34" s="266"/>
      <c r="JIN34" s="266"/>
      <c r="JIO34" s="139"/>
      <c r="JIP34" s="266"/>
      <c r="JIQ34" s="266"/>
      <c r="JIR34" s="266"/>
      <c r="JIS34" s="139"/>
      <c r="JIT34" s="266"/>
      <c r="JIU34" s="266"/>
      <c r="JIV34" s="266"/>
      <c r="JIW34" s="139"/>
      <c r="JIX34" s="266"/>
      <c r="JIY34" s="266"/>
      <c r="JIZ34" s="266"/>
      <c r="JJA34" s="139"/>
      <c r="JJB34" s="266"/>
      <c r="JJC34" s="266"/>
      <c r="JJD34" s="266"/>
      <c r="JJE34" s="139"/>
      <c r="JJF34" s="266"/>
      <c r="JJG34" s="266"/>
      <c r="JJH34" s="266"/>
      <c r="JJI34" s="139"/>
      <c r="JJJ34" s="266"/>
      <c r="JJK34" s="266"/>
      <c r="JJL34" s="266"/>
      <c r="JJM34" s="139"/>
      <c r="JJN34" s="266"/>
      <c r="JJO34" s="266"/>
      <c r="JJP34" s="266"/>
      <c r="JJQ34" s="139"/>
      <c r="JJR34" s="266"/>
      <c r="JJS34" s="266"/>
      <c r="JJT34" s="266"/>
      <c r="JJU34" s="139"/>
      <c r="JJV34" s="266"/>
      <c r="JJW34" s="266"/>
      <c r="JJX34" s="266"/>
      <c r="JJY34" s="139"/>
      <c r="JJZ34" s="266"/>
      <c r="JKA34" s="266"/>
      <c r="JKB34" s="266"/>
      <c r="JKC34" s="139"/>
      <c r="JKD34" s="266"/>
      <c r="JKE34" s="266"/>
      <c r="JKF34" s="266"/>
      <c r="JKG34" s="139"/>
      <c r="JKH34" s="266"/>
      <c r="JKI34" s="266"/>
      <c r="JKJ34" s="266"/>
      <c r="JKK34" s="139"/>
      <c r="JKL34" s="266"/>
      <c r="JKM34" s="266"/>
      <c r="JKN34" s="266"/>
      <c r="JKO34" s="139"/>
      <c r="JKP34" s="266"/>
      <c r="JKQ34" s="266"/>
      <c r="JKR34" s="266"/>
      <c r="JKS34" s="139"/>
      <c r="JKT34" s="266"/>
      <c r="JKU34" s="266"/>
      <c r="JKV34" s="266"/>
      <c r="JKW34" s="139"/>
      <c r="JKX34" s="266"/>
      <c r="JKY34" s="266"/>
      <c r="JKZ34" s="266"/>
      <c r="JLA34" s="139"/>
      <c r="JLB34" s="266"/>
      <c r="JLC34" s="266"/>
      <c r="JLD34" s="266"/>
      <c r="JLE34" s="139"/>
      <c r="JLF34" s="266"/>
      <c r="JLG34" s="266"/>
      <c r="JLH34" s="266"/>
      <c r="JLI34" s="139"/>
      <c r="JLJ34" s="266"/>
      <c r="JLK34" s="266"/>
      <c r="JLL34" s="266"/>
      <c r="JLM34" s="139"/>
      <c r="JLN34" s="266"/>
      <c r="JLO34" s="266"/>
      <c r="JLP34" s="266"/>
      <c r="JLQ34" s="139"/>
      <c r="JLR34" s="266"/>
      <c r="JLS34" s="266"/>
      <c r="JLT34" s="266"/>
      <c r="JLU34" s="139"/>
      <c r="JLV34" s="266"/>
      <c r="JLW34" s="266"/>
      <c r="JLX34" s="266"/>
      <c r="JLY34" s="139"/>
      <c r="JLZ34" s="266"/>
      <c r="JMA34" s="266"/>
      <c r="JMB34" s="266"/>
      <c r="JMC34" s="139"/>
      <c r="JMD34" s="266"/>
      <c r="JME34" s="266"/>
      <c r="JMF34" s="266"/>
      <c r="JMG34" s="139"/>
      <c r="JMH34" s="266"/>
      <c r="JMI34" s="266"/>
      <c r="JMJ34" s="266"/>
      <c r="JMK34" s="139"/>
      <c r="JML34" s="266"/>
      <c r="JMM34" s="266"/>
      <c r="JMN34" s="266"/>
      <c r="JMO34" s="139"/>
      <c r="JMP34" s="266"/>
      <c r="JMQ34" s="266"/>
      <c r="JMR34" s="266"/>
      <c r="JMS34" s="139"/>
      <c r="JMT34" s="266"/>
      <c r="JMU34" s="266"/>
      <c r="JMV34" s="266"/>
      <c r="JMW34" s="139"/>
      <c r="JMX34" s="266"/>
      <c r="JMY34" s="266"/>
      <c r="JMZ34" s="266"/>
      <c r="JNA34" s="139"/>
      <c r="JNB34" s="266"/>
      <c r="JNC34" s="266"/>
      <c r="JND34" s="266"/>
      <c r="JNE34" s="139"/>
      <c r="JNF34" s="266"/>
      <c r="JNG34" s="266"/>
      <c r="JNH34" s="266"/>
      <c r="JNI34" s="139"/>
      <c r="JNJ34" s="266"/>
      <c r="JNK34" s="266"/>
      <c r="JNL34" s="266"/>
      <c r="JNM34" s="139"/>
      <c r="JNN34" s="266"/>
      <c r="JNO34" s="266"/>
      <c r="JNP34" s="266"/>
      <c r="JNQ34" s="139"/>
      <c r="JNR34" s="266"/>
      <c r="JNS34" s="266"/>
      <c r="JNT34" s="266"/>
      <c r="JNU34" s="139"/>
      <c r="JNV34" s="266"/>
      <c r="JNW34" s="266"/>
      <c r="JNX34" s="266"/>
      <c r="JNY34" s="139"/>
      <c r="JNZ34" s="266"/>
      <c r="JOA34" s="266"/>
      <c r="JOB34" s="266"/>
      <c r="JOC34" s="139"/>
      <c r="JOD34" s="266"/>
      <c r="JOE34" s="266"/>
      <c r="JOF34" s="266"/>
      <c r="JOG34" s="139"/>
      <c r="JOH34" s="266"/>
      <c r="JOI34" s="266"/>
      <c r="JOJ34" s="266"/>
      <c r="JOK34" s="139"/>
      <c r="JOL34" s="266"/>
      <c r="JOM34" s="266"/>
      <c r="JON34" s="266"/>
      <c r="JOO34" s="139"/>
      <c r="JOP34" s="266"/>
      <c r="JOQ34" s="266"/>
      <c r="JOR34" s="266"/>
      <c r="JOS34" s="139"/>
      <c r="JOT34" s="266"/>
      <c r="JOU34" s="266"/>
      <c r="JOV34" s="266"/>
      <c r="JOW34" s="139"/>
      <c r="JOX34" s="266"/>
      <c r="JOY34" s="266"/>
      <c r="JOZ34" s="266"/>
      <c r="JPA34" s="139"/>
      <c r="JPB34" s="266"/>
      <c r="JPC34" s="266"/>
      <c r="JPD34" s="266"/>
      <c r="JPE34" s="139"/>
      <c r="JPF34" s="266"/>
      <c r="JPG34" s="266"/>
      <c r="JPH34" s="266"/>
      <c r="JPI34" s="139"/>
      <c r="JPJ34" s="266"/>
      <c r="JPK34" s="266"/>
      <c r="JPL34" s="266"/>
      <c r="JPM34" s="139"/>
      <c r="JPN34" s="266"/>
      <c r="JPO34" s="266"/>
      <c r="JPP34" s="266"/>
      <c r="JPQ34" s="139"/>
      <c r="JPR34" s="266"/>
      <c r="JPS34" s="266"/>
      <c r="JPT34" s="266"/>
      <c r="JPU34" s="139"/>
      <c r="JPV34" s="266"/>
      <c r="JPW34" s="266"/>
      <c r="JPX34" s="266"/>
      <c r="JPY34" s="139"/>
      <c r="JPZ34" s="266"/>
      <c r="JQA34" s="266"/>
      <c r="JQB34" s="266"/>
      <c r="JQC34" s="139"/>
      <c r="JQD34" s="266"/>
      <c r="JQE34" s="266"/>
      <c r="JQF34" s="266"/>
      <c r="JQG34" s="139"/>
      <c r="JQH34" s="266"/>
      <c r="JQI34" s="266"/>
      <c r="JQJ34" s="266"/>
      <c r="JQK34" s="139"/>
      <c r="JQL34" s="266"/>
      <c r="JQM34" s="266"/>
      <c r="JQN34" s="266"/>
      <c r="JQO34" s="139"/>
      <c r="JQP34" s="266"/>
      <c r="JQQ34" s="266"/>
      <c r="JQR34" s="266"/>
      <c r="JQS34" s="139"/>
      <c r="JQT34" s="266"/>
      <c r="JQU34" s="266"/>
      <c r="JQV34" s="266"/>
      <c r="JQW34" s="139"/>
      <c r="JQX34" s="266"/>
      <c r="JQY34" s="266"/>
      <c r="JQZ34" s="266"/>
      <c r="JRA34" s="139"/>
      <c r="JRB34" s="266"/>
      <c r="JRC34" s="266"/>
      <c r="JRD34" s="266"/>
      <c r="JRE34" s="139"/>
      <c r="JRF34" s="266"/>
      <c r="JRG34" s="266"/>
      <c r="JRH34" s="266"/>
      <c r="JRI34" s="139"/>
      <c r="JRJ34" s="266"/>
      <c r="JRK34" s="266"/>
      <c r="JRL34" s="266"/>
      <c r="JRM34" s="139"/>
      <c r="JRN34" s="266"/>
      <c r="JRO34" s="266"/>
      <c r="JRP34" s="266"/>
      <c r="JRQ34" s="139"/>
      <c r="JRR34" s="266"/>
      <c r="JRS34" s="266"/>
      <c r="JRT34" s="266"/>
      <c r="JRU34" s="139"/>
      <c r="JRV34" s="266"/>
      <c r="JRW34" s="266"/>
      <c r="JRX34" s="266"/>
      <c r="JRY34" s="139"/>
      <c r="JRZ34" s="266"/>
      <c r="JSA34" s="266"/>
      <c r="JSB34" s="266"/>
      <c r="JSC34" s="139"/>
      <c r="JSD34" s="266"/>
      <c r="JSE34" s="266"/>
      <c r="JSF34" s="266"/>
      <c r="JSG34" s="139"/>
      <c r="JSH34" s="266"/>
      <c r="JSI34" s="266"/>
      <c r="JSJ34" s="266"/>
      <c r="JSK34" s="139"/>
      <c r="JSL34" s="266"/>
      <c r="JSM34" s="266"/>
      <c r="JSN34" s="266"/>
      <c r="JSO34" s="139"/>
      <c r="JSP34" s="266"/>
      <c r="JSQ34" s="266"/>
      <c r="JSR34" s="266"/>
      <c r="JSS34" s="139"/>
      <c r="JST34" s="266"/>
      <c r="JSU34" s="266"/>
      <c r="JSV34" s="266"/>
      <c r="JSW34" s="139"/>
      <c r="JSX34" s="266"/>
      <c r="JSY34" s="266"/>
      <c r="JSZ34" s="266"/>
      <c r="JTA34" s="139"/>
      <c r="JTB34" s="266"/>
      <c r="JTC34" s="266"/>
      <c r="JTD34" s="266"/>
      <c r="JTE34" s="139"/>
      <c r="JTF34" s="266"/>
      <c r="JTG34" s="266"/>
      <c r="JTH34" s="266"/>
      <c r="JTI34" s="139"/>
      <c r="JTJ34" s="266"/>
      <c r="JTK34" s="266"/>
      <c r="JTL34" s="266"/>
      <c r="JTM34" s="139"/>
      <c r="JTN34" s="266"/>
      <c r="JTO34" s="266"/>
      <c r="JTP34" s="266"/>
      <c r="JTQ34" s="139"/>
      <c r="JTR34" s="266"/>
      <c r="JTS34" s="266"/>
      <c r="JTT34" s="266"/>
      <c r="JTU34" s="139"/>
      <c r="JTV34" s="266"/>
      <c r="JTW34" s="266"/>
      <c r="JTX34" s="266"/>
      <c r="JTY34" s="139"/>
      <c r="JTZ34" s="266"/>
      <c r="JUA34" s="266"/>
      <c r="JUB34" s="266"/>
      <c r="JUC34" s="139"/>
      <c r="JUD34" s="266"/>
      <c r="JUE34" s="266"/>
      <c r="JUF34" s="266"/>
      <c r="JUG34" s="139"/>
      <c r="JUH34" s="266"/>
      <c r="JUI34" s="266"/>
      <c r="JUJ34" s="266"/>
      <c r="JUK34" s="139"/>
      <c r="JUL34" s="266"/>
      <c r="JUM34" s="266"/>
      <c r="JUN34" s="266"/>
      <c r="JUO34" s="139"/>
      <c r="JUP34" s="266"/>
      <c r="JUQ34" s="266"/>
      <c r="JUR34" s="266"/>
      <c r="JUS34" s="139"/>
      <c r="JUT34" s="266"/>
      <c r="JUU34" s="266"/>
      <c r="JUV34" s="266"/>
      <c r="JUW34" s="139"/>
      <c r="JUX34" s="266"/>
      <c r="JUY34" s="266"/>
      <c r="JUZ34" s="266"/>
      <c r="JVA34" s="139"/>
      <c r="JVB34" s="266"/>
      <c r="JVC34" s="266"/>
      <c r="JVD34" s="266"/>
      <c r="JVE34" s="139"/>
      <c r="JVF34" s="266"/>
      <c r="JVG34" s="266"/>
      <c r="JVH34" s="266"/>
      <c r="JVI34" s="139"/>
      <c r="JVJ34" s="266"/>
      <c r="JVK34" s="266"/>
      <c r="JVL34" s="266"/>
      <c r="JVM34" s="139"/>
      <c r="JVN34" s="266"/>
      <c r="JVO34" s="266"/>
      <c r="JVP34" s="266"/>
      <c r="JVQ34" s="139"/>
      <c r="JVR34" s="266"/>
      <c r="JVS34" s="266"/>
      <c r="JVT34" s="266"/>
      <c r="JVU34" s="139"/>
      <c r="JVV34" s="266"/>
      <c r="JVW34" s="266"/>
      <c r="JVX34" s="266"/>
      <c r="JVY34" s="139"/>
      <c r="JVZ34" s="266"/>
      <c r="JWA34" s="266"/>
      <c r="JWB34" s="266"/>
      <c r="JWC34" s="139"/>
      <c r="JWD34" s="266"/>
      <c r="JWE34" s="266"/>
      <c r="JWF34" s="266"/>
      <c r="JWG34" s="139"/>
      <c r="JWH34" s="266"/>
      <c r="JWI34" s="266"/>
      <c r="JWJ34" s="266"/>
      <c r="JWK34" s="139"/>
      <c r="JWL34" s="266"/>
      <c r="JWM34" s="266"/>
      <c r="JWN34" s="266"/>
      <c r="JWO34" s="139"/>
      <c r="JWP34" s="266"/>
      <c r="JWQ34" s="266"/>
      <c r="JWR34" s="266"/>
      <c r="JWS34" s="139"/>
      <c r="JWT34" s="266"/>
      <c r="JWU34" s="266"/>
      <c r="JWV34" s="266"/>
      <c r="JWW34" s="139"/>
      <c r="JWX34" s="266"/>
      <c r="JWY34" s="266"/>
      <c r="JWZ34" s="266"/>
      <c r="JXA34" s="139"/>
      <c r="JXB34" s="266"/>
      <c r="JXC34" s="266"/>
      <c r="JXD34" s="266"/>
      <c r="JXE34" s="139"/>
      <c r="JXF34" s="266"/>
      <c r="JXG34" s="266"/>
      <c r="JXH34" s="266"/>
      <c r="JXI34" s="139"/>
      <c r="JXJ34" s="266"/>
      <c r="JXK34" s="266"/>
      <c r="JXL34" s="266"/>
      <c r="JXM34" s="139"/>
      <c r="JXN34" s="266"/>
      <c r="JXO34" s="266"/>
      <c r="JXP34" s="266"/>
      <c r="JXQ34" s="139"/>
      <c r="JXR34" s="266"/>
      <c r="JXS34" s="266"/>
      <c r="JXT34" s="266"/>
      <c r="JXU34" s="139"/>
      <c r="JXV34" s="266"/>
      <c r="JXW34" s="266"/>
      <c r="JXX34" s="266"/>
      <c r="JXY34" s="139"/>
      <c r="JXZ34" s="266"/>
      <c r="JYA34" s="266"/>
      <c r="JYB34" s="266"/>
      <c r="JYC34" s="139"/>
      <c r="JYD34" s="266"/>
      <c r="JYE34" s="266"/>
      <c r="JYF34" s="266"/>
      <c r="JYG34" s="139"/>
      <c r="JYH34" s="266"/>
      <c r="JYI34" s="266"/>
      <c r="JYJ34" s="266"/>
      <c r="JYK34" s="139"/>
      <c r="JYL34" s="266"/>
      <c r="JYM34" s="266"/>
      <c r="JYN34" s="266"/>
      <c r="JYO34" s="139"/>
      <c r="JYP34" s="266"/>
      <c r="JYQ34" s="266"/>
      <c r="JYR34" s="266"/>
      <c r="JYS34" s="139"/>
      <c r="JYT34" s="266"/>
      <c r="JYU34" s="266"/>
      <c r="JYV34" s="266"/>
      <c r="JYW34" s="139"/>
      <c r="JYX34" s="266"/>
      <c r="JYY34" s="266"/>
      <c r="JYZ34" s="266"/>
      <c r="JZA34" s="139"/>
      <c r="JZB34" s="266"/>
      <c r="JZC34" s="266"/>
      <c r="JZD34" s="266"/>
      <c r="JZE34" s="139"/>
      <c r="JZF34" s="266"/>
      <c r="JZG34" s="266"/>
      <c r="JZH34" s="266"/>
      <c r="JZI34" s="139"/>
      <c r="JZJ34" s="266"/>
      <c r="JZK34" s="266"/>
      <c r="JZL34" s="266"/>
      <c r="JZM34" s="139"/>
      <c r="JZN34" s="266"/>
      <c r="JZO34" s="266"/>
      <c r="JZP34" s="266"/>
      <c r="JZQ34" s="139"/>
      <c r="JZR34" s="266"/>
      <c r="JZS34" s="266"/>
      <c r="JZT34" s="266"/>
      <c r="JZU34" s="139"/>
      <c r="JZV34" s="266"/>
      <c r="JZW34" s="266"/>
      <c r="JZX34" s="266"/>
      <c r="JZY34" s="139"/>
      <c r="JZZ34" s="266"/>
      <c r="KAA34" s="266"/>
      <c r="KAB34" s="266"/>
      <c r="KAC34" s="139"/>
      <c r="KAD34" s="266"/>
      <c r="KAE34" s="266"/>
      <c r="KAF34" s="266"/>
      <c r="KAG34" s="139"/>
      <c r="KAH34" s="266"/>
      <c r="KAI34" s="266"/>
      <c r="KAJ34" s="266"/>
      <c r="KAK34" s="139"/>
      <c r="KAL34" s="266"/>
      <c r="KAM34" s="266"/>
      <c r="KAN34" s="266"/>
      <c r="KAO34" s="139"/>
      <c r="KAP34" s="266"/>
      <c r="KAQ34" s="266"/>
      <c r="KAR34" s="266"/>
      <c r="KAS34" s="139"/>
      <c r="KAT34" s="266"/>
      <c r="KAU34" s="266"/>
      <c r="KAV34" s="266"/>
      <c r="KAW34" s="139"/>
      <c r="KAX34" s="266"/>
      <c r="KAY34" s="266"/>
      <c r="KAZ34" s="266"/>
      <c r="KBA34" s="139"/>
      <c r="KBB34" s="266"/>
      <c r="KBC34" s="266"/>
      <c r="KBD34" s="266"/>
      <c r="KBE34" s="139"/>
      <c r="KBF34" s="266"/>
      <c r="KBG34" s="266"/>
      <c r="KBH34" s="266"/>
      <c r="KBI34" s="139"/>
      <c r="KBJ34" s="266"/>
      <c r="KBK34" s="266"/>
      <c r="KBL34" s="266"/>
      <c r="KBM34" s="139"/>
      <c r="KBN34" s="266"/>
      <c r="KBO34" s="266"/>
      <c r="KBP34" s="266"/>
      <c r="KBQ34" s="139"/>
      <c r="KBR34" s="266"/>
      <c r="KBS34" s="266"/>
      <c r="KBT34" s="266"/>
      <c r="KBU34" s="139"/>
      <c r="KBV34" s="266"/>
      <c r="KBW34" s="266"/>
      <c r="KBX34" s="266"/>
      <c r="KBY34" s="139"/>
      <c r="KBZ34" s="266"/>
      <c r="KCA34" s="266"/>
      <c r="KCB34" s="266"/>
      <c r="KCC34" s="139"/>
      <c r="KCD34" s="266"/>
      <c r="KCE34" s="266"/>
      <c r="KCF34" s="266"/>
      <c r="KCG34" s="139"/>
      <c r="KCH34" s="266"/>
      <c r="KCI34" s="266"/>
      <c r="KCJ34" s="266"/>
      <c r="KCK34" s="139"/>
      <c r="KCL34" s="266"/>
      <c r="KCM34" s="266"/>
      <c r="KCN34" s="266"/>
      <c r="KCO34" s="139"/>
      <c r="KCP34" s="266"/>
      <c r="KCQ34" s="266"/>
      <c r="KCR34" s="266"/>
      <c r="KCS34" s="139"/>
      <c r="KCT34" s="266"/>
      <c r="KCU34" s="266"/>
      <c r="KCV34" s="266"/>
      <c r="KCW34" s="139"/>
      <c r="KCX34" s="266"/>
      <c r="KCY34" s="266"/>
      <c r="KCZ34" s="266"/>
      <c r="KDA34" s="139"/>
      <c r="KDB34" s="266"/>
      <c r="KDC34" s="266"/>
      <c r="KDD34" s="266"/>
      <c r="KDE34" s="139"/>
      <c r="KDF34" s="266"/>
      <c r="KDG34" s="266"/>
      <c r="KDH34" s="266"/>
      <c r="KDI34" s="139"/>
      <c r="KDJ34" s="266"/>
      <c r="KDK34" s="266"/>
      <c r="KDL34" s="266"/>
      <c r="KDM34" s="139"/>
      <c r="KDN34" s="266"/>
      <c r="KDO34" s="266"/>
      <c r="KDP34" s="266"/>
      <c r="KDQ34" s="139"/>
      <c r="KDR34" s="266"/>
      <c r="KDS34" s="266"/>
      <c r="KDT34" s="266"/>
      <c r="KDU34" s="139"/>
      <c r="KDV34" s="266"/>
      <c r="KDW34" s="266"/>
      <c r="KDX34" s="266"/>
      <c r="KDY34" s="139"/>
      <c r="KDZ34" s="266"/>
      <c r="KEA34" s="266"/>
      <c r="KEB34" s="266"/>
      <c r="KEC34" s="139"/>
      <c r="KED34" s="266"/>
      <c r="KEE34" s="266"/>
      <c r="KEF34" s="266"/>
      <c r="KEG34" s="139"/>
      <c r="KEH34" s="266"/>
      <c r="KEI34" s="266"/>
      <c r="KEJ34" s="266"/>
      <c r="KEK34" s="139"/>
      <c r="KEL34" s="266"/>
      <c r="KEM34" s="266"/>
      <c r="KEN34" s="266"/>
      <c r="KEO34" s="139"/>
      <c r="KEP34" s="266"/>
      <c r="KEQ34" s="266"/>
      <c r="KER34" s="266"/>
      <c r="KES34" s="139"/>
      <c r="KET34" s="266"/>
      <c r="KEU34" s="266"/>
      <c r="KEV34" s="266"/>
      <c r="KEW34" s="139"/>
      <c r="KEX34" s="266"/>
      <c r="KEY34" s="266"/>
      <c r="KEZ34" s="266"/>
      <c r="KFA34" s="139"/>
      <c r="KFB34" s="266"/>
      <c r="KFC34" s="266"/>
      <c r="KFD34" s="266"/>
      <c r="KFE34" s="139"/>
      <c r="KFF34" s="266"/>
      <c r="KFG34" s="266"/>
      <c r="KFH34" s="266"/>
      <c r="KFI34" s="139"/>
      <c r="KFJ34" s="266"/>
      <c r="KFK34" s="266"/>
      <c r="KFL34" s="266"/>
      <c r="KFM34" s="139"/>
      <c r="KFN34" s="266"/>
      <c r="KFO34" s="266"/>
      <c r="KFP34" s="266"/>
      <c r="KFQ34" s="139"/>
      <c r="KFR34" s="266"/>
      <c r="KFS34" s="266"/>
      <c r="KFT34" s="266"/>
      <c r="KFU34" s="139"/>
      <c r="KFV34" s="266"/>
      <c r="KFW34" s="266"/>
      <c r="KFX34" s="266"/>
      <c r="KFY34" s="139"/>
      <c r="KFZ34" s="266"/>
      <c r="KGA34" s="266"/>
      <c r="KGB34" s="266"/>
      <c r="KGC34" s="139"/>
      <c r="KGD34" s="266"/>
      <c r="KGE34" s="266"/>
      <c r="KGF34" s="266"/>
      <c r="KGG34" s="139"/>
      <c r="KGH34" s="266"/>
      <c r="KGI34" s="266"/>
      <c r="KGJ34" s="266"/>
      <c r="KGK34" s="139"/>
      <c r="KGL34" s="266"/>
      <c r="KGM34" s="266"/>
      <c r="KGN34" s="266"/>
      <c r="KGO34" s="139"/>
      <c r="KGP34" s="266"/>
      <c r="KGQ34" s="266"/>
      <c r="KGR34" s="266"/>
      <c r="KGS34" s="139"/>
      <c r="KGT34" s="266"/>
      <c r="KGU34" s="266"/>
      <c r="KGV34" s="266"/>
      <c r="KGW34" s="139"/>
      <c r="KGX34" s="266"/>
      <c r="KGY34" s="266"/>
      <c r="KGZ34" s="266"/>
      <c r="KHA34" s="139"/>
      <c r="KHB34" s="266"/>
      <c r="KHC34" s="266"/>
      <c r="KHD34" s="266"/>
      <c r="KHE34" s="139"/>
      <c r="KHF34" s="266"/>
      <c r="KHG34" s="266"/>
      <c r="KHH34" s="266"/>
      <c r="KHI34" s="139"/>
      <c r="KHJ34" s="266"/>
      <c r="KHK34" s="266"/>
      <c r="KHL34" s="266"/>
      <c r="KHM34" s="139"/>
      <c r="KHN34" s="266"/>
      <c r="KHO34" s="266"/>
      <c r="KHP34" s="266"/>
      <c r="KHQ34" s="139"/>
      <c r="KHR34" s="266"/>
      <c r="KHS34" s="266"/>
      <c r="KHT34" s="266"/>
      <c r="KHU34" s="139"/>
      <c r="KHV34" s="266"/>
      <c r="KHW34" s="266"/>
      <c r="KHX34" s="266"/>
      <c r="KHY34" s="139"/>
      <c r="KHZ34" s="266"/>
      <c r="KIA34" s="266"/>
      <c r="KIB34" s="266"/>
      <c r="KIC34" s="139"/>
      <c r="KID34" s="266"/>
      <c r="KIE34" s="266"/>
      <c r="KIF34" s="266"/>
      <c r="KIG34" s="139"/>
      <c r="KIH34" s="266"/>
      <c r="KII34" s="266"/>
      <c r="KIJ34" s="266"/>
      <c r="KIK34" s="139"/>
      <c r="KIL34" s="266"/>
      <c r="KIM34" s="266"/>
      <c r="KIN34" s="266"/>
      <c r="KIO34" s="139"/>
      <c r="KIP34" s="266"/>
      <c r="KIQ34" s="266"/>
      <c r="KIR34" s="266"/>
      <c r="KIS34" s="139"/>
      <c r="KIT34" s="266"/>
      <c r="KIU34" s="266"/>
      <c r="KIV34" s="266"/>
      <c r="KIW34" s="139"/>
      <c r="KIX34" s="266"/>
      <c r="KIY34" s="266"/>
      <c r="KIZ34" s="266"/>
      <c r="KJA34" s="139"/>
      <c r="KJB34" s="266"/>
      <c r="KJC34" s="266"/>
      <c r="KJD34" s="266"/>
      <c r="KJE34" s="139"/>
      <c r="KJF34" s="266"/>
      <c r="KJG34" s="266"/>
      <c r="KJH34" s="266"/>
      <c r="KJI34" s="139"/>
      <c r="KJJ34" s="266"/>
      <c r="KJK34" s="266"/>
      <c r="KJL34" s="266"/>
      <c r="KJM34" s="139"/>
      <c r="KJN34" s="266"/>
      <c r="KJO34" s="266"/>
      <c r="KJP34" s="266"/>
      <c r="KJQ34" s="139"/>
      <c r="KJR34" s="266"/>
      <c r="KJS34" s="266"/>
      <c r="KJT34" s="266"/>
      <c r="KJU34" s="139"/>
      <c r="KJV34" s="266"/>
      <c r="KJW34" s="266"/>
      <c r="KJX34" s="266"/>
      <c r="KJY34" s="139"/>
      <c r="KJZ34" s="266"/>
      <c r="KKA34" s="266"/>
      <c r="KKB34" s="266"/>
      <c r="KKC34" s="139"/>
      <c r="KKD34" s="266"/>
      <c r="KKE34" s="266"/>
      <c r="KKF34" s="266"/>
      <c r="KKG34" s="139"/>
      <c r="KKH34" s="266"/>
      <c r="KKI34" s="266"/>
      <c r="KKJ34" s="266"/>
      <c r="KKK34" s="139"/>
      <c r="KKL34" s="266"/>
      <c r="KKM34" s="266"/>
      <c r="KKN34" s="266"/>
      <c r="KKO34" s="139"/>
      <c r="KKP34" s="266"/>
      <c r="KKQ34" s="266"/>
      <c r="KKR34" s="266"/>
      <c r="KKS34" s="139"/>
      <c r="KKT34" s="266"/>
      <c r="KKU34" s="266"/>
      <c r="KKV34" s="266"/>
      <c r="KKW34" s="139"/>
      <c r="KKX34" s="266"/>
      <c r="KKY34" s="266"/>
      <c r="KKZ34" s="266"/>
      <c r="KLA34" s="139"/>
      <c r="KLB34" s="266"/>
      <c r="KLC34" s="266"/>
      <c r="KLD34" s="266"/>
      <c r="KLE34" s="139"/>
      <c r="KLF34" s="266"/>
      <c r="KLG34" s="266"/>
      <c r="KLH34" s="266"/>
      <c r="KLI34" s="139"/>
      <c r="KLJ34" s="266"/>
      <c r="KLK34" s="266"/>
      <c r="KLL34" s="266"/>
      <c r="KLM34" s="139"/>
      <c r="KLN34" s="266"/>
      <c r="KLO34" s="266"/>
      <c r="KLP34" s="266"/>
      <c r="KLQ34" s="139"/>
      <c r="KLR34" s="266"/>
      <c r="KLS34" s="266"/>
      <c r="KLT34" s="266"/>
      <c r="KLU34" s="139"/>
      <c r="KLV34" s="266"/>
      <c r="KLW34" s="266"/>
      <c r="KLX34" s="266"/>
      <c r="KLY34" s="139"/>
      <c r="KLZ34" s="266"/>
      <c r="KMA34" s="266"/>
      <c r="KMB34" s="266"/>
      <c r="KMC34" s="139"/>
      <c r="KMD34" s="266"/>
      <c r="KME34" s="266"/>
      <c r="KMF34" s="266"/>
      <c r="KMG34" s="139"/>
      <c r="KMH34" s="266"/>
      <c r="KMI34" s="266"/>
      <c r="KMJ34" s="266"/>
      <c r="KMK34" s="139"/>
      <c r="KML34" s="266"/>
      <c r="KMM34" s="266"/>
      <c r="KMN34" s="266"/>
      <c r="KMO34" s="139"/>
      <c r="KMP34" s="266"/>
      <c r="KMQ34" s="266"/>
      <c r="KMR34" s="266"/>
      <c r="KMS34" s="139"/>
      <c r="KMT34" s="266"/>
      <c r="KMU34" s="266"/>
      <c r="KMV34" s="266"/>
      <c r="KMW34" s="139"/>
      <c r="KMX34" s="266"/>
      <c r="KMY34" s="266"/>
      <c r="KMZ34" s="266"/>
      <c r="KNA34" s="139"/>
      <c r="KNB34" s="266"/>
      <c r="KNC34" s="266"/>
      <c r="KND34" s="266"/>
      <c r="KNE34" s="139"/>
      <c r="KNF34" s="266"/>
      <c r="KNG34" s="266"/>
      <c r="KNH34" s="266"/>
      <c r="KNI34" s="139"/>
      <c r="KNJ34" s="266"/>
      <c r="KNK34" s="266"/>
      <c r="KNL34" s="266"/>
      <c r="KNM34" s="139"/>
      <c r="KNN34" s="266"/>
      <c r="KNO34" s="266"/>
      <c r="KNP34" s="266"/>
      <c r="KNQ34" s="139"/>
      <c r="KNR34" s="266"/>
      <c r="KNS34" s="266"/>
      <c r="KNT34" s="266"/>
      <c r="KNU34" s="139"/>
      <c r="KNV34" s="266"/>
      <c r="KNW34" s="266"/>
      <c r="KNX34" s="266"/>
      <c r="KNY34" s="139"/>
      <c r="KNZ34" s="266"/>
      <c r="KOA34" s="266"/>
      <c r="KOB34" s="266"/>
      <c r="KOC34" s="139"/>
      <c r="KOD34" s="266"/>
      <c r="KOE34" s="266"/>
      <c r="KOF34" s="266"/>
      <c r="KOG34" s="139"/>
      <c r="KOH34" s="266"/>
      <c r="KOI34" s="266"/>
      <c r="KOJ34" s="266"/>
      <c r="KOK34" s="139"/>
      <c r="KOL34" s="266"/>
      <c r="KOM34" s="266"/>
      <c r="KON34" s="266"/>
      <c r="KOO34" s="139"/>
      <c r="KOP34" s="266"/>
      <c r="KOQ34" s="266"/>
      <c r="KOR34" s="266"/>
      <c r="KOS34" s="139"/>
      <c r="KOT34" s="266"/>
      <c r="KOU34" s="266"/>
      <c r="KOV34" s="266"/>
      <c r="KOW34" s="139"/>
      <c r="KOX34" s="266"/>
      <c r="KOY34" s="266"/>
      <c r="KOZ34" s="266"/>
      <c r="KPA34" s="139"/>
      <c r="KPB34" s="266"/>
      <c r="KPC34" s="266"/>
      <c r="KPD34" s="266"/>
      <c r="KPE34" s="139"/>
      <c r="KPF34" s="266"/>
      <c r="KPG34" s="266"/>
      <c r="KPH34" s="266"/>
      <c r="KPI34" s="139"/>
      <c r="KPJ34" s="266"/>
      <c r="KPK34" s="266"/>
      <c r="KPL34" s="266"/>
      <c r="KPM34" s="139"/>
      <c r="KPN34" s="266"/>
      <c r="KPO34" s="266"/>
      <c r="KPP34" s="266"/>
      <c r="KPQ34" s="139"/>
      <c r="KPR34" s="266"/>
      <c r="KPS34" s="266"/>
      <c r="KPT34" s="266"/>
      <c r="KPU34" s="139"/>
      <c r="KPV34" s="266"/>
      <c r="KPW34" s="266"/>
      <c r="KPX34" s="266"/>
      <c r="KPY34" s="139"/>
      <c r="KPZ34" s="266"/>
      <c r="KQA34" s="266"/>
      <c r="KQB34" s="266"/>
      <c r="KQC34" s="139"/>
      <c r="KQD34" s="266"/>
      <c r="KQE34" s="266"/>
      <c r="KQF34" s="266"/>
      <c r="KQG34" s="139"/>
      <c r="KQH34" s="266"/>
      <c r="KQI34" s="266"/>
      <c r="KQJ34" s="266"/>
      <c r="KQK34" s="139"/>
      <c r="KQL34" s="266"/>
      <c r="KQM34" s="266"/>
      <c r="KQN34" s="266"/>
      <c r="KQO34" s="139"/>
      <c r="KQP34" s="266"/>
      <c r="KQQ34" s="266"/>
      <c r="KQR34" s="266"/>
      <c r="KQS34" s="139"/>
      <c r="KQT34" s="266"/>
      <c r="KQU34" s="266"/>
      <c r="KQV34" s="266"/>
      <c r="KQW34" s="139"/>
      <c r="KQX34" s="266"/>
      <c r="KQY34" s="266"/>
      <c r="KQZ34" s="266"/>
      <c r="KRA34" s="139"/>
      <c r="KRB34" s="266"/>
      <c r="KRC34" s="266"/>
      <c r="KRD34" s="266"/>
      <c r="KRE34" s="139"/>
      <c r="KRF34" s="266"/>
      <c r="KRG34" s="266"/>
      <c r="KRH34" s="266"/>
      <c r="KRI34" s="139"/>
      <c r="KRJ34" s="266"/>
      <c r="KRK34" s="266"/>
      <c r="KRL34" s="266"/>
      <c r="KRM34" s="139"/>
      <c r="KRN34" s="266"/>
      <c r="KRO34" s="266"/>
      <c r="KRP34" s="266"/>
      <c r="KRQ34" s="139"/>
      <c r="KRR34" s="266"/>
      <c r="KRS34" s="266"/>
      <c r="KRT34" s="266"/>
      <c r="KRU34" s="139"/>
      <c r="KRV34" s="266"/>
      <c r="KRW34" s="266"/>
      <c r="KRX34" s="266"/>
      <c r="KRY34" s="139"/>
      <c r="KRZ34" s="266"/>
      <c r="KSA34" s="266"/>
      <c r="KSB34" s="266"/>
      <c r="KSC34" s="139"/>
      <c r="KSD34" s="266"/>
      <c r="KSE34" s="266"/>
      <c r="KSF34" s="266"/>
      <c r="KSG34" s="139"/>
      <c r="KSH34" s="266"/>
      <c r="KSI34" s="266"/>
      <c r="KSJ34" s="266"/>
      <c r="KSK34" s="139"/>
      <c r="KSL34" s="266"/>
      <c r="KSM34" s="266"/>
      <c r="KSN34" s="266"/>
      <c r="KSO34" s="139"/>
      <c r="KSP34" s="266"/>
      <c r="KSQ34" s="266"/>
      <c r="KSR34" s="266"/>
      <c r="KSS34" s="139"/>
      <c r="KST34" s="266"/>
      <c r="KSU34" s="266"/>
      <c r="KSV34" s="266"/>
      <c r="KSW34" s="139"/>
      <c r="KSX34" s="266"/>
      <c r="KSY34" s="266"/>
      <c r="KSZ34" s="266"/>
      <c r="KTA34" s="139"/>
      <c r="KTB34" s="266"/>
      <c r="KTC34" s="266"/>
      <c r="KTD34" s="266"/>
      <c r="KTE34" s="139"/>
      <c r="KTF34" s="266"/>
      <c r="KTG34" s="266"/>
      <c r="KTH34" s="266"/>
      <c r="KTI34" s="139"/>
      <c r="KTJ34" s="266"/>
      <c r="KTK34" s="266"/>
      <c r="KTL34" s="266"/>
      <c r="KTM34" s="139"/>
      <c r="KTN34" s="266"/>
      <c r="KTO34" s="266"/>
      <c r="KTP34" s="266"/>
      <c r="KTQ34" s="139"/>
      <c r="KTR34" s="266"/>
      <c r="KTS34" s="266"/>
      <c r="KTT34" s="266"/>
      <c r="KTU34" s="139"/>
      <c r="KTV34" s="266"/>
      <c r="KTW34" s="266"/>
      <c r="KTX34" s="266"/>
      <c r="KTY34" s="139"/>
      <c r="KTZ34" s="266"/>
      <c r="KUA34" s="266"/>
      <c r="KUB34" s="266"/>
      <c r="KUC34" s="139"/>
      <c r="KUD34" s="266"/>
      <c r="KUE34" s="266"/>
      <c r="KUF34" s="266"/>
      <c r="KUG34" s="139"/>
      <c r="KUH34" s="266"/>
      <c r="KUI34" s="266"/>
      <c r="KUJ34" s="266"/>
      <c r="KUK34" s="139"/>
      <c r="KUL34" s="266"/>
      <c r="KUM34" s="266"/>
      <c r="KUN34" s="266"/>
      <c r="KUO34" s="139"/>
      <c r="KUP34" s="266"/>
      <c r="KUQ34" s="266"/>
      <c r="KUR34" s="266"/>
      <c r="KUS34" s="139"/>
      <c r="KUT34" s="266"/>
      <c r="KUU34" s="266"/>
      <c r="KUV34" s="266"/>
      <c r="KUW34" s="139"/>
      <c r="KUX34" s="266"/>
      <c r="KUY34" s="266"/>
      <c r="KUZ34" s="266"/>
      <c r="KVA34" s="139"/>
      <c r="KVB34" s="266"/>
      <c r="KVC34" s="266"/>
      <c r="KVD34" s="266"/>
      <c r="KVE34" s="139"/>
      <c r="KVF34" s="266"/>
      <c r="KVG34" s="266"/>
      <c r="KVH34" s="266"/>
      <c r="KVI34" s="139"/>
      <c r="KVJ34" s="266"/>
      <c r="KVK34" s="266"/>
      <c r="KVL34" s="266"/>
      <c r="KVM34" s="139"/>
      <c r="KVN34" s="266"/>
      <c r="KVO34" s="266"/>
      <c r="KVP34" s="266"/>
      <c r="KVQ34" s="139"/>
      <c r="KVR34" s="266"/>
      <c r="KVS34" s="266"/>
      <c r="KVT34" s="266"/>
      <c r="KVU34" s="139"/>
      <c r="KVV34" s="266"/>
      <c r="KVW34" s="266"/>
      <c r="KVX34" s="266"/>
      <c r="KVY34" s="139"/>
      <c r="KVZ34" s="266"/>
      <c r="KWA34" s="266"/>
      <c r="KWB34" s="266"/>
      <c r="KWC34" s="139"/>
      <c r="KWD34" s="266"/>
      <c r="KWE34" s="266"/>
      <c r="KWF34" s="266"/>
      <c r="KWG34" s="139"/>
      <c r="KWH34" s="266"/>
      <c r="KWI34" s="266"/>
      <c r="KWJ34" s="266"/>
      <c r="KWK34" s="139"/>
      <c r="KWL34" s="266"/>
      <c r="KWM34" s="266"/>
      <c r="KWN34" s="266"/>
      <c r="KWO34" s="139"/>
      <c r="KWP34" s="266"/>
      <c r="KWQ34" s="266"/>
      <c r="KWR34" s="266"/>
      <c r="KWS34" s="139"/>
      <c r="KWT34" s="266"/>
      <c r="KWU34" s="266"/>
      <c r="KWV34" s="266"/>
      <c r="KWW34" s="139"/>
      <c r="KWX34" s="266"/>
      <c r="KWY34" s="266"/>
      <c r="KWZ34" s="266"/>
      <c r="KXA34" s="139"/>
      <c r="KXB34" s="266"/>
      <c r="KXC34" s="266"/>
      <c r="KXD34" s="266"/>
      <c r="KXE34" s="139"/>
      <c r="KXF34" s="266"/>
      <c r="KXG34" s="266"/>
      <c r="KXH34" s="266"/>
      <c r="KXI34" s="139"/>
      <c r="KXJ34" s="266"/>
      <c r="KXK34" s="266"/>
      <c r="KXL34" s="266"/>
      <c r="KXM34" s="139"/>
      <c r="KXN34" s="266"/>
      <c r="KXO34" s="266"/>
      <c r="KXP34" s="266"/>
      <c r="KXQ34" s="139"/>
      <c r="KXR34" s="266"/>
      <c r="KXS34" s="266"/>
      <c r="KXT34" s="266"/>
      <c r="KXU34" s="139"/>
      <c r="KXV34" s="266"/>
      <c r="KXW34" s="266"/>
      <c r="KXX34" s="266"/>
      <c r="KXY34" s="139"/>
      <c r="KXZ34" s="266"/>
      <c r="KYA34" s="266"/>
      <c r="KYB34" s="266"/>
      <c r="KYC34" s="139"/>
      <c r="KYD34" s="266"/>
      <c r="KYE34" s="266"/>
      <c r="KYF34" s="266"/>
      <c r="KYG34" s="139"/>
      <c r="KYH34" s="266"/>
      <c r="KYI34" s="266"/>
      <c r="KYJ34" s="266"/>
      <c r="KYK34" s="139"/>
      <c r="KYL34" s="266"/>
      <c r="KYM34" s="266"/>
      <c r="KYN34" s="266"/>
      <c r="KYO34" s="139"/>
      <c r="KYP34" s="266"/>
      <c r="KYQ34" s="266"/>
      <c r="KYR34" s="266"/>
      <c r="KYS34" s="139"/>
      <c r="KYT34" s="266"/>
      <c r="KYU34" s="266"/>
      <c r="KYV34" s="266"/>
      <c r="KYW34" s="139"/>
      <c r="KYX34" s="266"/>
      <c r="KYY34" s="266"/>
      <c r="KYZ34" s="266"/>
      <c r="KZA34" s="139"/>
      <c r="KZB34" s="266"/>
      <c r="KZC34" s="266"/>
      <c r="KZD34" s="266"/>
      <c r="KZE34" s="139"/>
      <c r="KZF34" s="266"/>
      <c r="KZG34" s="266"/>
      <c r="KZH34" s="266"/>
      <c r="KZI34" s="139"/>
      <c r="KZJ34" s="266"/>
      <c r="KZK34" s="266"/>
      <c r="KZL34" s="266"/>
      <c r="KZM34" s="139"/>
      <c r="KZN34" s="266"/>
      <c r="KZO34" s="266"/>
      <c r="KZP34" s="266"/>
      <c r="KZQ34" s="139"/>
      <c r="KZR34" s="266"/>
      <c r="KZS34" s="266"/>
      <c r="KZT34" s="266"/>
      <c r="KZU34" s="139"/>
      <c r="KZV34" s="266"/>
      <c r="KZW34" s="266"/>
      <c r="KZX34" s="266"/>
      <c r="KZY34" s="139"/>
      <c r="KZZ34" s="266"/>
      <c r="LAA34" s="266"/>
      <c r="LAB34" s="266"/>
      <c r="LAC34" s="139"/>
      <c r="LAD34" s="266"/>
      <c r="LAE34" s="266"/>
      <c r="LAF34" s="266"/>
      <c r="LAG34" s="139"/>
      <c r="LAH34" s="266"/>
      <c r="LAI34" s="266"/>
      <c r="LAJ34" s="266"/>
      <c r="LAK34" s="139"/>
      <c r="LAL34" s="266"/>
      <c r="LAM34" s="266"/>
      <c r="LAN34" s="266"/>
      <c r="LAO34" s="139"/>
      <c r="LAP34" s="266"/>
      <c r="LAQ34" s="266"/>
      <c r="LAR34" s="266"/>
      <c r="LAS34" s="139"/>
      <c r="LAT34" s="266"/>
      <c r="LAU34" s="266"/>
      <c r="LAV34" s="266"/>
      <c r="LAW34" s="139"/>
      <c r="LAX34" s="266"/>
      <c r="LAY34" s="266"/>
      <c r="LAZ34" s="266"/>
      <c r="LBA34" s="139"/>
      <c r="LBB34" s="266"/>
      <c r="LBC34" s="266"/>
      <c r="LBD34" s="266"/>
      <c r="LBE34" s="139"/>
      <c r="LBF34" s="266"/>
      <c r="LBG34" s="266"/>
      <c r="LBH34" s="266"/>
      <c r="LBI34" s="139"/>
      <c r="LBJ34" s="266"/>
      <c r="LBK34" s="266"/>
      <c r="LBL34" s="266"/>
      <c r="LBM34" s="139"/>
      <c r="LBN34" s="266"/>
      <c r="LBO34" s="266"/>
      <c r="LBP34" s="266"/>
      <c r="LBQ34" s="139"/>
      <c r="LBR34" s="266"/>
      <c r="LBS34" s="266"/>
      <c r="LBT34" s="266"/>
      <c r="LBU34" s="139"/>
      <c r="LBV34" s="266"/>
      <c r="LBW34" s="266"/>
      <c r="LBX34" s="266"/>
      <c r="LBY34" s="139"/>
      <c r="LBZ34" s="266"/>
      <c r="LCA34" s="266"/>
      <c r="LCB34" s="266"/>
      <c r="LCC34" s="139"/>
      <c r="LCD34" s="266"/>
      <c r="LCE34" s="266"/>
      <c r="LCF34" s="266"/>
      <c r="LCG34" s="139"/>
      <c r="LCH34" s="266"/>
      <c r="LCI34" s="266"/>
      <c r="LCJ34" s="266"/>
      <c r="LCK34" s="139"/>
      <c r="LCL34" s="266"/>
      <c r="LCM34" s="266"/>
      <c r="LCN34" s="266"/>
      <c r="LCO34" s="139"/>
      <c r="LCP34" s="266"/>
      <c r="LCQ34" s="266"/>
      <c r="LCR34" s="266"/>
      <c r="LCS34" s="139"/>
      <c r="LCT34" s="266"/>
      <c r="LCU34" s="266"/>
      <c r="LCV34" s="266"/>
      <c r="LCW34" s="139"/>
      <c r="LCX34" s="266"/>
      <c r="LCY34" s="266"/>
      <c r="LCZ34" s="266"/>
      <c r="LDA34" s="139"/>
      <c r="LDB34" s="266"/>
      <c r="LDC34" s="266"/>
      <c r="LDD34" s="266"/>
      <c r="LDE34" s="139"/>
      <c r="LDF34" s="266"/>
      <c r="LDG34" s="266"/>
      <c r="LDH34" s="266"/>
      <c r="LDI34" s="139"/>
      <c r="LDJ34" s="266"/>
      <c r="LDK34" s="266"/>
      <c r="LDL34" s="266"/>
      <c r="LDM34" s="139"/>
      <c r="LDN34" s="266"/>
      <c r="LDO34" s="266"/>
      <c r="LDP34" s="266"/>
      <c r="LDQ34" s="139"/>
      <c r="LDR34" s="266"/>
      <c r="LDS34" s="266"/>
      <c r="LDT34" s="266"/>
      <c r="LDU34" s="139"/>
      <c r="LDV34" s="266"/>
      <c r="LDW34" s="266"/>
      <c r="LDX34" s="266"/>
      <c r="LDY34" s="139"/>
      <c r="LDZ34" s="266"/>
      <c r="LEA34" s="266"/>
      <c r="LEB34" s="266"/>
      <c r="LEC34" s="139"/>
      <c r="LED34" s="266"/>
      <c r="LEE34" s="266"/>
      <c r="LEF34" s="266"/>
      <c r="LEG34" s="139"/>
      <c r="LEH34" s="266"/>
      <c r="LEI34" s="266"/>
      <c r="LEJ34" s="266"/>
      <c r="LEK34" s="139"/>
      <c r="LEL34" s="266"/>
      <c r="LEM34" s="266"/>
      <c r="LEN34" s="266"/>
      <c r="LEO34" s="139"/>
      <c r="LEP34" s="266"/>
      <c r="LEQ34" s="266"/>
      <c r="LER34" s="266"/>
      <c r="LES34" s="139"/>
      <c r="LET34" s="266"/>
      <c r="LEU34" s="266"/>
      <c r="LEV34" s="266"/>
      <c r="LEW34" s="139"/>
      <c r="LEX34" s="266"/>
      <c r="LEY34" s="266"/>
      <c r="LEZ34" s="266"/>
      <c r="LFA34" s="139"/>
      <c r="LFB34" s="266"/>
      <c r="LFC34" s="266"/>
      <c r="LFD34" s="266"/>
      <c r="LFE34" s="139"/>
      <c r="LFF34" s="266"/>
      <c r="LFG34" s="266"/>
      <c r="LFH34" s="266"/>
      <c r="LFI34" s="139"/>
      <c r="LFJ34" s="266"/>
      <c r="LFK34" s="266"/>
      <c r="LFL34" s="266"/>
      <c r="LFM34" s="139"/>
      <c r="LFN34" s="266"/>
      <c r="LFO34" s="266"/>
      <c r="LFP34" s="266"/>
      <c r="LFQ34" s="139"/>
      <c r="LFR34" s="266"/>
      <c r="LFS34" s="266"/>
      <c r="LFT34" s="266"/>
      <c r="LFU34" s="139"/>
      <c r="LFV34" s="266"/>
      <c r="LFW34" s="266"/>
      <c r="LFX34" s="266"/>
      <c r="LFY34" s="139"/>
      <c r="LFZ34" s="266"/>
      <c r="LGA34" s="266"/>
      <c r="LGB34" s="266"/>
      <c r="LGC34" s="139"/>
      <c r="LGD34" s="266"/>
      <c r="LGE34" s="266"/>
      <c r="LGF34" s="266"/>
      <c r="LGG34" s="139"/>
      <c r="LGH34" s="266"/>
      <c r="LGI34" s="266"/>
      <c r="LGJ34" s="266"/>
      <c r="LGK34" s="139"/>
      <c r="LGL34" s="266"/>
      <c r="LGM34" s="266"/>
      <c r="LGN34" s="266"/>
      <c r="LGO34" s="139"/>
      <c r="LGP34" s="266"/>
      <c r="LGQ34" s="266"/>
      <c r="LGR34" s="266"/>
      <c r="LGS34" s="139"/>
      <c r="LGT34" s="266"/>
      <c r="LGU34" s="266"/>
      <c r="LGV34" s="266"/>
      <c r="LGW34" s="139"/>
      <c r="LGX34" s="266"/>
      <c r="LGY34" s="266"/>
      <c r="LGZ34" s="266"/>
      <c r="LHA34" s="139"/>
      <c r="LHB34" s="266"/>
      <c r="LHC34" s="266"/>
      <c r="LHD34" s="266"/>
      <c r="LHE34" s="139"/>
      <c r="LHF34" s="266"/>
      <c r="LHG34" s="266"/>
      <c r="LHH34" s="266"/>
      <c r="LHI34" s="139"/>
      <c r="LHJ34" s="266"/>
      <c r="LHK34" s="266"/>
      <c r="LHL34" s="266"/>
      <c r="LHM34" s="139"/>
      <c r="LHN34" s="266"/>
      <c r="LHO34" s="266"/>
      <c r="LHP34" s="266"/>
      <c r="LHQ34" s="139"/>
      <c r="LHR34" s="266"/>
      <c r="LHS34" s="266"/>
      <c r="LHT34" s="266"/>
      <c r="LHU34" s="139"/>
      <c r="LHV34" s="266"/>
      <c r="LHW34" s="266"/>
      <c r="LHX34" s="266"/>
      <c r="LHY34" s="139"/>
      <c r="LHZ34" s="266"/>
      <c r="LIA34" s="266"/>
      <c r="LIB34" s="266"/>
      <c r="LIC34" s="139"/>
      <c r="LID34" s="266"/>
      <c r="LIE34" s="266"/>
      <c r="LIF34" s="266"/>
      <c r="LIG34" s="139"/>
      <c r="LIH34" s="266"/>
      <c r="LII34" s="266"/>
      <c r="LIJ34" s="266"/>
      <c r="LIK34" s="139"/>
      <c r="LIL34" s="266"/>
      <c r="LIM34" s="266"/>
      <c r="LIN34" s="266"/>
      <c r="LIO34" s="139"/>
      <c r="LIP34" s="266"/>
      <c r="LIQ34" s="266"/>
      <c r="LIR34" s="266"/>
      <c r="LIS34" s="139"/>
      <c r="LIT34" s="266"/>
      <c r="LIU34" s="266"/>
      <c r="LIV34" s="266"/>
      <c r="LIW34" s="139"/>
      <c r="LIX34" s="266"/>
      <c r="LIY34" s="266"/>
      <c r="LIZ34" s="266"/>
      <c r="LJA34" s="139"/>
      <c r="LJB34" s="266"/>
      <c r="LJC34" s="266"/>
      <c r="LJD34" s="266"/>
      <c r="LJE34" s="139"/>
      <c r="LJF34" s="266"/>
      <c r="LJG34" s="266"/>
      <c r="LJH34" s="266"/>
      <c r="LJI34" s="139"/>
      <c r="LJJ34" s="266"/>
      <c r="LJK34" s="266"/>
      <c r="LJL34" s="266"/>
      <c r="LJM34" s="139"/>
      <c r="LJN34" s="266"/>
      <c r="LJO34" s="266"/>
      <c r="LJP34" s="266"/>
      <c r="LJQ34" s="139"/>
      <c r="LJR34" s="266"/>
      <c r="LJS34" s="266"/>
      <c r="LJT34" s="266"/>
      <c r="LJU34" s="139"/>
      <c r="LJV34" s="266"/>
      <c r="LJW34" s="266"/>
      <c r="LJX34" s="266"/>
      <c r="LJY34" s="139"/>
      <c r="LJZ34" s="266"/>
      <c r="LKA34" s="266"/>
      <c r="LKB34" s="266"/>
      <c r="LKC34" s="139"/>
      <c r="LKD34" s="266"/>
      <c r="LKE34" s="266"/>
      <c r="LKF34" s="266"/>
      <c r="LKG34" s="139"/>
      <c r="LKH34" s="266"/>
      <c r="LKI34" s="266"/>
      <c r="LKJ34" s="266"/>
      <c r="LKK34" s="139"/>
      <c r="LKL34" s="266"/>
      <c r="LKM34" s="266"/>
      <c r="LKN34" s="266"/>
      <c r="LKO34" s="139"/>
      <c r="LKP34" s="266"/>
      <c r="LKQ34" s="266"/>
      <c r="LKR34" s="266"/>
      <c r="LKS34" s="139"/>
      <c r="LKT34" s="266"/>
      <c r="LKU34" s="266"/>
      <c r="LKV34" s="266"/>
      <c r="LKW34" s="139"/>
      <c r="LKX34" s="266"/>
      <c r="LKY34" s="266"/>
      <c r="LKZ34" s="266"/>
      <c r="LLA34" s="139"/>
      <c r="LLB34" s="266"/>
      <c r="LLC34" s="266"/>
      <c r="LLD34" s="266"/>
      <c r="LLE34" s="139"/>
      <c r="LLF34" s="266"/>
      <c r="LLG34" s="266"/>
      <c r="LLH34" s="266"/>
      <c r="LLI34" s="139"/>
      <c r="LLJ34" s="266"/>
      <c r="LLK34" s="266"/>
      <c r="LLL34" s="266"/>
      <c r="LLM34" s="139"/>
      <c r="LLN34" s="266"/>
      <c r="LLO34" s="266"/>
      <c r="LLP34" s="266"/>
      <c r="LLQ34" s="139"/>
      <c r="LLR34" s="266"/>
      <c r="LLS34" s="266"/>
      <c r="LLT34" s="266"/>
      <c r="LLU34" s="139"/>
      <c r="LLV34" s="266"/>
      <c r="LLW34" s="266"/>
      <c r="LLX34" s="266"/>
      <c r="LLY34" s="139"/>
      <c r="LLZ34" s="266"/>
      <c r="LMA34" s="266"/>
      <c r="LMB34" s="266"/>
      <c r="LMC34" s="139"/>
      <c r="LMD34" s="266"/>
      <c r="LME34" s="266"/>
      <c r="LMF34" s="266"/>
      <c r="LMG34" s="139"/>
      <c r="LMH34" s="266"/>
      <c r="LMI34" s="266"/>
      <c r="LMJ34" s="266"/>
      <c r="LMK34" s="139"/>
      <c r="LML34" s="266"/>
      <c r="LMM34" s="266"/>
      <c r="LMN34" s="266"/>
      <c r="LMO34" s="139"/>
      <c r="LMP34" s="266"/>
      <c r="LMQ34" s="266"/>
      <c r="LMR34" s="266"/>
      <c r="LMS34" s="139"/>
      <c r="LMT34" s="266"/>
      <c r="LMU34" s="266"/>
      <c r="LMV34" s="266"/>
      <c r="LMW34" s="139"/>
      <c r="LMX34" s="266"/>
      <c r="LMY34" s="266"/>
      <c r="LMZ34" s="266"/>
      <c r="LNA34" s="139"/>
      <c r="LNB34" s="266"/>
      <c r="LNC34" s="266"/>
      <c r="LND34" s="266"/>
      <c r="LNE34" s="139"/>
      <c r="LNF34" s="266"/>
      <c r="LNG34" s="266"/>
      <c r="LNH34" s="266"/>
      <c r="LNI34" s="139"/>
      <c r="LNJ34" s="266"/>
      <c r="LNK34" s="266"/>
      <c r="LNL34" s="266"/>
      <c r="LNM34" s="139"/>
      <c r="LNN34" s="266"/>
      <c r="LNO34" s="266"/>
      <c r="LNP34" s="266"/>
      <c r="LNQ34" s="139"/>
      <c r="LNR34" s="266"/>
      <c r="LNS34" s="266"/>
      <c r="LNT34" s="266"/>
      <c r="LNU34" s="139"/>
      <c r="LNV34" s="266"/>
      <c r="LNW34" s="266"/>
      <c r="LNX34" s="266"/>
      <c r="LNY34" s="139"/>
      <c r="LNZ34" s="266"/>
      <c r="LOA34" s="266"/>
      <c r="LOB34" s="266"/>
      <c r="LOC34" s="139"/>
      <c r="LOD34" s="266"/>
      <c r="LOE34" s="266"/>
      <c r="LOF34" s="266"/>
      <c r="LOG34" s="139"/>
      <c r="LOH34" s="266"/>
      <c r="LOI34" s="266"/>
      <c r="LOJ34" s="266"/>
      <c r="LOK34" s="139"/>
      <c r="LOL34" s="266"/>
      <c r="LOM34" s="266"/>
      <c r="LON34" s="266"/>
      <c r="LOO34" s="139"/>
      <c r="LOP34" s="266"/>
      <c r="LOQ34" s="266"/>
      <c r="LOR34" s="266"/>
      <c r="LOS34" s="139"/>
      <c r="LOT34" s="266"/>
      <c r="LOU34" s="266"/>
      <c r="LOV34" s="266"/>
      <c r="LOW34" s="139"/>
      <c r="LOX34" s="266"/>
      <c r="LOY34" s="266"/>
      <c r="LOZ34" s="266"/>
      <c r="LPA34" s="139"/>
      <c r="LPB34" s="266"/>
      <c r="LPC34" s="266"/>
      <c r="LPD34" s="266"/>
      <c r="LPE34" s="139"/>
      <c r="LPF34" s="266"/>
      <c r="LPG34" s="266"/>
      <c r="LPH34" s="266"/>
      <c r="LPI34" s="139"/>
      <c r="LPJ34" s="266"/>
      <c r="LPK34" s="266"/>
      <c r="LPL34" s="266"/>
      <c r="LPM34" s="139"/>
      <c r="LPN34" s="266"/>
      <c r="LPO34" s="266"/>
      <c r="LPP34" s="266"/>
      <c r="LPQ34" s="139"/>
      <c r="LPR34" s="266"/>
      <c r="LPS34" s="266"/>
      <c r="LPT34" s="266"/>
      <c r="LPU34" s="139"/>
      <c r="LPV34" s="266"/>
      <c r="LPW34" s="266"/>
      <c r="LPX34" s="266"/>
      <c r="LPY34" s="139"/>
      <c r="LPZ34" s="266"/>
      <c r="LQA34" s="266"/>
      <c r="LQB34" s="266"/>
      <c r="LQC34" s="139"/>
      <c r="LQD34" s="266"/>
      <c r="LQE34" s="266"/>
      <c r="LQF34" s="266"/>
      <c r="LQG34" s="139"/>
      <c r="LQH34" s="266"/>
      <c r="LQI34" s="266"/>
      <c r="LQJ34" s="266"/>
      <c r="LQK34" s="139"/>
      <c r="LQL34" s="266"/>
      <c r="LQM34" s="266"/>
      <c r="LQN34" s="266"/>
      <c r="LQO34" s="139"/>
      <c r="LQP34" s="266"/>
      <c r="LQQ34" s="266"/>
      <c r="LQR34" s="266"/>
      <c r="LQS34" s="139"/>
      <c r="LQT34" s="266"/>
      <c r="LQU34" s="266"/>
      <c r="LQV34" s="266"/>
      <c r="LQW34" s="139"/>
      <c r="LQX34" s="266"/>
      <c r="LQY34" s="266"/>
      <c r="LQZ34" s="266"/>
      <c r="LRA34" s="139"/>
      <c r="LRB34" s="266"/>
      <c r="LRC34" s="266"/>
      <c r="LRD34" s="266"/>
      <c r="LRE34" s="139"/>
      <c r="LRF34" s="266"/>
      <c r="LRG34" s="266"/>
      <c r="LRH34" s="266"/>
      <c r="LRI34" s="139"/>
      <c r="LRJ34" s="266"/>
      <c r="LRK34" s="266"/>
      <c r="LRL34" s="266"/>
      <c r="LRM34" s="139"/>
      <c r="LRN34" s="266"/>
      <c r="LRO34" s="266"/>
      <c r="LRP34" s="266"/>
      <c r="LRQ34" s="139"/>
      <c r="LRR34" s="266"/>
      <c r="LRS34" s="266"/>
      <c r="LRT34" s="266"/>
      <c r="LRU34" s="139"/>
      <c r="LRV34" s="266"/>
      <c r="LRW34" s="266"/>
      <c r="LRX34" s="266"/>
      <c r="LRY34" s="139"/>
      <c r="LRZ34" s="266"/>
      <c r="LSA34" s="266"/>
      <c r="LSB34" s="266"/>
      <c r="LSC34" s="139"/>
      <c r="LSD34" s="266"/>
      <c r="LSE34" s="266"/>
      <c r="LSF34" s="266"/>
      <c r="LSG34" s="139"/>
      <c r="LSH34" s="266"/>
      <c r="LSI34" s="266"/>
      <c r="LSJ34" s="266"/>
      <c r="LSK34" s="139"/>
      <c r="LSL34" s="266"/>
      <c r="LSM34" s="266"/>
      <c r="LSN34" s="266"/>
      <c r="LSO34" s="139"/>
      <c r="LSP34" s="266"/>
      <c r="LSQ34" s="266"/>
      <c r="LSR34" s="266"/>
      <c r="LSS34" s="139"/>
      <c r="LST34" s="266"/>
      <c r="LSU34" s="266"/>
      <c r="LSV34" s="266"/>
      <c r="LSW34" s="139"/>
      <c r="LSX34" s="266"/>
      <c r="LSY34" s="266"/>
      <c r="LSZ34" s="266"/>
      <c r="LTA34" s="139"/>
      <c r="LTB34" s="266"/>
      <c r="LTC34" s="266"/>
      <c r="LTD34" s="266"/>
      <c r="LTE34" s="139"/>
      <c r="LTF34" s="266"/>
      <c r="LTG34" s="266"/>
      <c r="LTH34" s="266"/>
      <c r="LTI34" s="139"/>
      <c r="LTJ34" s="266"/>
      <c r="LTK34" s="266"/>
      <c r="LTL34" s="266"/>
      <c r="LTM34" s="139"/>
      <c r="LTN34" s="266"/>
      <c r="LTO34" s="266"/>
      <c r="LTP34" s="266"/>
      <c r="LTQ34" s="139"/>
      <c r="LTR34" s="266"/>
      <c r="LTS34" s="266"/>
      <c r="LTT34" s="266"/>
      <c r="LTU34" s="139"/>
      <c r="LTV34" s="266"/>
      <c r="LTW34" s="266"/>
      <c r="LTX34" s="266"/>
      <c r="LTY34" s="139"/>
      <c r="LTZ34" s="266"/>
      <c r="LUA34" s="266"/>
      <c r="LUB34" s="266"/>
      <c r="LUC34" s="139"/>
      <c r="LUD34" s="266"/>
      <c r="LUE34" s="266"/>
      <c r="LUF34" s="266"/>
      <c r="LUG34" s="139"/>
      <c r="LUH34" s="266"/>
      <c r="LUI34" s="266"/>
      <c r="LUJ34" s="266"/>
      <c r="LUK34" s="139"/>
      <c r="LUL34" s="266"/>
      <c r="LUM34" s="266"/>
      <c r="LUN34" s="266"/>
      <c r="LUO34" s="139"/>
      <c r="LUP34" s="266"/>
      <c r="LUQ34" s="266"/>
      <c r="LUR34" s="266"/>
      <c r="LUS34" s="139"/>
      <c r="LUT34" s="266"/>
      <c r="LUU34" s="266"/>
      <c r="LUV34" s="266"/>
      <c r="LUW34" s="139"/>
      <c r="LUX34" s="266"/>
      <c r="LUY34" s="266"/>
      <c r="LUZ34" s="266"/>
      <c r="LVA34" s="139"/>
      <c r="LVB34" s="266"/>
      <c r="LVC34" s="266"/>
      <c r="LVD34" s="266"/>
      <c r="LVE34" s="139"/>
      <c r="LVF34" s="266"/>
      <c r="LVG34" s="266"/>
      <c r="LVH34" s="266"/>
      <c r="LVI34" s="139"/>
      <c r="LVJ34" s="266"/>
      <c r="LVK34" s="266"/>
      <c r="LVL34" s="266"/>
      <c r="LVM34" s="139"/>
      <c r="LVN34" s="266"/>
      <c r="LVO34" s="266"/>
      <c r="LVP34" s="266"/>
      <c r="LVQ34" s="139"/>
      <c r="LVR34" s="266"/>
      <c r="LVS34" s="266"/>
      <c r="LVT34" s="266"/>
      <c r="LVU34" s="139"/>
      <c r="LVV34" s="266"/>
      <c r="LVW34" s="266"/>
      <c r="LVX34" s="266"/>
      <c r="LVY34" s="139"/>
      <c r="LVZ34" s="266"/>
      <c r="LWA34" s="266"/>
      <c r="LWB34" s="266"/>
      <c r="LWC34" s="139"/>
      <c r="LWD34" s="266"/>
      <c r="LWE34" s="266"/>
      <c r="LWF34" s="266"/>
      <c r="LWG34" s="139"/>
      <c r="LWH34" s="266"/>
      <c r="LWI34" s="266"/>
      <c r="LWJ34" s="266"/>
      <c r="LWK34" s="139"/>
      <c r="LWL34" s="266"/>
      <c r="LWM34" s="266"/>
      <c r="LWN34" s="266"/>
      <c r="LWO34" s="139"/>
      <c r="LWP34" s="266"/>
      <c r="LWQ34" s="266"/>
      <c r="LWR34" s="266"/>
      <c r="LWS34" s="139"/>
      <c r="LWT34" s="266"/>
      <c r="LWU34" s="266"/>
      <c r="LWV34" s="266"/>
      <c r="LWW34" s="139"/>
      <c r="LWX34" s="266"/>
      <c r="LWY34" s="266"/>
      <c r="LWZ34" s="266"/>
      <c r="LXA34" s="139"/>
      <c r="LXB34" s="266"/>
      <c r="LXC34" s="266"/>
      <c r="LXD34" s="266"/>
      <c r="LXE34" s="139"/>
      <c r="LXF34" s="266"/>
      <c r="LXG34" s="266"/>
      <c r="LXH34" s="266"/>
      <c r="LXI34" s="139"/>
      <c r="LXJ34" s="266"/>
      <c r="LXK34" s="266"/>
      <c r="LXL34" s="266"/>
      <c r="LXM34" s="139"/>
      <c r="LXN34" s="266"/>
      <c r="LXO34" s="266"/>
      <c r="LXP34" s="266"/>
      <c r="LXQ34" s="139"/>
      <c r="LXR34" s="266"/>
      <c r="LXS34" s="266"/>
      <c r="LXT34" s="266"/>
      <c r="LXU34" s="139"/>
      <c r="LXV34" s="266"/>
      <c r="LXW34" s="266"/>
      <c r="LXX34" s="266"/>
      <c r="LXY34" s="139"/>
      <c r="LXZ34" s="266"/>
      <c r="LYA34" s="266"/>
      <c r="LYB34" s="266"/>
      <c r="LYC34" s="139"/>
      <c r="LYD34" s="266"/>
      <c r="LYE34" s="266"/>
      <c r="LYF34" s="266"/>
      <c r="LYG34" s="139"/>
      <c r="LYH34" s="266"/>
      <c r="LYI34" s="266"/>
      <c r="LYJ34" s="266"/>
      <c r="LYK34" s="139"/>
      <c r="LYL34" s="266"/>
      <c r="LYM34" s="266"/>
      <c r="LYN34" s="266"/>
      <c r="LYO34" s="139"/>
      <c r="LYP34" s="266"/>
      <c r="LYQ34" s="266"/>
      <c r="LYR34" s="266"/>
      <c r="LYS34" s="139"/>
      <c r="LYT34" s="266"/>
      <c r="LYU34" s="266"/>
      <c r="LYV34" s="266"/>
      <c r="LYW34" s="139"/>
      <c r="LYX34" s="266"/>
      <c r="LYY34" s="266"/>
      <c r="LYZ34" s="266"/>
      <c r="LZA34" s="139"/>
      <c r="LZB34" s="266"/>
      <c r="LZC34" s="266"/>
      <c r="LZD34" s="266"/>
      <c r="LZE34" s="139"/>
      <c r="LZF34" s="266"/>
      <c r="LZG34" s="266"/>
      <c r="LZH34" s="266"/>
      <c r="LZI34" s="139"/>
      <c r="LZJ34" s="266"/>
      <c r="LZK34" s="266"/>
      <c r="LZL34" s="266"/>
      <c r="LZM34" s="139"/>
      <c r="LZN34" s="266"/>
      <c r="LZO34" s="266"/>
      <c r="LZP34" s="266"/>
      <c r="LZQ34" s="139"/>
      <c r="LZR34" s="266"/>
      <c r="LZS34" s="266"/>
      <c r="LZT34" s="266"/>
      <c r="LZU34" s="139"/>
      <c r="LZV34" s="266"/>
      <c r="LZW34" s="266"/>
      <c r="LZX34" s="266"/>
      <c r="LZY34" s="139"/>
      <c r="LZZ34" s="266"/>
      <c r="MAA34" s="266"/>
      <c r="MAB34" s="266"/>
      <c r="MAC34" s="139"/>
      <c r="MAD34" s="266"/>
      <c r="MAE34" s="266"/>
      <c r="MAF34" s="266"/>
      <c r="MAG34" s="139"/>
      <c r="MAH34" s="266"/>
      <c r="MAI34" s="266"/>
      <c r="MAJ34" s="266"/>
      <c r="MAK34" s="139"/>
      <c r="MAL34" s="266"/>
      <c r="MAM34" s="266"/>
      <c r="MAN34" s="266"/>
      <c r="MAO34" s="139"/>
      <c r="MAP34" s="266"/>
      <c r="MAQ34" s="266"/>
      <c r="MAR34" s="266"/>
      <c r="MAS34" s="139"/>
      <c r="MAT34" s="266"/>
      <c r="MAU34" s="266"/>
      <c r="MAV34" s="266"/>
      <c r="MAW34" s="139"/>
      <c r="MAX34" s="266"/>
      <c r="MAY34" s="266"/>
      <c r="MAZ34" s="266"/>
      <c r="MBA34" s="139"/>
      <c r="MBB34" s="266"/>
      <c r="MBC34" s="266"/>
      <c r="MBD34" s="266"/>
      <c r="MBE34" s="139"/>
      <c r="MBF34" s="266"/>
      <c r="MBG34" s="266"/>
      <c r="MBH34" s="266"/>
      <c r="MBI34" s="139"/>
      <c r="MBJ34" s="266"/>
      <c r="MBK34" s="266"/>
      <c r="MBL34" s="266"/>
      <c r="MBM34" s="139"/>
      <c r="MBN34" s="266"/>
      <c r="MBO34" s="266"/>
      <c r="MBP34" s="266"/>
      <c r="MBQ34" s="139"/>
      <c r="MBR34" s="266"/>
      <c r="MBS34" s="266"/>
      <c r="MBT34" s="266"/>
      <c r="MBU34" s="139"/>
      <c r="MBV34" s="266"/>
      <c r="MBW34" s="266"/>
      <c r="MBX34" s="266"/>
      <c r="MBY34" s="139"/>
      <c r="MBZ34" s="266"/>
      <c r="MCA34" s="266"/>
      <c r="MCB34" s="266"/>
      <c r="MCC34" s="139"/>
      <c r="MCD34" s="266"/>
      <c r="MCE34" s="266"/>
      <c r="MCF34" s="266"/>
      <c r="MCG34" s="139"/>
      <c r="MCH34" s="266"/>
      <c r="MCI34" s="266"/>
      <c r="MCJ34" s="266"/>
      <c r="MCK34" s="139"/>
      <c r="MCL34" s="266"/>
      <c r="MCM34" s="266"/>
      <c r="MCN34" s="266"/>
      <c r="MCO34" s="139"/>
      <c r="MCP34" s="266"/>
      <c r="MCQ34" s="266"/>
      <c r="MCR34" s="266"/>
      <c r="MCS34" s="139"/>
      <c r="MCT34" s="266"/>
      <c r="MCU34" s="266"/>
      <c r="MCV34" s="266"/>
      <c r="MCW34" s="139"/>
      <c r="MCX34" s="266"/>
      <c r="MCY34" s="266"/>
      <c r="MCZ34" s="266"/>
      <c r="MDA34" s="139"/>
      <c r="MDB34" s="266"/>
      <c r="MDC34" s="266"/>
      <c r="MDD34" s="266"/>
      <c r="MDE34" s="139"/>
      <c r="MDF34" s="266"/>
      <c r="MDG34" s="266"/>
      <c r="MDH34" s="266"/>
      <c r="MDI34" s="139"/>
      <c r="MDJ34" s="266"/>
      <c r="MDK34" s="266"/>
      <c r="MDL34" s="266"/>
      <c r="MDM34" s="139"/>
      <c r="MDN34" s="266"/>
      <c r="MDO34" s="266"/>
      <c r="MDP34" s="266"/>
      <c r="MDQ34" s="139"/>
      <c r="MDR34" s="266"/>
      <c r="MDS34" s="266"/>
      <c r="MDT34" s="266"/>
      <c r="MDU34" s="139"/>
      <c r="MDV34" s="266"/>
      <c r="MDW34" s="266"/>
      <c r="MDX34" s="266"/>
      <c r="MDY34" s="139"/>
      <c r="MDZ34" s="266"/>
      <c r="MEA34" s="266"/>
      <c r="MEB34" s="266"/>
      <c r="MEC34" s="139"/>
      <c r="MED34" s="266"/>
      <c r="MEE34" s="266"/>
      <c r="MEF34" s="266"/>
      <c r="MEG34" s="139"/>
      <c r="MEH34" s="266"/>
      <c r="MEI34" s="266"/>
      <c r="MEJ34" s="266"/>
      <c r="MEK34" s="139"/>
      <c r="MEL34" s="266"/>
      <c r="MEM34" s="266"/>
      <c r="MEN34" s="266"/>
      <c r="MEO34" s="139"/>
      <c r="MEP34" s="266"/>
      <c r="MEQ34" s="266"/>
      <c r="MER34" s="266"/>
      <c r="MES34" s="139"/>
      <c r="MET34" s="266"/>
      <c r="MEU34" s="266"/>
      <c r="MEV34" s="266"/>
      <c r="MEW34" s="139"/>
      <c r="MEX34" s="266"/>
      <c r="MEY34" s="266"/>
      <c r="MEZ34" s="266"/>
      <c r="MFA34" s="139"/>
      <c r="MFB34" s="266"/>
      <c r="MFC34" s="266"/>
      <c r="MFD34" s="266"/>
      <c r="MFE34" s="139"/>
      <c r="MFF34" s="266"/>
      <c r="MFG34" s="266"/>
      <c r="MFH34" s="266"/>
      <c r="MFI34" s="139"/>
      <c r="MFJ34" s="266"/>
      <c r="MFK34" s="266"/>
      <c r="MFL34" s="266"/>
      <c r="MFM34" s="139"/>
      <c r="MFN34" s="266"/>
      <c r="MFO34" s="266"/>
      <c r="MFP34" s="266"/>
      <c r="MFQ34" s="139"/>
      <c r="MFR34" s="266"/>
      <c r="MFS34" s="266"/>
      <c r="MFT34" s="266"/>
      <c r="MFU34" s="139"/>
      <c r="MFV34" s="266"/>
      <c r="MFW34" s="266"/>
      <c r="MFX34" s="266"/>
      <c r="MFY34" s="139"/>
      <c r="MFZ34" s="266"/>
      <c r="MGA34" s="266"/>
      <c r="MGB34" s="266"/>
      <c r="MGC34" s="139"/>
      <c r="MGD34" s="266"/>
      <c r="MGE34" s="266"/>
      <c r="MGF34" s="266"/>
      <c r="MGG34" s="139"/>
      <c r="MGH34" s="266"/>
      <c r="MGI34" s="266"/>
      <c r="MGJ34" s="266"/>
      <c r="MGK34" s="139"/>
      <c r="MGL34" s="266"/>
      <c r="MGM34" s="266"/>
      <c r="MGN34" s="266"/>
      <c r="MGO34" s="139"/>
      <c r="MGP34" s="266"/>
      <c r="MGQ34" s="266"/>
      <c r="MGR34" s="266"/>
      <c r="MGS34" s="139"/>
      <c r="MGT34" s="266"/>
      <c r="MGU34" s="266"/>
      <c r="MGV34" s="266"/>
      <c r="MGW34" s="139"/>
      <c r="MGX34" s="266"/>
      <c r="MGY34" s="266"/>
      <c r="MGZ34" s="266"/>
      <c r="MHA34" s="139"/>
      <c r="MHB34" s="266"/>
      <c r="MHC34" s="266"/>
      <c r="MHD34" s="266"/>
      <c r="MHE34" s="139"/>
      <c r="MHF34" s="266"/>
      <c r="MHG34" s="266"/>
      <c r="MHH34" s="266"/>
      <c r="MHI34" s="139"/>
      <c r="MHJ34" s="266"/>
      <c r="MHK34" s="266"/>
      <c r="MHL34" s="266"/>
      <c r="MHM34" s="139"/>
      <c r="MHN34" s="266"/>
      <c r="MHO34" s="266"/>
      <c r="MHP34" s="266"/>
      <c r="MHQ34" s="139"/>
      <c r="MHR34" s="266"/>
      <c r="MHS34" s="266"/>
      <c r="MHT34" s="266"/>
      <c r="MHU34" s="139"/>
      <c r="MHV34" s="266"/>
      <c r="MHW34" s="266"/>
      <c r="MHX34" s="266"/>
      <c r="MHY34" s="139"/>
      <c r="MHZ34" s="266"/>
      <c r="MIA34" s="266"/>
      <c r="MIB34" s="266"/>
      <c r="MIC34" s="139"/>
      <c r="MID34" s="266"/>
      <c r="MIE34" s="266"/>
      <c r="MIF34" s="266"/>
      <c r="MIG34" s="139"/>
      <c r="MIH34" s="266"/>
      <c r="MII34" s="266"/>
      <c r="MIJ34" s="266"/>
      <c r="MIK34" s="139"/>
      <c r="MIL34" s="266"/>
      <c r="MIM34" s="266"/>
      <c r="MIN34" s="266"/>
      <c r="MIO34" s="139"/>
      <c r="MIP34" s="266"/>
      <c r="MIQ34" s="266"/>
      <c r="MIR34" s="266"/>
      <c r="MIS34" s="139"/>
      <c r="MIT34" s="266"/>
      <c r="MIU34" s="266"/>
      <c r="MIV34" s="266"/>
      <c r="MIW34" s="139"/>
      <c r="MIX34" s="266"/>
      <c r="MIY34" s="266"/>
      <c r="MIZ34" s="266"/>
      <c r="MJA34" s="139"/>
      <c r="MJB34" s="266"/>
      <c r="MJC34" s="266"/>
      <c r="MJD34" s="266"/>
      <c r="MJE34" s="139"/>
      <c r="MJF34" s="266"/>
      <c r="MJG34" s="266"/>
      <c r="MJH34" s="266"/>
      <c r="MJI34" s="139"/>
      <c r="MJJ34" s="266"/>
      <c r="MJK34" s="266"/>
      <c r="MJL34" s="266"/>
      <c r="MJM34" s="139"/>
      <c r="MJN34" s="266"/>
      <c r="MJO34" s="266"/>
      <c r="MJP34" s="266"/>
      <c r="MJQ34" s="139"/>
      <c r="MJR34" s="266"/>
      <c r="MJS34" s="266"/>
      <c r="MJT34" s="266"/>
      <c r="MJU34" s="139"/>
      <c r="MJV34" s="266"/>
      <c r="MJW34" s="266"/>
      <c r="MJX34" s="266"/>
      <c r="MJY34" s="139"/>
      <c r="MJZ34" s="266"/>
      <c r="MKA34" s="266"/>
      <c r="MKB34" s="266"/>
      <c r="MKC34" s="139"/>
      <c r="MKD34" s="266"/>
      <c r="MKE34" s="266"/>
      <c r="MKF34" s="266"/>
      <c r="MKG34" s="139"/>
      <c r="MKH34" s="266"/>
      <c r="MKI34" s="266"/>
      <c r="MKJ34" s="266"/>
      <c r="MKK34" s="139"/>
      <c r="MKL34" s="266"/>
      <c r="MKM34" s="266"/>
      <c r="MKN34" s="266"/>
      <c r="MKO34" s="139"/>
      <c r="MKP34" s="266"/>
      <c r="MKQ34" s="266"/>
      <c r="MKR34" s="266"/>
      <c r="MKS34" s="139"/>
      <c r="MKT34" s="266"/>
      <c r="MKU34" s="266"/>
      <c r="MKV34" s="266"/>
      <c r="MKW34" s="139"/>
      <c r="MKX34" s="266"/>
      <c r="MKY34" s="266"/>
      <c r="MKZ34" s="266"/>
      <c r="MLA34" s="139"/>
      <c r="MLB34" s="266"/>
      <c r="MLC34" s="266"/>
      <c r="MLD34" s="266"/>
      <c r="MLE34" s="139"/>
      <c r="MLF34" s="266"/>
      <c r="MLG34" s="266"/>
      <c r="MLH34" s="266"/>
      <c r="MLI34" s="139"/>
      <c r="MLJ34" s="266"/>
      <c r="MLK34" s="266"/>
      <c r="MLL34" s="266"/>
      <c r="MLM34" s="139"/>
      <c r="MLN34" s="266"/>
      <c r="MLO34" s="266"/>
      <c r="MLP34" s="266"/>
      <c r="MLQ34" s="139"/>
      <c r="MLR34" s="266"/>
      <c r="MLS34" s="266"/>
      <c r="MLT34" s="266"/>
      <c r="MLU34" s="139"/>
      <c r="MLV34" s="266"/>
      <c r="MLW34" s="266"/>
      <c r="MLX34" s="266"/>
      <c r="MLY34" s="139"/>
      <c r="MLZ34" s="266"/>
      <c r="MMA34" s="266"/>
      <c r="MMB34" s="266"/>
      <c r="MMC34" s="139"/>
      <c r="MMD34" s="266"/>
      <c r="MME34" s="266"/>
      <c r="MMF34" s="266"/>
      <c r="MMG34" s="139"/>
      <c r="MMH34" s="266"/>
      <c r="MMI34" s="266"/>
      <c r="MMJ34" s="266"/>
      <c r="MMK34" s="139"/>
      <c r="MML34" s="266"/>
      <c r="MMM34" s="266"/>
      <c r="MMN34" s="266"/>
      <c r="MMO34" s="139"/>
      <c r="MMP34" s="266"/>
      <c r="MMQ34" s="266"/>
      <c r="MMR34" s="266"/>
      <c r="MMS34" s="139"/>
      <c r="MMT34" s="266"/>
      <c r="MMU34" s="266"/>
      <c r="MMV34" s="266"/>
      <c r="MMW34" s="139"/>
      <c r="MMX34" s="266"/>
      <c r="MMY34" s="266"/>
      <c r="MMZ34" s="266"/>
      <c r="MNA34" s="139"/>
      <c r="MNB34" s="266"/>
      <c r="MNC34" s="266"/>
      <c r="MND34" s="266"/>
      <c r="MNE34" s="139"/>
      <c r="MNF34" s="266"/>
      <c r="MNG34" s="266"/>
      <c r="MNH34" s="266"/>
      <c r="MNI34" s="139"/>
      <c r="MNJ34" s="266"/>
      <c r="MNK34" s="266"/>
      <c r="MNL34" s="266"/>
      <c r="MNM34" s="139"/>
      <c r="MNN34" s="266"/>
      <c r="MNO34" s="266"/>
      <c r="MNP34" s="266"/>
      <c r="MNQ34" s="139"/>
      <c r="MNR34" s="266"/>
      <c r="MNS34" s="266"/>
      <c r="MNT34" s="266"/>
      <c r="MNU34" s="139"/>
      <c r="MNV34" s="266"/>
      <c r="MNW34" s="266"/>
      <c r="MNX34" s="266"/>
      <c r="MNY34" s="139"/>
      <c r="MNZ34" s="266"/>
      <c r="MOA34" s="266"/>
      <c r="MOB34" s="266"/>
      <c r="MOC34" s="139"/>
      <c r="MOD34" s="266"/>
      <c r="MOE34" s="266"/>
      <c r="MOF34" s="266"/>
      <c r="MOG34" s="139"/>
      <c r="MOH34" s="266"/>
      <c r="MOI34" s="266"/>
      <c r="MOJ34" s="266"/>
      <c r="MOK34" s="139"/>
      <c r="MOL34" s="266"/>
      <c r="MOM34" s="266"/>
      <c r="MON34" s="266"/>
      <c r="MOO34" s="139"/>
      <c r="MOP34" s="266"/>
      <c r="MOQ34" s="266"/>
      <c r="MOR34" s="266"/>
      <c r="MOS34" s="139"/>
      <c r="MOT34" s="266"/>
      <c r="MOU34" s="266"/>
      <c r="MOV34" s="266"/>
      <c r="MOW34" s="139"/>
      <c r="MOX34" s="266"/>
      <c r="MOY34" s="266"/>
      <c r="MOZ34" s="266"/>
      <c r="MPA34" s="139"/>
      <c r="MPB34" s="266"/>
      <c r="MPC34" s="266"/>
      <c r="MPD34" s="266"/>
      <c r="MPE34" s="139"/>
      <c r="MPF34" s="266"/>
      <c r="MPG34" s="266"/>
      <c r="MPH34" s="266"/>
      <c r="MPI34" s="139"/>
      <c r="MPJ34" s="266"/>
      <c r="MPK34" s="266"/>
      <c r="MPL34" s="266"/>
      <c r="MPM34" s="139"/>
      <c r="MPN34" s="266"/>
      <c r="MPO34" s="266"/>
      <c r="MPP34" s="266"/>
      <c r="MPQ34" s="139"/>
      <c r="MPR34" s="266"/>
      <c r="MPS34" s="266"/>
      <c r="MPT34" s="266"/>
      <c r="MPU34" s="139"/>
      <c r="MPV34" s="266"/>
      <c r="MPW34" s="266"/>
      <c r="MPX34" s="266"/>
      <c r="MPY34" s="139"/>
      <c r="MPZ34" s="266"/>
      <c r="MQA34" s="266"/>
      <c r="MQB34" s="266"/>
      <c r="MQC34" s="139"/>
      <c r="MQD34" s="266"/>
      <c r="MQE34" s="266"/>
      <c r="MQF34" s="266"/>
      <c r="MQG34" s="139"/>
      <c r="MQH34" s="266"/>
      <c r="MQI34" s="266"/>
      <c r="MQJ34" s="266"/>
      <c r="MQK34" s="139"/>
      <c r="MQL34" s="266"/>
      <c r="MQM34" s="266"/>
      <c r="MQN34" s="266"/>
      <c r="MQO34" s="139"/>
      <c r="MQP34" s="266"/>
      <c r="MQQ34" s="266"/>
      <c r="MQR34" s="266"/>
      <c r="MQS34" s="139"/>
      <c r="MQT34" s="266"/>
      <c r="MQU34" s="266"/>
      <c r="MQV34" s="266"/>
      <c r="MQW34" s="139"/>
      <c r="MQX34" s="266"/>
      <c r="MQY34" s="266"/>
      <c r="MQZ34" s="266"/>
      <c r="MRA34" s="139"/>
      <c r="MRB34" s="266"/>
      <c r="MRC34" s="266"/>
      <c r="MRD34" s="266"/>
      <c r="MRE34" s="139"/>
      <c r="MRF34" s="266"/>
      <c r="MRG34" s="266"/>
      <c r="MRH34" s="266"/>
      <c r="MRI34" s="139"/>
      <c r="MRJ34" s="266"/>
      <c r="MRK34" s="266"/>
      <c r="MRL34" s="266"/>
      <c r="MRM34" s="139"/>
      <c r="MRN34" s="266"/>
      <c r="MRO34" s="266"/>
      <c r="MRP34" s="266"/>
      <c r="MRQ34" s="139"/>
      <c r="MRR34" s="266"/>
      <c r="MRS34" s="266"/>
      <c r="MRT34" s="266"/>
      <c r="MRU34" s="139"/>
      <c r="MRV34" s="266"/>
      <c r="MRW34" s="266"/>
      <c r="MRX34" s="266"/>
      <c r="MRY34" s="139"/>
      <c r="MRZ34" s="266"/>
      <c r="MSA34" s="266"/>
      <c r="MSB34" s="266"/>
      <c r="MSC34" s="139"/>
      <c r="MSD34" s="266"/>
      <c r="MSE34" s="266"/>
      <c r="MSF34" s="266"/>
      <c r="MSG34" s="139"/>
      <c r="MSH34" s="266"/>
      <c r="MSI34" s="266"/>
      <c r="MSJ34" s="266"/>
      <c r="MSK34" s="139"/>
      <c r="MSL34" s="266"/>
      <c r="MSM34" s="266"/>
      <c r="MSN34" s="266"/>
      <c r="MSO34" s="139"/>
      <c r="MSP34" s="266"/>
      <c r="MSQ34" s="266"/>
      <c r="MSR34" s="266"/>
      <c r="MSS34" s="139"/>
      <c r="MST34" s="266"/>
      <c r="MSU34" s="266"/>
      <c r="MSV34" s="266"/>
      <c r="MSW34" s="139"/>
      <c r="MSX34" s="266"/>
      <c r="MSY34" s="266"/>
      <c r="MSZ34" s="266"/>
      <c r="MTA34" s="139"/>
      <c r="MTB34" s="266"/>
      <c r="MTC34" s="266"/>
      <c r="MTD34" s="266"/>
      <c r="MTE34" s="139"/>
      <c r="MTF34" s="266"/>
      <c r="MTG34" s="266"/>
      <c r="MTH34" s="266"/>
      <c r="MTI34" s="139"/>
      <c r="MTJ34" s="266"/>
      <c r="MTK34" s="266"/>
      <c r="MTL34" s="266"/>
      <c r="MTM34" s="139"/>
      <c r="MTN34" s="266"/>
      <c r="MTO34" s="266"/>
      <c r="MTP34" s="266"/>
      <c r="MTQ34" s="139"/>
      <c r="MTR34" s="266"/>
      <c r="MTS34" s="266"/>
      <c r="MTT34" s="266"/>
      <c r="MTU34" s="139"/>
      <c r="MTV34" s="266"/>
      <c r="MTW34" s="266"/>
      <c r="MTX34" s="266"/>
      <c r="MTY34" s="139"/>
      <c r="MTZ34" s="266"/>
      <c r="MUA34" s="266"/>
      <c r="MUB34" s="266"/>
      <c r="MUC34" s="139"/>
      <c r="MUD34" s="266"/>
      <c r="MUE34" s="266"/>
      <c r="MUF34" s="266"/>
      <c r="MUG34" s="139"/>
      <c r="MUH34" s="266"/>
      <c r="MUI34" s="266"/>
      <c r="MUJ34" s="266"/>
      <c r="MUK34" s="139"/>
      <c r="MUL34" s="266"/>
      <c r="MUM34" s="266"/>
      <c r="MUN34" s="266"/>
      <c r="MUO34" s="139"/>
      <c r="MUP34" s="266"/>
      <c r="MUQ34" s="266"/>
      <c r="MUR34" s="266"/>
      <c r="MUS34" s="139"/>
      <c r="MUT34" s="266"/>
      <c r="MUU34" s="266"/>
      <c r="MUV34" s="266"/>
      <c r="MUW34" s="139"/>
      <c r="MUX34" s="266"/>
      <c r="MUY34" s="266"/>
      <c r="MUZ34" s="266"/>
      <c r="MVA34" s="139"/>
      <c r="MVB34" s="266"/>
      <c r="MVC34" s="266"/>
      <c r="MVD34" s="266"/>
      <c r="MVE34" s="139"/>
      <c r="MVF34" s="266"/>
      <c r="MVG34" s="266"/>
      <c r="MVH34" s="266"/>
      <c r="MVI34" s="139"/>
      <c r="MVJ34" s="266"/>
      <c r="MVK34" s="266"/>
      <c r="MVL34" s="266"/>
      <c r="MVM34" s="139"/>
      <c r="MVN34" s="266"/>
      <c r="MVO34" s="266"/>
      <c r="MVP34" s="266"/>
      <c r="MVQ34" s="139"/>
      <c r="MVR34" s="266"/>
      <c r="MVS34" s="266"/>
      <c r="MVT34" s="266"/>
      <c r="MVU34" s="139"/>
      <c r="MVV34" s="266"/>
      <c r="MVW34" s="266"/>
      <c r="MVX34" s="266"/>
      <c r="MVY34" s="139"/>
      <c r="MVZ34" s="266"/>
      <c r="MWA34" s="266"/>
      <c r="MWB34" s="266"/>
      <c r="MWC34" s="139"/>
      <c r="MWD34" s="266"/>
      <c r="MWE34" s="266"/>
      <c r="MWF34" s="266"/>
      <c r="MWG34" s="139"/>
      <c r="MWH34" s="266"/>
      <c r="MWI34" s="266"/>
      <c r="MWJ34" s="266"/>
      <c r="MWK34" s="139"/>
      <c r="MWL34" s="266"/>
      <c r="MWM34" s="266"/>
      <c r="MWN34" s="266"/>
      <c r="MWO34" s="139"/>
      <c r="MWP34" s="266"/>
      <c r="MWQ34" s="266"/>
      <c r="MWR34" s="266"/>
      <c r="MWS34" s="139"/>
      <c r="MWT34" s="266"/>
      <c r="MWU34" s="266"/>
      <c r="MWV34" s="266"/>
      <c r="MWW34" s="139"/>
      <c r="MWX34" s="266"/>
      <c r="MWY34" s="266"/>
      <c r="MWZ34" s="266"/>
      <c r="MXA34" s="139"/>
      <c r="MXB34" s="266"/>
      <c r="MXC34" s="266"/>
      <c r="MXD34" s="266"/>
      <c r="MXE34" s="139"/>
      <c r="MXF34" s="266"/>
      <c r="MXG34" s="266"/>
      <c r="MXH34" s="266"/>
      <c r="MXI34" s="139"/>
      <c r="MXJ34" s="266"/>
      <c r="MXK34" s="266"/>
      <c r="MXL34" s="266"/>
      <c r="MXM34" s="139"/>
      <c r="MXN34" s="266"/>
      <c r="MXO34" s="266"/>
      <c r="MXP34" s="266"/>
      <c r="MXQ34" s="139"/>
      <c r="MXR34" s="266"/>
      <c r="MXS34" s="266"/>
      <c r="MXT34" s="266"/>
      <c r="MXU34" s="139"/>
      <c r="MXV34" s="266"/>
      <c r="MXW34" s="266"/>
      <c r="MXX34" s="266"/>
      <c r="MXY34" s="139"/>
      <c r="MXZ34" s="266"/>
      <c r="MYA34" s="266"/>
      <c r="MYB34" s="266"/>
      <c r="MYC34" s="139"/>
      <c r="MYD34" s="266"/>
      <c r="MYE34" s="266"/>
      <c r="MYF34" s="266"/>
      <c r="MYG34" s="139"/>
      <c r="MYH34" s="266"/>
      <c r="MYI34" s="266"/>
      <c r="MYJ34" s="266"/>
      <c r="MYK34" s="139"/>
      <c r="MYL34" s="266"/>
      <c r="MYM34" s="266"/>
      <c r="MYN34" s="266"/>
      <c r="MYO34" s="139"/>
      <c r="MYP34" s="266"/>
      <c r="MYQ34" s="266"/>
      <c r="MYR34" s="266"/>
      <c r="MYS34" s="139"/>
      <c r="MYT34" s="266"/>
      <c r="MYU34" s="266"/>
      <c r="MYV34" s="266"/>
      <c r="MYW34" s="139"/>
      <c r="MYX34" s="266"/>
      <c r="MYY34" s="266"/>
      <c r="MYZ34" s="266"/>
      <c r="MZA34" s="139"/>
      <c r="MZB34" s="266"/>
      <c r="MZC34" s="266"/>
      <c r="MZD34" s="266"/>
      <c r="MZE34" s="139"/>
      <c r="MZF34" s="266"/>
      <c r="MZG34" s="266"/>
      <c r="MZH34" s="266"/>
      <c r="MZI34" s="139"/>
      <c r="MZJ34" s="266"/>
      <c r="MZK34" s="266"/>
      <c r="MZL34" s="266"/>
      <c r="MZM34" s="139"/>
      <c r="MZN34" s="266"/>
      <c r="MZO34" s="266"/>
      <c r="MZP34" s="266"/>
      <c r="MZQ34" s="139"/>
      <c r="MZR34" s="266"/>
      <c r="MZS34" s="266"/>
      <c r="MZT34" s="266"/>
      <c r="MZU34" s="139"/>
      <c r="MZV34" s="266"/>
      <c r="MZW34" s="266"/>
      <c r="MZX34" s="266"/>
      <c r="MZY34" s="139"/>
      <c r="MZZ34" s="266"/>
      <c r="NAA34" s="266"/>
      <c r="NAB34" s="266"/>
      <c r="NAC34" s="139"/>
      <c r="NAD34" s="266"/>
      <c r="NAE34" s="266"/>
      <c r="NAF34" s="266"/>
      <c r="NAG34" s="139"/>
      <c r="NAH34" s="266"/>
      <c r="NAI34" s="266"/>
      <c r="NAJ34" s="266"/>
      <c r="NAK34" s="139"/>
      <c r="NAL34" s="266"/>
      <c r="NAM34" s="266"/>
      <c r="NAN34" s="266"/>
      <c r="NAO34" s="139"/>
      <c r="NAP34" s="266"/>
      <c r="NAQ34" s="266"/>
      <c r="NAR34" s="266"/>
      <c r="NAS34" s="139"/>
      <c r="NAT34" s="266"/>
      <c r="NAU34" s="266"/>
      <c r="NAV34" s="266"/>
      <c r="NAW34" s="139"/>
      <c r="NAX34" s="266"/>
      <c r="NAY34" s="266"/>
      <c r="NAZ34" s="266"/>
      <c r="NBA34" s="139"/>
      <c r="NBB34" s="266"/>
      <c r="NBC34" s="266"/>
      <c r="NBD34" s="266"/>
      <c r="NBE34" s="139"/>
      <c r="NBF34" s="266"/>
      <c r="NBG34" s="266"/>
      <c r="NBH34" s="266"/>
      <c r="NBI34" s="139"/>
      <c r="NBJ34" s="266"/>
      <c r="NBK34" s="266"/>
      <c r="NBL34" s="266"/>
      <c r="NBM34" s="139"/>
      <c r="NBN34" s="266"/>
      <c r="NBO34" s="266"/>
      <c r="NBP34" s="266"/>
      <c r="NBQ34" s="139"/>
      <c r="NBR34" s="266"/>
      <c r="NBS34" s="266"/>
      <c r="NBT34" s="266"/>
      <c r="NBU34" s="139"/>
      <c r="NBV34" s="266"/>
      <c r="NBW34" s="266"/>
      <c r="NBX34" s="266"/>
      <c r="NBY34" s="139"/>
      <c r="NBZ34" s="266"/>
      <c r="NCA34" s="266"/>
      <c r="NCB34" s="266"/>
      <c r="NCC34" s="139"/>
      <c r="NCD34" s="266"/>
      <c r="NCE34" s="266"/>
      <c r="NCF34" s="266"/>
      <c r="NCG34" s="139"/>
      <c r="NCH34" s="266"/>
      <c r="NCI34" s="266"/>
      <c r="NCJ34" s="266"/>
      <c r="NCK34" s="139"/>
      <c r="NCL34" s="266"/>
      <c r="NCM34" s="266"/>
      <c r="NCN34" s="266"/>
      <c r="NCO34" s="139"/>
      <c r="NCP34" s="266"/>
      <c r="NCQ34" s="266"/>
      <c r="NCR34" s="266"/>
      <c r="NCS34" s="139"/>
      <c r="NCT34" s="266"/>
      <c r="NCU34" s="266"/>
      <c r="NCV34" s="266"/>
      <c r="NCW34" s="139"/>
      <c r="NCX34" s="266"/>
      <c r="NCY34" s="266"/>
      <c r="NCZ34" s="266"/>
      <c r="NDA34" s="139"/>
      <c r="NDB34" s="266"/>
      <c r="NDC34" s="266"/>
      <c r="NDD34" s="266"/>
      <c r="NDE34" s="139"/>
      <c r="NDF34" s="266"/>
      <c r="NDG34" s="266"/>
      <c r="NDH34" s="266"/>
      <c r="NDI34" s="139"/>
      <c r="NDJ34" s="266"/>
      <c r="NDK34" s="266"/>
      <c r="NDL34" s="266"/>
      <c r="NDM34" s="139"/>
      <c r="NDN34" s="266"/>
      <c r="NDO34" s="266"/>
      <c r="NDP34" s="266"/>
      <c r="NDQ34" s="139"/>
      <c r="NDR34" s="266"/>
      <c r="NDS34" s="266"/>
      <c r="NDT34" s="266"/>
      <c r="NDU34" s="139"/>
      <c r="NDV34" s="266"/>
      <c r="NDW34" s="266"/>
      <c r="NDX34" s="266"/>
      <c r="NDY34" s="139"/>
      <c r="NDZ34" s="266"/>
      <c r="NEA34" s="266"/>
      <c r="NEB34" s="266"/>
      <c r="NEC34" s="139"/>
      <c r="NED34" s="266"/>
      <c r="NEE34" s="266"/>
      <c r="NEF34" s="266"/>
      <c r="NEG34" s="139"/>
      <c r="NEH34" s="266"/>
      <c r="NEI34" s="266"/>
      <c r="NEJ34" s="266"/>
      <c r="NEK34" s="139"/>
      <c r="NEL34" s="266"/>
      <c r="NEM34" s="266"/>
      <c r="NEN34" s="266"/>
      <c r="NEO34" s="139"/>
      <c r="NEP34" s="266"/>
      <c r="NEQ34" s="266"/>
      <c r="NER34" s="266"/>
      <c r="NES34" s="139"/>
      <c r="NET34" s="266"/>
      <c r="NEU34" s="266"/>
      <c r="NEV34" s="266"/>
      <c r="NEW34" s="139"/>
      <c r="NEX34" s="266"/>
      <c r="NEY34" s="266"/>
      <c r="NEZ34" s="266"/>
      <c r="NFA34" s="139"/>
      <c r="NFB34" s="266"/>
      <c r="NFC34" s="266"/>
      <c r="NFD34" s="266"/>
      <c r="NFE34" s="139"/>
      <c r="NFF34" s="266"/>
      <c r="NFG34" s="266"/>
      <c r="NFH34" s="266"/>
      <c r="NFI34" s="139"/>
      <c r="NFJ34" s="266"/>
      <c r="NFK34" s="266"/>
      <c r="NFL34" s="266"/>
      <c r="NFM34" s="139"/>
      <c r="NFN34" s="266"/>
      <c r="NFO34" s="266"/>
      <c r="NFP34" s="266"/>
      <c r="NFQ34" s="139"/>
      <c r="NFR34" s="266"/>
      <c r="NFS34" s="266"/>
      <c r="NFT34" s="266"/>
      <c r="NFU34" s="139"/>
      <c r="NFV34" s="266"/>
      <c r="NFW34" s="266"/>
      <c r="NFX34" s="266"/>
      <c r="NFY34" s="139"/>
      <c r="NFZ34" s="266"/>
      <c r="NGA34" s="266"/>
      <c r="NGB34" s="266"/>
      <c r="NGC34" s="139"/>
      <c r="NGD34" s="266"/>
      <c r="NGE34" s="266"/>
      <c r="NGF34" s="266"/>
      <c r="NGG34" s="139"/>
      <c r="NGH34" s="266"/>
      <c r="NGI34" s="266"/>
      <c r="NGJ34" s="266"/>
      <c r="NGK34" s="139"/>
      <c r="NGL34" s="266"/>
      <c r="NGM34" s="266"/>
      <c r="NGN34" s="266"/>
      <c r="NGO34" s="139"/>
      <c r="NGP34" s="266"/>
      <c r="NGQ34" s="266"/>
      <c r="NGR34" s="266"/>
      <c r="NGS34" s="139"/>
      <c r="NGT34" s="266"/>
      <c r="NGU34" s="266"/>
      <c r="NGV34" s="266"/>
      <c r="NGW34" s="139"/>
      <c r="NGX34" s="266"/>
      <c r="NGY34" s="266"/>
      <c r="NGZ34" s="266"/>
      <c r="NHA34" s="139"/>
      <c r="NHB34" s="266"/>
      <c r="NHC34" s="266"/>
      <c r="NHD34" s="266"/>
      <c r="NHE34" s="139"/>
      <c r="NHF34" s="266"/>
      <c r="NHG34" s="266"/>
      <c r="NHH34" s="266"/>
      <c r="NHI34" s="139"/>
      <c r="NHJ34" s="266"/>
      <c r="NHK34" s="266"/>
      <c r="NHL34" s="266"/>
      <c r="NHM34" s="139"/>
      <c r="NHN34" s="266"/>
      <c r="NHO34" s="266"/>
      <c r="NHP34" s="266"/>
      <c r="NHQ34" s="139"/>
      <c r="NHR34" s="266"/>
      <c r="NHS34" s="266"/>
      <c r="NHT34" s="266"/>
      <c r="NHU34" s="139"/>
      <c r="NHV34" s="266"/>
      <c r="NHW34" s="266"/>
      <c r="NHX34" s="266"/>
      <c r="NHY34" s="139"/>
      <c r="NHZ34" s="266"/>
      <c r="NIA34" s="266"/>
      <c r="NIB34" s="266"/>
      <c r="NIC34" s="139"/>
      <c r="NID34" s="266"/>
      <c r="NIE34" s="266"/>
      <c r="NIF34" s="266"/>
      <c r="NIG34" s="139"/>
      <c r="NIH34" s="266"/>
      <c r="NII34" s="266"/>
      <c r="NIJ34" s="266"/>
      <c r="NIK34" s="139"/>
      <c r="NIL34" s="266"/>
      <c r="NIM34" s="266"/>
      <c r="NIN34" s="266"/>
      <c r="NIO34" s="139"/>
      <c r="NIP34" s="266"/>
      <c r="NIQ34" s="266"/>
      <c r="NIR34" s="266"/>
      <c r="NIS34" s="139"/>
      <c r="NIT34" s="266"/>
      <c r="NIU34" s="266"/>
      <c r="NIV34" s="266"/>
      <c r="NIW34" s="139"/>
      <c r="NIX34" s="266"/>
      <c r="NIY34" s="266"/>
      <c r="NIZ34" s="266"/>
      <c r="NJA34" s="139"/>
      <c r="NJB34" s="266"/>
      <c r="NJC34" s="266"/>
      <c r="NJD34" s="266"/>
      <c r="NJE34" s="139"/>
      <c r="NJF34" s="266"/>
      <c r="NJG34" s="266"/>
      <c r="NJH34" s="266"/>
      <c r="NJI34" s="139"/>
      <c r="NJJ34" s="266"/>
      <c r="NJK34" s="266"/>
      <c r="NJL34" s="266"/>
      <c r="NJM34" s="139"/>
      <c r="NJN34" s="266"/>
      <c r="NJO34" s="266"/>
      <c r="NJP34" s="266"/>
      <c r="NJQ34" s="139"/>
      <c r="NJR34" s="266"/>
      <c r="NJS34" s="266"/>
      <c r="NJT34" s="266"/>
      <c r="NJU34" s="139"/>
      <c r="NJV34" s="266"/>
      <c r="NJW34" s="266"/>
      <c r="NJX34" s="266"/>
      <c r="NJY34" s="139"/>
      <c r="NJZ34" s="266"/>
      <c r="NKA34" s="266"/>
      <c r="NKB34" s="266"/>
      <c r="NKC34" s="139"/>
      <c r="NKD34" s="266"/>
      <c r="NKE34" s="266"/>
      <c r="NKF34" s="266"/>
      <c r="NKG34" s="139"/>
      <c r="NKH34" s="266"/>
      <c r="NKI34" s="266"/>
      <c r="NKJ34" s="266"/>
      <c r="NKK34" s="139"/>
      <c r="NKL34" s="266"/>
      <c r="NKM34" s="266"/>
      <c r="NKN34" s="266"/>
      <c r="NKO34" s="139"/>
      <c r="NKP34" s="266"/>
      <c r="NKQ34" s="266"/>
      <c r="NKR34" s="266"/>
      <c r="NKS34" s="139"/>
      <c r="NKT34" s="266"/>
      <c r="NKU34" s="266"/>
      <c r="NKV34" s="266"/>
      <c r="NKW34" s="139"/>
      <c r="NKX34" s="266"/>
      <c r="NKY34" s="266"/>
      <c r="NKZ34" s="266"/>
      <c r="NLA34" s="139"/>
      <c r="NLB34" s="266"/>
      <c r="NLC34" s="266"/>
      <c r="NLD34" s="266"/>
      <c r="NLE34" s="139"/>
      <c r="NLF34" s="266"/>
      <c r="NLG34" s="266"/>
      <c r="NLH34" s="266"/>
      <c r="NLI34" s="139"/>
      <c r="NLJ34" s="266"/>
      <c r="NLK34" s="266"/>
      <c r="NLL34" s="266"/>
      <c r="NLM34" s="139"/>
      <c r="NLN34" s="266"/>
      <c r="NLO34" s="266"/>
      <c r="NLP34" s="266"/>
      <c r="NLQ34" s="139"/>
      <c r="NLR34" s="266"/>
      <c r="NLS34" s="266"/>
      <c r="NLT34" s="266"/>
      <c r="NLU34" s="139"/>
      <c r="NLV34" s="266"/>
      <c r="NLW34" s="266"/>
      <c r="NLX34" s="266"/>
      <c r="NLY34" s="139"/>
      <c r="NLZ34" s="266"/>
      <c r="NMA34" s="266"/>
      <c r="NMB34" s="266"/>
      <c r="NMC34" s="139"/>
      <c r="NMD34" s="266"/>
      <c r="NME34" s="266"/>
      <c r="NMF34" s="266"/>
      <c r="NMG34" s="139"/>
      <c r="NMH34" s="266"/>
      <c r="NMI34" s="266"/>
      <c r="NMJ34" s="266"/>
      <c r="NMK34" s="139"/>
      <c r="NML34" s="266"/>
      <c r="NMM34" s="266"/>
      <c r="NMN34" s="266"/>
      <c r="NMO34" s="139"/>
      <c r="NMP34" s="266"/>
      <c r="NMQ34" s="266"/>
      <c r="NMR34" s="266"/>
      <c r="NMS34" s="139"/>
      <c r="NMT34" s="266"/>
      <c r="NMU34" s="266"/>
      <c r="NMV34" s="266"/>
      <c r="NMW34" s="139"/>
      <c r="NMX34" s="266"/>
      <c r="NMY34" s="266"/>
      <c r="NMZ34" s="266"/>
      <c r="NNA34" s="139"/>
      <c r="NNB34" s="266"/>
      <c r="NNC34" s="266"/>
      <c r="NND34" s="266"/>
      <c r="NNE34" s="139"/>
      <c r="NNF34" s="266"/>
      <c r="NNG34" s="266"/>
      <c r="NNH34" s="266"/>
      <c r="NNI34" s="139"/>
      <c r="NNJ34" s="266"/>
      <c r="NNK34" s="266"/>
      <c r="NNL34" s="266"/>
      <c r="NNM34" s="139"/>
      <c r="NNN34" s="266"/>
      <c r="NNO34" s="266"/>
      <c r="NNP34" s="266"/>
      <c r="NNQ34" s="139"/>
      <c r="NNR34" s="266"/>
      <c r="NNS34" s="266"/>
      <c r="NNT34" s="266"/>
      <c r="NNU34" s="139"/>
      <c r="NNV34" s="266"/>
      <c r="NNW34" s="266"/>
      <c r="NNX34" s="266"/>
      <c r="NNY34" s="139"/>
      <c r="NNZ34" s="266"/>
      <c r="NOA34" s="266"/>
      <c r="NOB34" s="266"/>
      <c r="NOC34" s="139"/>
      <c r="NOD34" s="266"/>
      <c r="NOE34" s="266"/>
      <c r="NOF34" s="266"/>
      <c r="NOG34" s="139"/>
      <c r="NOH34" s="266"/>
      <c r="NOI34" s="266"/>
      <c r="NOJ34" s="266"/>
      <c r="NOK34" s="139"/>
      <c r="NOL34" s="266"/>
      <c r="NOM34" s="266"/>
      <c r="NON34" s="266"/>
      <c r="NOO34" s="139"/>
      <c r="NOP34" s="266"/>
      <c r="NOQ34" s="266"/>
      <c r="NOR34" s="266"/>
      <c r="NOS34" s="139"/>
      <c r="NOT34" s="266"/>
      <c r="NOU34" s="266"/>
      <c r="NOV34" s="266"/>
      <c r="NOW34" s="139"/>
      <c r="NOX34" s="266"/>
      <c r="NOY34" s="266"/>
      <c r="NOZ34" s="266"/>
      <c r="NPA34" s="139"/>
      <c r="NPB34" s="266"/>
      <c r="NPC34" s="266"/>
      <c r="NPD34" s="266"/>
      <c r="NPE34" s="139"/>
      <c r="NPF34" s="266"/>
      <c r="NPG34" s="266"/>
      <c r="NPH34" s="266"/>
      <c r="NPI34" s="139"/>
      <c r="NPJ34" s="266"/>
      <c r="NPK34" s="266"/>
      <c r="NPL34" s="266"/>
      <c r="NPM34" s="139"/>
      <c r="NPN34" s="266"/>
      <c r="NPO34" s="266"/>
      <c r="NPP34" s="266"/>
      <c r="NPQ34" s="139"/>
      <c r="NPR34" s="266"/>
      <c r="NPS34" s="266"/>
      <c r="NPT34" s="266"/>
      <c r="NPU34" s="139"/>
      <c r="NPV34" s="266"/>
      <c r="NPW34" s="266"/>
      <c r="NPX34" s="266"/>
      <c r="NPY34" s="139"/>
      <c r="NPZ34" s="266"/>
      <c r="NQA34" s="266"/>
      <c r="NQB34" s="266"/>
      <c r="NQC34" s="139"/>
      <c r="NQD34" s="266"/>
      <c r="NQE34" s="266"/>
      <c r="NQF34" s="266"/>
      <c r="NQG34" s="139"/>
      <c r="NQH34" s="266"/>
      <c r="NQI34" s="266"/>
      <c r="NQJ34" s="266"/>
      <c r="NQK34" s="139"/>
      <c r="NQL34" s="266"/>
      <c r="NQM34" s="266"/>
      <c r="NQN34" s="266"/>
      <c r="NQO34" s="139"/>
      <c r="NQP34" s="266"/>
      <c r="NQQ34" s="266"/>
      <c r="NQR34" s="266"/>
      <c r="NQS34" s="139"/>
      <c r="NQT34" s="266"/>
      <c r="NQU34" s="266"/>
      <c r="NQV34" s="266"/>
      <c r="NQW34" s="139"/>
      <c r="NQX34" s="266"/>
      <c r="NQY34" s="266"/>
      <c r="NQZ34" s="266"/>
      <c r="NRA34" s="139"/>
      <c r="NRB34" s="266"/>
      <c r="NRC34" s="266"/>
      <c r="NRD34" s="266"/>
      <c r="NRE34" s="139"/>
      <c r="NRF34" s="266"/>
      <c r="NRG34" s="266"/>
      <c r="NRH34" s="266"/>
      <c r="NRI34" s="139"/>
      <c r="NRJ34" s="266"/>
      <c r="NRK34" s="266"/>
      <c r="NRL34" s="266"/>
      <c r="NRM34" s="139"/>
      <c r="NRN34" s="266"/>
      <c r="NRO34" s="266"/>
      <c r="NRP34" s="266"/>
      <c r="NRQ34" s="139"/>
      <c r="NRR34" s="266"/>
      <c r="NRS34" s="266"/>
      <c r="NRT34" s="266"/>
      <c r="NRU34" s="139"/>
      <c r="NRV34" s="266"/>
      <c r="NRW34" s="266"/>
      <c r="NRX34" s="266"/>
      <c r="NRY34" s="139"/>
      <c r="NRZ34" s="266"/>
      <c r="NSA34" s="266"/>
      <c r="NSB34" s="266"/>
      <c r="NSC34" s="139"/>
      <c r="NSD34" s="266"/>
      <c r="NSE34" s="266"/>
      <c r="NSF34" s="266"/>
      <c r="NSG34" s="139"/>
      <c r="NSH34" s="266"/>
      <c r="NSI34" s="266"/>
      <c r="NSJ34" s="266"/>
      <c r="NSK34" s="139"/>
      <c r="NSL34" s="266"/>
      <c r="NSM34" s="266"/>
      <c r="NSN34" s="266"/>
      <c r="NSO34" s="139"/>
      <c r="NSP34" s="266"/>
      <c r="NSQ34" s="266"/>
      <c r="NSR34" s="266"/>
      <c r="NSS34" s="139"/>
      <c r="NST34" s="266"/>
      <c r="NSU34" s="266"/>
      <c r="NSV34" s="266"/>
      <c r="NSW34" s="139"/>
      <c r="NSX34" s="266"/>
      <c r="NSY34" s="266"/>
      <c r="NSZ34" s="266"/>
      <c r="NTA34" s="139"/>
      <c r="NTB34" s="266"/>
      <c r="NTC34" s="266"/>
      <c r="NTD34" s="266"/>
      <c r="NTE34" s="139"/>
      <c r="NTF34" s="266"/>
      <c r="NTG34" s="266"/>
      <c r="NTH34" s="266"/>
      <c r="NTI34" s="139"/>
      <c r="NTJ34" s="266"/>
      <c r="NTK34" s="266"/>
      <c r="NTL34" s="266"/>
      <c r="NTM34" s="139"/>
      <c r="NTN34" s="266"/>
      <c r="NTO34" s="266"/>
      <c r="NTP34" s="266"/>
      <c r="NTQ34" s="139"/>
      <c r="NTR34" s="266"/>
      <c r="NTS34" s="266"/>
      <c r="NTT34" s="266"/>
      <c r="NTU34" s="139"/>
      <c r="NTV34" s="266"/>
      <c r="NTW34" s="266"/>
      <c r="NTX34" s="266"/>
      <c r="NTY34" s="139"/>
      <c r="NTZ34" s="266"/>
      <c r="NUA34" s="266"/>
      <c r="NUB34" s="266"/>
      <c r="NUC34" s="139"/>
      <c r="NUD34" s="266"/>
      <c r="NUE34" s="266"/>
      <c r="NUF34" s="266"/>
      <c r="NUG34" s="139"/>
      <c r="NUH34" s="266"/>
      <c r="NUI34" s="266"/>
      <c r="NUJ34" s="266"/>
      <c r="NUK34" s="139"/>
      <c r="NUL34" s="266"/>
      <c r="NUM34" s="266"/>
      <c r="NUN34" s="266"/>
      <c r="NUO34" s="139"/>
      <c r="NUP34" s="266"/>
      <c r="NUQ34" s="266"/>
      <c r="NUR34" s="266"/>
      <c r="NUS34" s="139"/>
      <c r="NUT34" s="266"/>
      <c r="NUU34" s="266"/>
      <c r="NUV34" s="266"/>
      <c r="NUW34" s="139"/>
      <c r="NUX34" s="266"/>
      <c r="NUY34" s="266"/>
      <c r="NUZ34" s="266"/>
      <c r="NVA34" s="139"/>
      <c r="NVB34" s="266"/>
      <c r="NVC34" s="266"/>
      <c r="NVD34" s="266"/>
      <c r="NVE34" s="139"/>
      <c r="NVF34" s="266"/>
      <c r="NVG34" s="266"/>
      <c r="NVH34" s="266"/>
      <c r="NVI34" s="139"/>
      <c r="NVJ34" s="266"/>
      <c r="NVK34" s="266"/>
      <c r="NVL34" s="266"/>
      <c r="NVM34" s="139"/>
      <c r="NVN34" s="266"/>
      <c r="NVO34" s="266"/>
      <c r="NVP34" s="266"/>
      <c r="NVQ34" s="139"/>
      <c r="NVR34" s="266"/>
      <c r="NVS34" s="266"/>
      <c r="NVT34" s="266"/>
      <c r="NVU34" s="139"/>
      <c r="NVV34" s="266"/>
      <c r="NVW34" s="266"/>
      <c r="NVX34" s="266"/>
      <c r="NVY34" s="139"/>
      <c r="NVZ34" s="266"/>
      <c r="NWA34" s="266"/>
      <c r="NWB34" s="266"/>
      <c r="NWC34" s="139"/>
      <c r="NWD34" s="266"/>
      <c r="NWE34" s="266"/>
      <c r="NWF34" s="266"/>
      <c r="NWG34" s="139"/>
      <c r="NWH34" s="266"/>
      <c r="NWI34" s="266"/>
      <c r="NWJ34" s="266"/>
      <c r="NWK34" s="139"/>
      <c r="NWL34" s="266"/>
      <c r="NWM34" s="266"/>
      <c r="NWN34" s="266"/>
      <c r="NWO34" s="139"/>
      <c r="NWP34" s="266"/>
      <c r="NWQ34" s="266"/>
      <c r="NWR34" s="266"/>
      <c r="NWS34" s="139"/>
      <c r="NWT34" s="266"/>
      <c r="NWU34" s="266"/>
      <c r="NWV34" s="266"/>
      <c r="NWW34" s="139"/>
      <c r="NWX34" s="266"/>
      <c r="NWY34" s="266"/>
      <c r="NWZ34" s="266"/>
      <c r="NXA34" s="139"/>
      <c r="NXB34" s="266"/>
      <c r="NXC34" s="266"/>
      <c r="NXD34" s="266"/>
      <c r="NXE34" s="139"/>
      <c r="NXF34" s="266"/>
      <c r="NXG34" s="266"/>
      <c r="NXH34" s="266"/>
      <c r="NXI34" s="139"/>
      <c r="NXJ34" s="266"/>
      <c r="NXK34" s="266"/>
      <c r="NXL34" s="266"/>
      <c r="NXM34" s="139"/>
      <c r="NXN34" s="266"/>
      <c r="NXO34" s="266"/>
      <c r="NXP34" s="266"/>
      <c r="NXQ34" s="139"/>
      <c r="NXR34" s="266"/>
      <c r="NXS34" s="266"/>
      <c r="NXT34" s="266"/>
      <c r="NXU34" s="139"/>
      <c r="NXV34" s="266"/>
      <c r="NXW34" s="266"/>
      <c r="NXX34" s="266"/>
      <c r="NXY34" s="139"/>
      <c r="NXZ34" s="266"/>
      <c r="NYA34" s="266"/>
      <c r="NYB34" s="266"/>
      <c r="NYC34" s="139"/>
      <c r="NYD34" s="266"/>
      <c r="NYE34" s="266"/>
      <c r="NYF34" s="266"/>
      <c r="NYG34" s="139"/>
      <c r="NYH34" s="266"/>
      <c r="NYI34" s="266"/>
      <c r="NYJ34" s="266"/>
      <c r="NYK34" s="139"/>
      <c r="NYL34" s="266"/>
      <c r="NYM34" s="266"/>
      <c r="NYN34" s="266"/>
      <c r="NYO34" s="139"/>
      <c r="NYP34" s="266"/>
      <c r="NYQ34" s="266"/>
      <c r="NYR34" s="266"/>
      <c r="NYS34" s="139"/>
      <c r="NYT34" s="266"/>
      <c r="NYU34" s="266"/>
      <c r="NYV34" s="266"/>
      <c r="NYW34" s="139"/>
      <c r="NYX34" s="266"/>
      <c r="NYY34" s="266"/>
      <c r="NYZ34" s="266"/>
      <c r="NZA34" s="139"/>
      <c r="NZB34" s="266"/>
      <c r="NZC34" s="266"/>
      <c r="NZD34" s="266"/>
      <c r="NZE34" s="139"/>
      <c r="NZF34" s="266"/>
      <c r="NZG34" s="266"/>
      <c r="NZH34" s="266"/>
      <c r="NZI34" s="139"/>
      <c r="NZJ34" s="266"/>
      <c r="NZK34" s="266"/>
      <c r="NZL34" s="266"/>
      <c r="NZM34" s="139"/>
      <c r="NZN34" s="266"/>
      <c r="NZO34" s="266"/>
      <c r="NZP34" s="266"/>
      <c r="NZQ34" s="139"/>
      <c r="NZR34" s="266"/>
      <c r="NZS34" s="266"/>
      <c r="NZT34" s="266"/>
      <c r="NZU34" s="139"/>
      <c r="NZV34" s="266"/>
      <c r="NZW34" s="266"/>
      <c r="NZX34" s="266"/>
      <c r="NZY34" s="139"/>
      <c r="NZZ34" s="266"/>
      <c r="OAA34" s="266"/>
      <c r="OAB34" s="266"/>
      <c r="OAC34" s="139"/>
      <c r="OAD34" s="266"/>
      <c r="OAE34" s="266"/>
      <c r="OAF34" s="266"/>
      <c r="OAG34" s="139"/>
      <c r="OAH34" s="266"/>
      <c r="OAI34" s="266"/>
      <c r="OAJ34" s="266"/>
      <c r="OAK34" s="139"/>
      <c r="OAL34" s="266"/>
      <c r="OAM34" s="266"/>
      <c r="OAN34" s="266"/>
      <c r="OAO34" s="139"/>
      <c r="OAP34" s="266"/>
      <c r="OAQ34" s="266"/>
      <c r="OAR34" s="266"/>
      <c r="OAS34" s="139"/>
      <c r="OAT34" s="266"/>
      <c r="OAU34" s="266"/>
      <c r="OAV34" s="266"/>
      <c r="OAW34" s="139"/>
      <c r="OAX34" s="266"/>
      <c r="OAY34" s="266"/>
      <c r="OAZ34" s="266"/>
      <c r="OBA34" s="139"/>
      <c r="OBB34" s="266"/>
      <c r="OBC34" s="266"/>
      <c r="OBD34" s="266"/>
      <c r="OBE34" s="139"/>
      <c r="OBF34" s="266"/>
      <c r="OBG34" s="266"/>
      <c r="OBH34" s="266"/>
      <c r="OBI34" s="139"/>
      <c r="OBJ34" s="266"/>
      <c r="OBK34" s="266"/>
      <c r="OBL34" s="266"/>
      <c r="OBM34" s="139"/>
      <c r="OBN34" s="266"/>
      <c r="OBO34" s="266"/>
      <c r="OBP34" s="266"/>
      <c r="OBQ34" s="139"/>
      <c r="OBR34" s="266"/>
      <c r="OBS34" s="266"/>
      <c r="OBT34" s="266"/>
      <c r="OBU34" s="139"/>
      <c r="OBV34" s="266"/>
      <c r="OBW34" s="266"/>
      <c r="OBX34" s="266"/>
      <c r="OBY34" s="139"/>
      <c r="OBZ34" s="266"/>
      <c r="OCA34" s="266"/>
      <c r="OCB34" s="266"/>
      <c r="OCC34" s="139"/>
      <c r="OCD34" s="266"/>
      <c r="OCE34" s="266"/>
      <c r="OCF34" s="266"/>
      <c r="OCG34" s="139"/>
      <c r="OCH34" s="266"/>
      <c r="OCI34" s="266"/>
      <c r="OCJ34" s="266"/>
      <c r="OCK34" s="139"/>
      <c r="OCL34" s="266"/>
      <c r="OCM34" s="266"/>
      <c r="OCN34" s="266"/>
      <c r="OCO34" s="139"/>
      <c r="OCP34" s="266"/>
      <c r="OCQ34" s="266"/>
      <c r="OCR34" s="266"/>
      <c r="OCS34" s="139"/>
      <c r="OCT34" s="266"/>
      <c r="OCU34" s="266"/>
      <c r="OCV34" s="266"/>
      <c r="OCW34" s="139"/>
      <c r="OCX34" s="266"/>
      <c r="OCY34" s="266"/>
      <c r="OCZ34" s="266"/>
      <c r="ODA34" s="139"/>
      <c r="ODB34" s="266"/>
      <c r="ODC34" s="266"/>
      <c r="ODD34" s="266"/>
      <c r="ODE34" s="139"/>
      <c r="ODF34" s="266"/>
      <c r="ODG34" s="266"/>
      <c r="ODH34" s="266"/>
      <c r="ODI34" s="139"/>
      <c r="ODJ34" s="266"/>
      <c r="ODK34" s="266"/>
      <c r="ODL34" s="266"/>
      <c r="ODM34" s="139"/>
      <c r="ODN34" s="266"/>
      <c r="ODO34" s="266"/>
      <c r="ODP34" s="266"/>
      <c r="ODQ34" s="139"/>
      <c r="ODR34" s="266"/>
      <c r="ODS34" s="266"/>
      <c r="ODT34" s="266"/>
      <c r="ODU34" s="139"/>
      <c r="ODV34" s="266"/>
      <c r="ODW34" s="266"/>
      <c r="ODX34" s="266"/>
      <c r="ODY34" s="139"/>
      <c r="ODZ34" s="266"/>
      <c r="OEA34" s="266"/>
      <c r="OEB34" s="266"/>
      <c r="OEC34" s="139"/>
      <c r="OED34" s="266"/>
      <c r="OEE34" s="266"/>
      <c r="OEF34" s="266"/>
      <c r="OEG34" s="139"/>
      <c r="OEH34" s="266"/>
      <c r="OEI34" s="266"/>
      <c r="OEJ34" s="266"/>
      <c r="OEK34" s="139"/>
      <c r="OEL34" s="266"/>
      <c r="OEM34" s="266"/>
      <c r="OEN34" s="266"/>
      <c r="OEO34" s="139"/>
      <c r="OEP34" s="266"/>
      <c r="OEQ34" s="266"/>
      <c r="OER34" s="266"/>
      <c r="OES34" s="139"/>
      <c r="OET34" s="266"/>
      <c r="OEU34" s="266"/>
      <c r="OEV34" s="266"/>
      <c r="OEW34" s="139"/>
      <c r="OEX34" s="266"/>
      <c r="OEY34" s="266"/>
      <c r="OEZ34" s="266"/>
      <c r="OFA34" s="139"/>
      <c r="OFB34" s="266"/>
      <c r="OFC34" s="266"/>
      <c r="OFD34" s="266"/>
      <c r="OFE34" s="139"/>
      <c r="OFF34" s="266"/>
      <c r="OFG34" s="266"/>
      <c r="OFH34" s="266"/>
      <c r="OFI34" s="139"/>
      <c r="OFJ34" s="266"/>
      <c r="OFK34" s="266"/>
      <c r="OFL34" s="266"/>
      <c r="OFM34" s="139"/>
      <c r="OFN34" s="266"/>
      <c r="OFO34" s="266"/>
      <c r="OFP34" s="266"/>
      <c r="OFQ34" s="139"/>
      <c r="OFR34" s="266"/>
      <c r="OFS34" s="266"/>
      <c r="OFT34" s="266"/>
      <c r="OFU34" s="139"/>
      <c r="OFV34" s="266"/>
      <c r="OFW34" s="266"/>
      <c r="OFX34" s="266"/>
      <c r="OFY34" s="139"/>
      <c r="OFZ34" s="266"/>
      <c r="OGA34" s="266"/>
      <c r="OGB34" s="266"/>
      <c r="OGC34" s="139"/>
      <c r="OGD34" s="266"/>
      <c r="OGE34" s="266"/>
      <c r="OGF34" s="266"/>
      <c r="OGG34" s="139"/>
      <c r="OGH34" s="266"/>
      <c r="OGI34" s="266"/>
      <c r="OGJ34" s="266"/>
      <c r="OGK34" s="139"/>
      <c r="OGL34" s="266"/>
      <c r="OGM34" s="266"/>
      <c r="OGN34" s="266"/>
      <c r="OGO34" s="139"/>
      <c r="OGP34" s="266"/>
      <c r="OGQ34" s="266"/>
      <c r="OGR34" s="266"/>
      <c r="OGS34" s="139"/>
      <c r="OGT34" s="266"/>
      <c r="OGU34" s="266"/>
      <c r="OGV34" s="266"/>
      <c r="OGW34" s="139"/>
      <c r="OGX34" s="266"/>
      <c r="OGY34" s="266"/>
      <c r="OGZ34" s="266"/>
      <c r="OHA34" s="139"/>
      <c r="OHB34" s="266"/>
      <c r="OHC34" s="266"/>
      <c r="OHD34" s="266"/>
      <c r="OHE34" s="139"/>
      <c r="OHF34" s="266"/>
      <c r="OHG34" s="266"/>
      <c r="OHH34" s="266"/>
      <c r="OHI34" s="139"/>
      <c r="OHJ34" s="266"/>
      <c r="OHK34" s="266"/>
      <c r="OHL34" s="266"/>
      <c r="OHM34" s="139"/>
      <c r="OHN34" s="266"/>
      <c r="OHO34" s="266"/>
      <c r="OHP34" s="266"/>
      <c r="OHQ34" s="139"/>
      <c r="OHR34" s="266"/>
      <c r="OHS34" s="266"/>
      <c r="OHT34" s="266"/>
      <c r="OHU34" s="139"/>
      <c r="OHV34" s="266"/>
      <c r="OHW34" s="266"/>
      <c r="OHX34" s="266"/>
      <c r="OHY34" s="139"/>
      <c r="OHZ34" s="266"/>
      <c r="OIA34" s="266"/>
      <c r="OIB34" s="266"/>
      <c r="OIC34" s="139"/>
      <c r="OID34" s="266"/>
      <c r="OIE34" s="266"/>
      <c r="OIF34" s="266"/>
      <c r="OIG34" s="139"/>
      <c r="OIH34" s="266"/>
      <c r="OII34" s="266"/>
      <c r="OIJ34" s="266"/>
      <c r="OIK34" s="139"/>
      <c r="OIL34" s="266"/>
      <c r="OIM34" s="266"/>
      <c r="OIN34" s="266"/>
      <c r="OIO34" s="139"/>
      <c r="OIP34" s="266"/>
      <c r="OIQ34" s="266"/>
      <c r="OIR34" s="266"/>
      <c r="OIS34" s="139"/>
      <c r="OIT34" s="266"/>
      <c r="OIU34" s="266"/>
      <c r="OIV34" s="266"/>
      <c r="OIW34" s="139"/>
      <c r="OIX34" s="266"/>
      <c r="OIY34" s="266"/>
      <c r="OIZ34" s="266"/>
      <c r="OJA34" s="139"/>
      <c r="OJB34" s="266"/>
      <c r="OJC34" s="266"/>
      <c r="OJD34" s="266"/>
      <c r="OJE34" s="139"/>
      <c r="OJF34" s="266"/>
      <c r="OJG34" s="266"/>
      <c r="OJH34" s="266"/>
      <c r="OJI34" s="139"/>
      <c r="OJJ34" s="266"/>
      <c r="OJK34" s="266"/>
      <c r="OJL34" s="266"/>
      <c r="OJM34" s="139"/>
      <c r="OJN34" s="266"/>
      <c r="OJO34" s="266"/>
      <c r="OJP34" s="266"/>
      <c r="OJQ34" s="139"/>
      <c r="OJR34" s="266"/>
      <c r="OJS34" s="266"/>
      <c r="OJT34" s="266"/>
      <c r="OJU34" s="139"/>
      <c r="OJV34" s="266"/>
      <c r="OJW34" s="266"/>
      <c r="OJX34" s="266"/>
      <c r="OJY34" s="139"/>
      <c r="OJZ34" s="266"/>
      <c r="OKA34" s="266"/>
      <c r="OKB34" s="266"/>
      <c r="OKC34" s="139"/>
      <c r="OKD34" s="266"/>
      <c r="OKE34" s="266"/>
      <c r="OKF34" s="266"/>
      <c r="OKG34" s="139"/>
      <c r="OKH34" s="266"/>
      <c r="OKI34" s="266"/>
      <c r="OKJ34" s="266"/>
      <c r="OKK34" s="139"/>
      <c r="OKL34" s="266"/>
      <c r="OKM34" s="266"/>
      <c r="OKN34" s="266"/>
      <c r="OKO34" s="139"/>
      <c r="OKP34" s="266"/>
      <c r="OKQ34" s="266"/>
      <c r="OKR34" s="266"/>
      <c r="OKS34" s="139"/>
      <c r="OKT34" s="266"/>
      <c r="OKU34" s="266"/>
      <c r="OKV34" s="266"/>
      <c r="OKW34" s="139"/>
      <c r="OKX34" s="266"/>
      <c r="OKY34" s="266"/>
      <c r="OKZ34" s="266"/>
      <c r="OLA34" s="139"/>
      <c r="OLB34" s="266"/>
      <c r="OLC34" s="266"/>
      <c r="OLD34" s="266"/>
      <c r="OLE34" s="139"/>
      <c r="OLF34" s="266"/>
      <c r="OLG34" s="266"/>
      <c r="OLH34" s="266"/>
      <c r="OLI34" s="139"/>
      <c r="OLJ34" s="266"/>
      <c r="OLK34" s="266"/>
      <c r="OLL34" s="266"/>
      <c r="OLM34" s="139"/>
      <c r="OLN34" s="266"/>
      <c r="OLO34" s="266"/>
      <c r="OLP34" s="266"/>
      <c r="OLQ34" s="139"/>
      <c r="OLR34" s="266"/>
      <c r="OLS34" s="266"/>
      <c r="OLT34" s="266"/>
      <c r="OLU34" s="139"/>
      <c r="OLV34" s="266"/>
      <c r="OLW34" s="266"/>
      <c r="OLX34" s="266"/>
      <c r="OLY34" s="139"/>
      <c r="OLZ34" s="266"/>
      <c r="OMA34" s="266"/>
      <c r="OMB34" s="266"/>
      <c r="OMC34" s="139"/>
      <c r="OMD34" s="266"/>
      <c r="OME34" s="266"/>
      <c r="OMF34" s="266"/>
      <c r="OMG34" s="139"/>
      <c r="OMH34" s="266"/>
      <c r="OMI34" s="266"/>
      <c r="OMJ34" s="266"/>
      <c r="OMK34" s="139"/>
      <c r="OML34" s="266"/>
      <c r="OMM34" s="266"/>
      <c r="OMN34" s="266"/>
      <c r="OMO34" s="139"/>
      <c r="OMP34" s="266"/>
      <c r="OMQ34" s="266"/>
      <c r="OMR34" s="266"/>
      <c r="OMS34" s="139"/>
      <c r="OMT34" s="266"/>
      <c r="OMU34" s="266"/>
      <c r="OMV34" s="266"/>
      <c r="OMW34" s="139"/>
      <c r="OMX34" s="266"/>
      <c r="OMY34" s="266"/>
      <c r="OMZ34" s="266"/>
      <c r="ONA34" s="139"/>
      <c r="ONB34" s="266"/>
      <c r="ONC34" s="266"/>
      <c r="OND34" s="266"/>
      <c r="ONE34" s="139"/>
      <c r="ONF34" s="266"/>
      <c r="ONG34" s="266"/>
      <c r="ONH34" s="266"/>
      <c r="ONI34" s="139"/>
      <c r="ONJ34" s="266"/>
      <c r="ONK34" s="266"/>
      <c r="ONL34" s="266"/>
      <c r="ONM34" s="139"/>
      <c r="ONN34" s="266"/>
      <c r="ONO34" s="266"/>
      <c r="ONP34" s="266"/>
      <c r="ONQ34" s="139"/>
      <c r="ONR34" s="266"/>
      <c r="ONS34" s="266"/>
      <c r="ONT34" s="266"/>
      <c r="ONU34" s="139"/>
      <c r="ONV34" s="266"/>
      <c r="ONW34" s="266"/>
      <c r="ONX34" s="266"/>
      <c r="ONY34" s="139"/>
      <c r="ONZ34" s="266"/>
      <c r="OOA34" s="266"/>
      <c r="OOB34" s="266"/>
      <c r="OOC34" s="139"/>
      <c r="OOD34" s="266"/>
      <c r="OOE34" s="266"/>
      <c r="OOF34" s="266"/>
      <c r="OOG34" s="139"/>
      <c r="OOH34" s="266"/>
      <c r="OOI34" s="266"/>
      <c r="OOJ34" s="266"/>
      <c r="OOK34" s="139"/>
      <c r="OOL34" s="266"/>
      <c r="OOM34" s="266"/>
      <c r="OON34" s="266"/>
      <c r="OOO34" s="139"/>
      <c r="OOP34" s="266"/>
      <c r="OOQ34" s="266"/>
      <c r="OOR34" s="266"/>
      <c r="OOS34" s="139"/>
      <c r="OOT34" s="266"/>
      <c r="OOU34" s="266"/>
      <c r="OOV34" s="266"/>
      <c r="OOW34" s="139"/>
      <c r="OOX34" s="266"/>
      <c r="OOY34" s="266"/>
      <c r="OOZ34" s="266"/>
      <c r="OPA34" s="139"/>
      <c r="OPB34" s="266"/>
      <c r="OPC34" s="266"/>
      <c r="OPD34" s="266"/>
      <c r="OPE34" s="139"/>
      <c r="OPF34" s="266"/>
      <c r="OPG34" s="266"/>
      <c r="OPH34" s="266"/>
      <c r="OPI34" s="139"/>
      <c r="OPJ34" s="266"/>
      <c r="OPK34" s="266"/>
      <c r="OPL34" s="266"/>
      <c r="OPM34" s="139"/>
      <c r="OPN34" s="266"/>
      <c r="OPO34" s="266"/>
      <c r="OPP34" s="266"/>
      <c r="OPQ34" s="139"/>
      <c r="OPR34" s="266"/>
      <c r="OPS34" s="266"/>
      <c r="OPT34" s="266"/>
      <c r="OPU34" s="139"/>
      <c r="OPV34" s="266"/>
      <c r="OPW34" s="266"/>
      <c r="OPX34" s="266"/>
      <c r="OPY34" s="139"/>
      <c r="OPZ34" s="266"/>
      <c r="OQA34" s="266"/>
      <c r="OQB34" s="266"/>
      <c r="OQC34" s="139"/>
      <c r="OQD34" s="266"/>
      <c r="OQE34" s="266"/>
      <c r="OQF34" s="266"/>
      <c r="OQG34" s="139"/>
      <c r="OQH34" s="266"/>
      <c r="OQI34" s="266"/>
      <c r="OQJ34" s="266"/>
      <c r="OQK34" s="139"/>
      <c r="OQL34" s="266"/>
      <c r="OQM34" s="266"/>
      <c r="OQN34" s="266"/>
      <c r="OQO34" s="139"/>
      <c r="OQP34" s="266"/>
      <c r="OQQ34" s="266"/>
      <c r="OQR34" s="266"/>
      <c r="OQS34" s="139"/>
      <c r="OQT34" s="266"/>
      <c r="OQU34" s="266"/>
      <c r="OQV34" s="266"/>
      <c r="OQW34" s="139"/>
      <c r="OQX34" s="266"/>
      <c r="OQY34" s="266"/>
      <c r="OQZ34" s="266"/>
      <c r="ORA34" s="139"/>
      <c r="ORB34" s="266"/>
      <c r="ORC34" s="266"/>
      <c r="ORD34" s="266"/>
      <c r="ORE34" s="139"/>
      <c r="ORF34" s="266"/>
      <c r="ORG34" s="266"/>
      <c r="ORH34" s="266"/>
      <c r="ORI34" s="139"/>
      <c r="ORJ34" s="266"/>
      <c r="ORK34" s="266"/>
      <c r="ORL34" s="266"/>
      <c r="ORM34" s="139"/>
      <c r="ORN34" s="266"/>
      <c r="ORO34" s="266"/>
      <c r="ORP34" s="266"/>
      <c r="ORQ34" s="139"/>
      <c r="ORR34" s="266"/>
      <c r="ORS34" s="266"/>
      <c r="ORT34" s="266"/>
      <c r="ORU34" s="139"/>
      <c r="ORV34" s="266"/>
      <c r="ORW34" s="266"/>
      <c r="ORX34" s="266"/>
      <c r="ORY34" s="139"/>
      <c r="ORZ34" s="266"/>
      <c r="OSA34" s="266"/>
      <c r="OSB34" s="266"/>
      <c r="OSC34" s="139"/>
      <c r="OSD34" s="266"/>
      <c r="OSE34" s="266"/>
      <c r="OSF34" s="266"/>
      <c r="OSG34" s="139"/>
      <c r="OSH34" s="266"/>
      <c r="OSI34" s="266"/>
      <c r="OSJ34" s="266"/>
      <c r="OSK34" s="139"/>
      <c r="OSL34" s="266"/>
      <c r="OSM34" s="266"/>
      <c r="OSN34" s="266"/>
      <c r="OSO34" s="139"/>
      <c r="OSP34" s="266"/>
      <c r="OSQ34" s="266"/>
      <c r="OSR34" s="266"/>
      <c r="OSS34" s="139"/>
      <c r="OST34" s="266"/>
      <c r="OSU34" s="266"/>
      <c r="OSV34" s="266"/>
      <c r="OSW34" s="139"/>
      <c r="OSX34" s="266"/>
      <c r="OSY34" s="266"/>
      <c r="OSZ34" s="266"/>
      <c r="OTA34" s="139"/>
      <c r="OTB34" s="266"/>
      <c r="OTC34" s="266"/>
      <c r="OTD34" s="266"/>
      <c r="OTE34" s="139"/>
      <c r="OTF34" s="266"/>
      <c r="OTG34" s="266"/>
      <c r="OTH34" s="266"/>
      <c r="OTI34" s="139"/>
      <c r="OTJ34" s="266"/>
      <c r="OTK34" s="266"/>
      <c r="OTL34" s="266"/>
      <c r="OTM34" s="139"/>
      <c r="OTN34" s="266"/>
      <c r="OTO34" s="266"/>
      <c r="OTP34" s="266"/>
      <c r="OTQ34" s="139"/>
      <c r="OTR34" s="266"/>
      <c r="OTS34" s="266"/>
      <c r="OTT34" s="266"/>
      <c r="OTU34" s="139"/>
      <c r="OTV34" s="266"/>
      <c r="OTW34" s="266"/>
      <c r="OTX34" s="266"/>
      <c r="OTY34" s="139"/>
      <c r="OTZ34" s="266"/>
      <c r="OUA34" s="266"/>
      <c r="OUB34" s="266"/>
      <c r="OUC34" s="139"/>
      <c r="OUD34" s="266"/>
      <c r="OUE34" s="266"/>
      <c r="OUF34" s="266"/>
      <c r="OUG34" s="139"/>
      <c r="OUH34" s="266"/>
      <c r="OUI34" s="266"/>
      <c r="OUJ34" s="266"/>
      <c r="OUK34" s="139"/>
      <c r="OUL34" s="266"/>
      <c r="OUM34" s="266"/>
      <c r="OUN34" s="266"/>
      <c r="OUO34" s="139"/>
      <c r="OUP34" s="266"/>
      <c r="OUQ34" s="266"/>
      <c r="OUR34" s="266"/>
      <c r="OUS34" s="139"/>
      <c r="OUT34" s="266"/>
      <c r="OUU34" s="266"/>
      <c r="OUV34" s="266"/>
      <c r="OUW34" s="139"/>
      <c r="OUX34" s="266"/>
      <c r="OUY34" s="266"/>
      <c r="OUZ34" s="266"/>
      <c r="OVA34" s="139"/>
      <c r="OVB34" s="266"/>
      <c r="OVC34" s="266"/>
      <c r="OVD34" s="266"/>
      <c r="OVE34" s="139"/>
      <c r="OVF34" s="266"/>
      <c r="OVG34" s="266"/>
      <c r="OVH34" s="266"/>
      <c r="OVI34" s="139"/>
      <c r="OVJ34" s="266"/>
      <c r="OVK34" s="266"/>
      <c r="OVL34" s="266"/>
      <c r="OVM34" s="139"/>
      <c r="OVN34" s="266"/>
      <c r="OVO34" s="266"/>
      <c r="OVP34" s="266"/>
      <c r="OVQ34" s="139"/>
      <c r="OVR34" s="266"/>
      <c r="OVS34" s="266"/>
      <c r="OVT34" s="266"/>
      <c r="OVU34" s="139"/>
      <c r="OVV34" s="266"/>
      <c r="OVW34" s="266"/>
      <c r="OVX34" s="266"/>
      <c r="OVY34" s="139"/>
      <c r="OVZ34" s="266"/>
      <c r="OWA34" s="266"/>
      <c r="OWB34" s="266"/>
      <c r="OWC34" s="139"/>
      <c r="OWD34" s="266"/>
      <c r="OWE34" s="266"/>
      <c r="OWF34" s="266"/>
      <c r="OWG34" s="139"/>
      <c r="OWH34" s="266"/>
      <c r="OWI34" s="266"/>
      <c r="OWJ34" s="266"/>
      <c r="OWK34" s="139"/>
      <c r="OWL34" s="266"/>
      <c r="OWM34" s="266"/>
      <c r="OWN34" s="266"/>
      <c r="OWO34" s="139"/>
      <c r="OWP34" s="266"/>
      <c r="OWQ34" s="266"/>
      <c r="OWR34" s="266"/>
      <c r="OWS34" s="139"/>
      <c r="OWT34" s="266"/>
      <c r="OWU34" s="266"/>
      <c r="OWV34" s="266"/>
      <c r="OWW34" s="139"/>
      <c r="OWX34" s="266"/>
      <c r="OWY34" s="266"/>
      <c r="OWZ34" s="266"/>
      <c r="OXA34" s="139"/>
      <c r="OXB34" s="266"/>
      <c r="OXC34" s="266"/>
      <c r="OXD34" s="266"/>
      <c r="OXE34" s="139"/>
      <c r="OXF34" s="266"/>
      <c r="OXG34" s="266"/>
      <c r="OXH34" s="266"/>
      <c r="OXI34" s="139"/>
      <c r="OXJ34" s="266"/>
      <c r="OXK34" s="266"/>
      <c r="OXL34" s="266"/>
      <c r="OXM34" s="139"/>
      <c r="OXN34" s="266"/>
      <c r="OXO34" s="266"/>
      <c r="OXP34" s="266"/>
      <c r="OXQ34" s="139"/>
      <c r="OXR34" s="266"/>
      <c r="OXS34" s="266"/>
      <c r="OXT34" s="266"/>
      <c r="OXU34" s="139"/>
      <c r="OXV34" s="266"/>
      <c r="OXW34" s="266"/>
      <c r="OXX34" s="266"/>
      <c r="OXY34" s="139"/>
      <c r="OXZ34" s="266"/>
      <c r="OYA34" s="266"/>
      <c r="OYB34" s="266"/>
      <c r="OYC34" s="139"/>
      <c r="OYD34" s="266"/>
      <c r="OYE34" s="266"/>
      <c r="OYF34" s="266"/>
      <c r="OYG34" s="139"/>
      <c r="OYH34" s="266"/>
      <c r="OYI34" s="266"/>
      <c r="OYJ34" s="266"/>
      <c r="OYK34" s="139"/>
      <c r="OYL34" s="266"/>
      <c r="OYM34" s="266"/>
      <c r="OYN34" s="266"/>
      <c r="OYO34" s="139"/>
      <c r="OYP34" s="266"/>
      <c r="OYQ34" s="266"/>
      <c r="OYR34" s="266"/>
      <c r="OYS34" s="139"/>
      <c r="OYT34" s="266"/>
      <c r="OYU34" s="266"/>
      <c r="OYV34" s="266"/>
      <c r="OYW34" s="139"/>
      <c r="OYX34" s="266"/>
      <c r="OYY34" s="266"/>
      <c r="OYZ34" s="266"/>
      <c r="OZA34" s="139"/>
      <c r="OZB34" s="266"/>
      <c r="OZC34" s="266"/>
      <c r="OZD34" s="266"/>
      <c r="OZE34" s="139"/>
      <c r="OZF34" s="266"/>
      <c r="OZG34" s="266"/>
      <c r="OZH34" s="266"/>
      <c r="OZI34" s="139"/>
      <c r="OZJ34" s="266"/>
      <c r="OZK34" s="266"/>
      <c r="OZL34" s="266"/>
      <c r="OZM34" s="139"/>
      <c r="OZN34" s="266"/>
      <c r="OZO34" s="266"/>
      <c r="OZP34" s="266"/>
      <c r="OZQ34" s="139"/>
      <c r="OZR34" s="266"/>
      <c r="OZS34" s="266"/>
      <c r="OZT34" s="266"/>
      <c r="OZU34" s="139"/>
      <c r="OZV34" s="266"/>
      <c r="OZW34" s="266"/>
      <c r="OZX34" s="266"/>
      <c r="OZY34" s="139"/>
      <c r="OZZ34" s="266"/>
      <c r="PAA34" s="266"/>
      <c r="PAB34" s="266"/>
      <c r="PAC34" s="139"/>
      <c r="PAD34" s="266"/>
      <c r="PAE34" s="266"/>
      <c r="PAF34" s="266"/>
      <c r="PAG34" s="139"/>
      <c r="PAH34" s="266"/>
      <c r="PAI34" s="266"/>
      <c r="PAJ34" s="266"/>
      <c r="PAK34" s="139"/>
      <c r="PAL34" s="266"/>
      <c r="PAM34" s="266"/>
      <c r="PAN34" s="266"/>
      <c r="PAO34" s="139"/>
      <c r="PAP34" s="266"/>
      <c r="PAQ34" s="266"/>
      <c r="PAR34" s="266"/>
      <c r="PAS34" s="139"/>
      <c r="PAT34" s="266"/>
      <c r="PAU34" s="266"/>
      <c r="PAV34" s="266"/>
      <c r="PAW34" s="139"/>
      <c r="PAX34" s="266"/>
      <c r="PAY34" s="266"/>
      <c r="PAZ34" s="266"/>
      <c r="PBA34" s="139"/>
      <c r="PBB34" s="266"/>
      <c r="PBC34" s="266"/>
      <c r="PBD34" s="266"/>
      <c r="PBE34" s="139"/>
      <c r="PBF34" s="266"/>
      <c r="PBG34" s="266"/>
      <c r="PBH34" s="266"/>
      <c r="PBI34" s="139"/>
      <c r="PBJ34" s="266"/>
      <c r="PBK34" s="266"/>
      <c r="PBL34" s="266"/>
      <c r="PBM34" s="139"/>
      <c r="PBN34" s="266"/>
      <c r="PBO34" s="266"/>
      <c r="PBP34" s="266"/>
      <c r="PBQ34" s="139"/>
      <c r="PBR34" s="266"/>
      <c r="PBS34" s="266"/>
      <c r="PBT34" s="266"/>
      <c r="PBU34" s="139"/>
      <c r="PBV34" s="266"/>
      <c r="PBW34" s="266"/>
      <c r="PBX34" s="266"/>
      <c r="PBY34" s="139"/>
      <c r="PBZ34" s="266"/>
      <c r="PCA34" s="266"/>
      <c r="PCB34" s="266"/>
      <c r="PCC34" s="139"/>
      <c r="PCD34" s="266"/>
      <c r="PCE34" s="266"/>
      <c r="PCF34" s="266"/>
      <c r="PCG34" s="139"/>
      <c r="PCH34" s="266"/>
      <c r="PCI34" s="266"/>
      <c r="PCJ34" s="266"/>
      <c r="PCK34" s="139"/>
      <c r="PCL34" s="266"/>
      <c r="PCM34" s="266"/>
      <c r="PCN34" s="266"/>
      <c r="PCO34" s="139"/>
      <c r="PCP34" s="266"/>
      <c r="PCQ34" s="266"/>
      <c r="PCR34" s="266"/>
      <c r="PCS34" s="139"/>
      <c r="PCT34" s="266"/>
      <c r="PCU34" s="266"/>
      <c r="PCV34" s="266"/>
      <c r="PCW34" s="139"/>
      <c r="PCX34" s="266"/>
      <c r="PCY34" s="266"/>
      <c r="PCZ34" s="266"/>
      <c r="PDA34" s="139"/>
      <c r="PDB34" s="266"/>
      <c r="PDC34" s="266"/>
      <c r="PDD34" s="266"/>
      <c r="PDE34" s="139"/>
      <c r="PDF34" s="266"/>
      <c r="PDG34" s="266"/>
      <c r="PDH34" s="266"/>
      <c r="PDI34" s="139"/>
      <c r="PDJ34" s="266"/>
      <c r="PDK34" s="266"/>
      <c r="PDL34" s="266"/>
      <c r="PDM34" s="139"/>
      <c r="PDN34" s="266"/>
      <c r="PDO34" s="266"/>
      <c r="PDP34" s="266"/>
      <c r="PDQ34" s="139"/>
      <c r="PDR34" s="266"/>
      <c r="PDS34" s="266"/>
      <c r="PDT34" s="266"/>
      <c r="PDU34" s="139"/>
      <c r="PDV34" s="266"/>
      <c r="PDW34" s="266"/>
      <c r="PDX34" s="266"/>
      <c r="PDY34" s="139"/>
      <c r="PDZ34" s="266"/>
      <c r="PEA34" s="266"/>
      <c r="PEB34" s="266"/>
      <c r="PEC34" s="139"/>
      <c r="PED34" s="266"/>
      <c r="PEE34" s="266"/>
      <c r="PEF34" s="266"/>
      <c r="PEG34" s="139"/>
      <c r="PEH34" s="266"/>
      <c r="PEI34" s="266"/>
      <c r="PEJ34" s="266"/>
      <c r="PEK34" s="139"/>
      <c r="PEL34" s="266"/>
      <c r="PEM34" s="266"/>
      <c r="PEN34" s="266"/>
      <c r="PEO34" s="139"/>
      <c r="PEP34" s="266"/>
      <c r="PEQ34" s="266"/>
      <c r="PER34" s="266"/>
      <c r="PES34" s="139"/>
      <c r="PET34" s="266"/>
      <c r="PEU34" s="266"/>
      <c r="PEV34" s="266"/>
      <c r="PEW34" s="139"/>
      <c r="PEX34" s="266"/>
      <c r="PEY34" s="266"/>
      <c r="PEZ34" s="266"/>
      <c r="PFA34" s="139"/>
      <c r="PFB34" s="266"/>
      <c r="PFC34" s="266"/>
      <c r="PFD34" s="266"/>
      <c r="PFE34" s="139"/>
      <c r="PFF34" s="266"/>
      <c r="PFG34" s="266"/>
      <c r="PFH34" s="266"/>
      <c r="PFI34" s="139"/>
      <c r="PFJ34" s="266"/>
      <c r="PFK34" s="266"/>
      <c r="PFL34" s="266"/>
      <c r="PFM34" s="139"/>
      <c r="PFN34" s="266"/>
      <c r="PFO34" s="266"/>
      <c r="PFP34" s="266"/>
      <c r="PFQ34" s="139"/>
      <c r="PFR34" s="266"/>
      <c r="PFS34" s="266"/>
      <c r="PFT34" s="266"/>
      <c r="PFU34" s="139"/>
      <c r="PFV34" s="266"/>
      <c r="PFW34" s="266"/>
      <c r="PFX34" s="266"/>
      <c r="PFY34" s="139"/>
      <c r="PFZ34" s="266"/>
      <c r="PGA34" s="266"/>
      <c r="PGB34" s="266"/>
      <c r="PGC34" s="139"/>
      <c r="PGD34" s="266"/>
      <c r="PGE34" s="266"/>
      <c r="PGF34" s="266"/>
      <c r="PGG34" s="139"/>
      <c r="PGH34" s="266"/>
      <c r="PGI34" s="266"/>
      <c r="PGJ34" s="266"/>
      <c r="PGK34" s="139"/>
      <c r="PGL34" s="266"/>
      <c r="PGM34" s="266"/>
      <c r="PGN34" s="266"/>
      <c r="PGO34" s="139"/>
      <c r="PGP34" s="266"/>
      <c r="PGQ34" s="266"/>
      <c r="PGR34" s="266"/>
      <c r="PGS34" s="139"/>
      <c r="PGT34" s="266"/>
      <c r="PGU34" s="266"/>
      <c r="PGV34" s="266"/>
      <c r="PGW34" s="139"/>
      <c r="PGX34" s="266"/>
      <c r="PGY34" s="266"/>
      <c r="PGZ34" s="266"/>
      <c r="PHA34" s="139"/>
      <c r="PHB34" s="266"/>
      <c r="PHC34" s="266"/>
      <c r="PHD34" s="266"/>
      <c r="PHE34" s="139"/>
      <c r="PHF34" s="266"/>
      <c r="PHG34" s="266"/>
      <c r="PHH34" s="266"/>
      <c r="PHI34" s="139"/>
      <c r="PHJ34" s="266"/>
      <c r="PHK34" s="266"/>
      <c r="PHL34" s="266"/>
      <c r="PHM34" s="139"/>
      <c r="PHN34" s="266"/>
      <c r="PHO34" s="266"/>
      <c r="PHP34" s="266"/>
      <c r="PHQ34" s="139"/>
      <c r="PHR34" s="266"/>
      <c r="PHS34" s="266"/>
      <c r="PHT34" s="266"/>
      <c r="PHU34" s="139"/>
      <c r="PHV34" s="266"/>
      <c r="PHW34" s="266"/>
      <c r="PHX34" s="266"/>
      <c r="PHY34" s="139"/>
      <c r="PHZ34" s="266"/>
      <c r="PIA34" s="266"/>
      <c r="PIB34" s="266"/>
      <c r="PIC34" s="139"/>
      <c r="PID34" s="266"/>
      <c r="PIE34" s="266"/>
      <c r="PIF34" s="266"/>
      <c r="PIG34" s="139"/>
      <c r="PIH34" s="266"/>
      <c r="PII34" s="266"/>
      <c r="PIJ34" s="266"/>
      <c r="PIK34" s="139"/>
      <c r="PIL34" s="266"/>
      <c r="PIM34" s="266"/>
      <c r="PIN34" s="266"/>
      <c r="PIO34" s="139"/>
      <c r="PIP34" s="266"/>
      <c r="PIQ34" s="266"/>
      <c r="PIR34" s="266"/>
      <c r="PIS34" s="139"/>
      <c r="PIT34" s="266"/>
      <c r="PIU34" s="266"/>
      <c r="PIV34" s="266"/>
      <c r="PIW34" s="139"/>
      <c r="PIX34" s="266"/>
      <c r="PIY34" s="266"/>
      <c r="PIZ34" s="266"/>
      <c r="PJA34" s="139"/>
      <c r="PJB34" s="266"/>
      <c r="PJC34" s="266"/>
      <c r="PJD34" s="266"/>
      <c r="PJE34" s="139"/>
      <c r="PJF34" s="266"/>
      <c r="PJG34" s="266"/>
      <c r="PJH34" s="266"/>
      <c r="PJI34" s="139"/>
      <c r="PJJ34" s="266"/>
      <c r="PJK34" s="266"/>
      <c r="PJL34" s="266"/>
      <c r="PJM34" s="139"/>
      <c r="PJN34" s="266"/>
      <c r="PJO34" s="266"/>
      <c r="PJP34" s="266"/>
      <c r="PJQ34" s="139"/>
      <c r="PJR34" s="266"/>
      <c r="PJS34" s="266"/>
      <c r="PJT34" s="266"/>
      <c r="PJU34" s="139"/>
      <c r="PJV34" s="266"/>
      <c r="PJW34" s="266"/>
      <c r="PJX34" s="266"/>
      <c r="PJY34" s="139"/>
      <c r="PJZ34" s="266"/>
      <c r="PKA34" s="266"/>
      <c r="PKB34" s="266"/>
      <c r="PKC34" s="139"/>
      <c r="PKD34" s="266"/>
      <c r="PKE34" s="266"/>
      <c r="PKF34" s="266"/>
      <c r="PKG34" s="139"/>
      <c r="PKH34" s="266"/>
      <c r="PKI34" s="266"/>
      <c r="PKJ34" s="266"/>
      <c r="PKK34" s="139"/>
      <c r="PKL34" s="266"/>
      <c r="PKM34" s="266"/>
      <c r="PKN34" s="266"/>
      <c r="PKO34" s="139"/>
      <c r="PKP34" s="266"/>
      <c r="PKQ34" s="266"/>
      <c r="PKR34" s="266"/>
      <c r="PKS34" s="139"/>
      <c r="PKT34" s="266"/>
      <c r="PKU34" s="266"/>
      <c r="PKV34" s="266"/>
      <c r="PKW34" s="139"/>
      <c r="PKX34" s="266"/>
      <c r="PKY34" s="266"/>
      <c r="PKZ34" s="266"/>
      <c r="PLA34" s="139"/>
      <c r="PLB34" s="266"/>
      <c r="PLC34" s="266"/>
      <c r="PLD34" s="266"/>
      <c r="PLE34" s="139"/>
      <c r="PLF34" s="266"/>
      <c r="PLG34" s="266"/>
      <c r="PLH34" s="266"/>
      <c r="PLI34" s="139"/>
      <c r="PLJ34" s="266"/>
      <c r="PLK34" s="266"/>
      <c r="PLL34" s="266"/>
      <c r="PLM34" s="139"/>
      <c r="PLN34" s="266"/>
      <c r="PLO34" s="266"/>
      <c r="PLP34" s="266"/>
      <c r="PLQ34" s="139"/>
      <c r="PLR34" s="266"/>
      <c r="PLS34" s="266"/>
      <c r="PLT34" s="266"/>
      <c r="PLU34" s="139"/>
      <c r="PLV34" s="266"/>
      <c r="PLW34" s="266"/>
      <c r="PLX34" s="266"/>
      <c r="PLY34" s="139"/>
      <c r="PLZ34" s="266"/>
      <c r="PMA34" s="266"/>
      <c r="PMB34" s="266"/>
      <c r="PMC34" s="139"/>
      <c r="PMD34" s="266"/>
      <c r="PME34" s="266"/>
      <c r="PMF34" s="266"/>
      <c r="PMG34" s="139"/>
      <c r="PMH34" s="266"/>
      <c r="PMI34" s="266"/>
      <c r="PMJ34" s="266"/>
      <c r="PMK34" s="139"/>
      <c r="PML34" s="266"/>
      <c r="PMM34" s="266"/>
      <c r="PMN34" s="266"/>
      <c r="PMO34" s="139"/>
      <c r="PMP34" s="266"/>
      <c r="PMQ34" s="266"/>
      <c r="PMR34" s="266"/>
      <c r="PMS34" s="139"/>
      <c r="PMT34" s="266"/>
      <c r="PMU34" s="266"/>
      <c r="PMV34" s="266"/>
      <c r="PMW34" s="139"/>
      <c r="PMX34" s="266"/>
      <c r="PMY34" s="266"/>
      <c r="PMZ34" s="266"/>
      <c r="PNA34" s="139"/>
      <c r="PNB34" s="266"/>
      <c r="PNC34" s="266"/>
      <c r="PND34" s="266"/>
      <c r="PNE34" s="139"/>
      <c r="PNF34" s="266"/>
      <c r="PNG34" s="266"/>
      <c r="PNH34" s="266"/>
      <c r="PNI34" s="139"/>
      <c r="PNJ34" s="266"/>
      <c r="PNK34" s="266"/>
      <c r="PNL34" s="266"/>
      <c r="PNM34" s="139"/>
      <c r="PNN34" s="266"/>
      <c r="PNO34" s="266"/>
      <c r="PNP34" s="266"/>
      <c r="PNQ34" s="139"/>
      <c r="PNR34" s="266"/>
      <c r="PNS34" s="266"/>
      <c r="PNT34" s="266"/>
      <c r="PNU34" s="139"/>
      <c r="PNV34" s="266"/>
      <c r="PNW34" s="266"/>
      <c r="PNX34" s="266"/>
      <c r="PNY34" s="139"/>
      <c r="PNZ34" s="266"/>
      <c r="POA34" s="266"/>
      <c r="POB34" s="266"/>
      <c r="POC34" s="139"/>
      <c r="POD34" s="266"/>
      <c r="POE34" s="266"/>
      <c r="POF34" s="266"/>
      <c r="POG34" s="139"/>
      <c r="POH34" s="266"/>
      <c r="POI34" s="266"/>
      <c r="POJ34" s="266"/>
      <c r="POK34" s="139"/>
      <c r="POL34" s="266"/>
      <c r="POM34" s="266"/>
      <c r="PON34" s="266"/>
      <c r="POO34" s="139"/>
      <c r="POP34" s="266"/>
      <c r="POQ34" s="266"/>
      <c r="POR34" s="266"/>
      <c r="POS34" s="139"/>
      <c r="POT34" s="266"/>
      <c r="POU34" s="266"/>
      <c r="POV34" s="266"/>
      <c r="POW34" s="139"/>
      <c r="POX34" s="266"/>
      <c r="POY34" s="266"/>
      <c r="POZ34" s="266"/>
      <c r="PPA34" s="139"/>
      <c r="PPB34" s="266"/>
      <c r="PPC34" s="266"/>
      <c r="PPD34" s="266"/>
      <c r="PPE34" s="139"/>
      <c r="PPF34" s="266"/>
      <c r="PPG34" s="266"/>
      <c r="PPH34" s="266"/>
      <c r="PPI34" s="139"/>
      <c r="PPJ34" s="266"/>
      <c r="PPK34" s="266"/>
      <c r="PPL34" s="266"/>
      <c r="PPM34" s="139"/>
      <c r="PPN34" s="266"/>
      <c r="PPO34" s="266"/>
      <c r="PPP34" s="266"/>
      <c r="PPQ34" s="139"/>
      <c r="PPR34" s="266"/>
      <c r="PPS34" s="266"/>
      <c r="PPT34" s="266"/>
      <c r="PPU34" s="139"/>
      <c r="PPV34" s="266"/>
      <c r="PPW34" s="266"/>
      <c r="PPX34" s="266"/>
      <c r="PPY34" s="139"/>
      <c r="PPZ34" s="266"/>
      <c r="PQA34" s="266"/>
      <c r="PQB34" s="266"/>
      <c r="PQC34" s="139"/>
      <c r="PQD34" s="266"/>
      <c r="PQE34" s="266"/>
      <c r="PQF34" s="266"/>
      <c r="PQG34" s="139"/>
      <c r="PQH34" s="266"/>
      <c r="PQI34" s="266"/>
      <c r="PQJ34" s="266"/>
      <c r="PQK34" s="139"/>
      <c r="PQL34" s="266"/>
      <c r="PQM34" s="266"/>
      <c r="PQN34" s="266"/>
      <c r="PQO34" s="139"/>
      <c r="PQP34" s="266"/>
      <c r="PQQ34" s="266"/>
      <c r="PQR34" s="266"/>
      <c r="PQS34" s="139"/>
      <c r="PQT34" s="266"/>
      <c r="PQU34" s="266"/>
      <c r="PQV34" s="266"/>
      <c r="PQW34" s="139"/>
      <c r="PQX34" s="266"/>
      <c r="PQY34" s="266"/>
      <c r="PQZ34" s="266"/>
      <c r="PRA34" s="139"/>
      <c r="PRB34" s="266"/>
      <c r="PRC34" s="266"/>
      <c r="PRD34" s="266"/>
      <c r="PRE34" s="139"/>
      <c r="PRF34" s="266"/>
      <c r="PRG34" s="266"/>
      <c r="PRH34" s="266"/>
      <c r="PRI34" s="139"/>
      <c r="PRJ34" s="266"/>
      <c r="PRK34" s="266"/>
      <c r="PRL34" s="266"/>
      <c r="PRM34" s="139"/>
      <c r="PRN34" s="266"/>
      <c r="PRO34" s="266"/>
      <c r="PRP34" s="266"/>
      <c r="PRQ34" s="139"/>
      <c r="PRR34" s="266"/>
      <c r="PRS34" s="266"/>
      <c r="PRT34" s="266"/>
      <c r="PRU34" s="139"/>
      <c r="PRV34" s="266"/>
      <c r="PRW34" s="266"/>
      <c r="PRX34" s="266"/>
      <c r="PRY34" s="139"/>
      <c r="PRZ34" s="266"/>
      <c r="PSA34" s="266"/>
      <c r="PSB34" s="266"/>
      <c r="PSC34" s="139"/>
      <c r="PSD34" s="266"/>
      <c r="PSE34" s="266"/>
      <c r="PSF34" s="266"/>
      <c r="PSG34" s="139"/>
      <c r="PSH34" s="266"/>
      <c r="PSI34" s="266"/>
      <c r="PSJ34" s="266"/>
      <c r="PSK34" s="139"/>
      <c r="PSL34" s="266"/>
      <c r="PSM34" s="266"/>
      <c r="PSN34" s="266"/>
      <c r="PSO34" s="139"/>
      <c r="PSP34" s="266"/>
      <c r="PSQ34" s="266"/>
      <c r="PSR34" s="266"/>
      <c r="PSS34" s="139"/>
      <c r="PST34" s="266"/>
      <c r="PSU34" s="266"/>
      <c r="PSV34" s="266"/>
      <c r="PSW34" s="139"/>
      <c r="PSX34" s="266"/>
      <c r="PSY34" s="266"/>
      <c r="PSZ34" s="266"/>
      <c r="PTA34" s="139"/>
      <c r="PTB34" s="266"/>
      <c r="PTC34" s="266"/>
      <c r="PTD34" s="266"/>
      <c r="PTE34" s="139"/>
      <c r="PTF34" s="266"/>
      <c r="PTG34" s="266"/>
      <c r="PTH34" s="266"/>
      <c r="PTI34" s="139"/>
      <c r="PTJ34" s="266"/>
      <c r="PTK34" s="266"/>
      <c r="PTL34" s="266"/>
      <c r="PTM34" s="139"/>
      <c r="PTN34" s="266"/>
      <c r="PTO34" s="266"/>
      <c r="PTP34" s="266"/>
      <c r="PTQ34" s="139"/>
      <c r="PTR34" s="266"/>
      <c r="PTS34" s="266"/>
      <c r="PTT34" s="266"/>
      <c r="PTU34" s="139"/>
      <c r="PTV34" s="266"/>
      <c r="PTW34" s="266"/>
      <c r="PTX34" s="266"/>
      <c r="PTY34" s="139"/>
      <c r="PTZ34" s="266"/>
      <c r="PUA34" s="266"/>
      <c r="PUB34" s="266"/>
      <c r="PUC34" s="139"/>
      <c r="PUD34" s="266"/>
      <c r="PUE34" s="266"/>
      <c r="PUF34" s="266"/>
      <c r="PUG34" s="139"/>
      <c r="PUH34" s="266"/>
      <c r="PUI34" s="266"/>
      <c r="PUJ34" s="266"/>
      <c r="PUK34" s="139"/>
      <c r="PUL34" s="266"/>
      <c r="PUM34" s="266"/>
      <c r="PUN34" s="266"/>
      <c r="PUO34" s="139"/>
      <c r="PUP34" s="266"/>
      <c r="PUQ34" s="266"/>
      <c r="PUR34" s="266"/>
      <c r="PUS34" s="139"/>
      <c r="PUT34" s="266"/>
      <c r="PUU34" s="266"/>
      <c r="PUV34" s="266"/>
      <c r="PUW34" s="139"/>
      <c r="PUX34" s="266"/>
      <c r="PUY34" s="266"/>
      <c r="PUZ34" s="266"/>
      <c r="PVA34" s="139"/>
      <c r="PVB34" s="266"/>
      <c r="PVC34" s="266"/>
      <c r="PVD34" s="266"/>
      <c r="PVE34" s="139"/>
      <c r="PVF34" s="266"/>
      <c r="PVG34" s="266"/>
      <c r="PVH34" s="266"/>
      <c r="PVI34" s="139"/>
      <c r="PVJ34" s="266"/>
      <c r="PVK34" s="266"/>
      <c r="PVL34" s="266"/>
      <c r="PVM34" s="139"/>
      <c r="PVN34" s="266"/>
      <c r="PVO34" s="266"/>
      <c r="PVP34" s="266"/>
      <c r="PVQ34" s="139"/>
      <c r="PVR34" s="266"/>
      <c r="PVS34" s="266"/>
      <c r="PVT34" s="266"/>
      <c r="PVU34" s="139"/>
      <c r="PVV34" s="266"/>
      <c r="PVW34" s="266"/>
      <c r="PVX34" s="266"/>
      <c r="PVY34" s="139"/>
      <c r="PVZ34" s="266"/>
      <c r="PWA34" s="266"/>
      <c r="PWB34" s="266"/>
      <c r="PWC34" s="139"/>
      <c r="PWD34" s="266"/>
      <c r="PWE34" s="266"/>
      <c r="PWF34" s="266"/>
      <c r="PWG34" s="139"/>
      <c r="PWH34" s="266"/>
      <c r="PWI34" s="266"/>
      <c r="PWJ34" s="266"/>
      <c r="PWK34" s="139"/>
      <c r="PWL34" s="266"/>
      <c r="PWM34" s="266"/>
      <c r="PWN34" s="266"/>
      <c r="PWO34" s="139"/>
      <c r="PWP34" s="266"/>
      <c r="PWQ34" s="266"/>
      <c r="PWR34" s="266"/>
      <c r="PWS34" s="139"/>
      <c r="PWT34" s="266"/>
      <c r="PWU34" s="266"/>
      <c r="PWV34" s="266"/>
      <c r="PWW34" s="139"/>
      <c r="PWX34" s="266"/>
      <c r="PWY34" s="266"/>
      <c r="PWZ34" s="266"/>
      <c r="PXA34" s="139"/>
      <c r="PXB34" s="266"/>
      <c r="PXC34" s="266"/>
      <c r="PXD34" s="266"/>
      <c r="PXE34" s="139"/>
      <c r="PXF34" s="266"/>
      <c r="PXG34" s="266"/>
      <c r="PXH34" s="266"/>
      <c r="PXI34" s="139"/>
      <c r="PXJ34" s="266"/>
      <c r="PXK34" s="266"/>
      <c r="PXL34" s="266"/>
      <c r="PXM34" s="139"/>
      <c r="PXN34" s="266"/>
      <c r="PXO34" s="266"/>
      <c r="PXP34" s="266"/>
      <c r="PXQ34" s="139"/>
      <c r="PXR34" s="266"/>
      <c r="PXS34" s="266"/>
      <c r="PXT34" s="266"/>
      <c r="PXU34" s="139"/>
      <c r="PXV34" s="266"/>
      <c r="PXW34" s="266"/>
      <c r="PXX34" s="266"/>
      <c r="PXY34" s="139"/>
      <c r="PXZ34" s="266"/>
      <c r="PYA34" s="266"/>
      <c r="PYB34" s="266"/>
      <c r="PYC34" s="139"/>
      <c r="PYD34" s="266"/>
      <c r="PYE34" s="266"/>
      <c r="PYF34" s="266"/>
      <c r="PYG34" s="139"/>
      <c r="PYH34" s="266"/>
      <c r="PYI34" s="266"/>
      <c r="PYJ34" s="266"/>
      <c r="PYK34" s="139"/>
      <c r="PYL34" s="266"/>
      <c r="PYM34" s="266"/>
      <c r="PYN34" s="266"/>
      <c r="PYO34" s="139"/>
      <c r="PYP34" s="266"/>
      <c r="PYQ34" s="266"/>
      <c r="PYR34" s="266"/>
      <c r="PYS34" s="139"/>
      <c r="PYT34" s="266"/>
      <c r="PYU34" s="266"/>
      <c r="PYV34" s="266"/>
      <c r="PYW34" s="139"/>
      <c r="PYX34" s="266"/>
      <c r="PYY34" s="266"/>
      <c r="PYZ34" s="266"/>
      <c r="PZA34" s="139"/>
      <c r="PZB34" s="266"/>
      <c r="PZC34" s="266"/>
      <c r="PZD34" s="266"/>
      <c r="PZE34" s="139"/>
      <c r="PZF34" s="266"/>
      <c r="PZG34" s="266"/>
      <c r="PZH34" s="266"/>
      <c r="PZI34" s="139"/>
      <c r="PZJ34" s="266"/>
      <c r="PZK34" s="266"/>
      <c r="PZL34" s="266"/>
      <c r="PZM34" s="139"/>
      <c r="PZN34" s="266"/>
      <c r="PZO34" s="266"/>
      <c r="PZP34" s="266"/>
      <c r="PZQ34" s="139"/>
      <c r="PZR34" s="266"/>
      <c r="PZS34" s="266"/>
      <c r="PZT34" s="266"/>
      <c r="PZU34" s="139"/>
      <c r="PZV34" s="266"/>
      <c r="PZW34" s="266"/>
      <c r="PZX34" s="266"/>
      <c r="PZY34" s="139"/>
      <c r="PZZ34" s="266"/>
      <c r="QAA34" s="266"/>
      <c r="QAB34" s="266"/>
      <c r="QAC34" s="139"/>
      <c r="QAD34" s="266"/>
      <c r="QAE34" s="266"/>
      <c r="QAF34" s="266"/>
      <c r="QAG34" s="139"/>
      <c r="QAH34" s="266"/>
      <c r="QAI34" s="266"/>
      <c r="QAJ34" s="266"/>
      <c r="QAK34" s="139"/>
      <c r="QAL34" s="266"/>
      <c r="QAM34" s="266"/>
      <c r="QAN34" s="266"/>
      <c r="QAO34" s="139"/>
      <c r="QAP34" s="266"/>
      <c r="QAQ34" s="266"/>
      <c r="QAR34" s="266"/>
      <c r="QAS34" s="139"/>
      <c r="QAT34" s="266"/>
      <c r="QAU34" s="266"/>
      <c r="QAV34" s="266"/>
      <c r="QAW34" s="139"/>
      <c r="QAX34" s="266"/>
      <c r="QAY34" s="266"/>
      <c r="QAZ34" s="266"/>
      <c r="QBA34" s="139"/>
      <c r="QBB34" s="266"/>
      <c r="QBC34" s="266"/>
      <c r="QBD34" s="266"/>
      <c r="QBE34" s="139"/>
      <c r="QBF34" s="266"/>
      <c r="QBG34" s="266"/>
      <c r="QBH34" s="266"/>
      <c r="QBI34" s="139"/>
      <c r="QBJ34" s="266"/>
      <c r="QBK34" s="266"/>
      <c r="QBL34" s="266"/>
      <c r="QBM34" s="139"/>
      <c r="QBN34" s="266"/>
      <c r="QBO34" s="266"/>
      <c r="QBP34" s="266"/>
      <c r="QBQ34" s="139"/>
      <c r="QBR34" s="266"/>
      <c r="QBS34" s="266"/>
      <c r="QBT34" s="266"/>
      <c r="QBU34" s="139"/>
      <c r="QBV34" s="266"/>
      <c r="QBW34" s="266"/>
      <c r="QBX34" s="266"/>
      <c r="QBY34" s="139"/>
      <c r="QBZ34" s="266"/>
      <c r="QCA34" s="266"/>
      <c r="QCB34" s="266"/>
      <c r="QCC34" s="139"/>
      <c r="QCD34" s="266"/>
      <c r="QCE34" s="266"/>
      <c r="QCF34" s="266"/>
      <c r="QCG34" s="139"/>
      <c r="QCH34" s="266"/>
      <c r="QCI34" s="266"/>
      <c r="QCJ34" s="266"/>
      <c r="QCK34" s="139"/>
      <c r="QCL34" s="266"/>
      <c r="QCM34" s="266"/>
      <c r="QCN34" s="266"/>
      <c r="QCO34" s="139"/>
      <c r="QCP34" s="266"/>
      <c r="QCQ34" s="266"/>
      <c r="QCR34" s="266"/>
      <c r="QCS34" s="139"/>
      <c r="QCT34" s="266"/>
      <c r="QCU34" s="266"/>
      <c r="QCV34" s="266"/>
      <c r="QCW34" s="139"/>
      <c r="QCX34" s="266"/>
      <c r="QCY34" s="266"/>
      <c r="QCZ34" s="266"/>
      <c r="QDA34" s="139"/>
      <c r="QDB34" s="266"/>
      <c r="QDC34" s="266"/>
      <c r="QDD34" s="266"/>
      <c r="QDE34" s="139"/>
      <c r="QDF34" s="266"/>
      <c r="QDG34" s="266"/>
      <c r="QDH34" s="266"/>
      <c r="QDI34" s="139"/>
      <c r="QDJ34" s="266"/>
      <c r="QDK34" s="266"/>
      <c r="QDL34" s="266"/>
      <c r="QDM34" s="139"/>
      <c r="QDN34" s="266"/>
      <c r="QDO34" s="266"/>
      <c r="QDP34" s="266"/>
      <c r="QDQ34" s="139"/>
      <c r="QDR34" s="266"/>
      <c r="QDS34" s="266"/>
      <c r="QDT34" s="266"/>
      <c r="QDU34" s="139"/>
      <c r="QDV34" s="266"/>
      <c r="QDW34" s="266"/>
      <c r="QDX34" s="266"/>
      <c r="QDY34" s="139"/>
      <c r="QDZ34" s="266"/>
      <c r="QEA34" s="266"/>
      <c r="QEB34" s="266"/>
      <c r="QEC34" s="139"/>
      <c r="QED34" s="266"/>
      <c r="QEE34" s="266"/>
      <c r="QEF34" s="266"/>
      <c r="QEG34" s="139"/>
      <c r="QEH34" s="266"/>
      <c r="QEI34" s="266"/>
      <c r="QEJ34" s="266"/>
      <c r="QEK34" s="139"/>
      <c r="QEL34" s="266"/>
      <c r="QEM34" s="266"/>
      <c r="QEN34" s="266"/>
      <c r="QEO34" s="139"/>
      <c r="QEP34" s="266"/>
      <c r="QEQ34" s="266"/>
      <c r="QER34" s="266"/>
      <c r="QES34" s="139"/>
      <c r="QET34" s="266"/>
      <c r="QEU34" s="266"/>
      <c r="QEV34" s="266"/>
      <c r="QEW34" s="139"/>
      <c r="QEX34" s="266"/>
      <c r="QEY34" s="266"/>
      <c r="QEZ34" s="266"/>
      <c r="QFA34" s="139"/>
      <c r="QFB34" s="266"/>
      <c r="QFC34" s="266"/>
      <c r="QFD34" s="266"/>
      <c r="QFE34" s="139"/>
      <c r="QFF34" s="266"/>
      <c r="QFG34" s="266"/>
      <c r="QFH34" s="266"/>
      <c r="QFI34" s="139"/>
      <c r="QFJ34" s="266"/>
      <c r="QFK34" s="266"/>
      <c r="QFL34" s="266"/>
      <c r="QFM34" s="139"/>
      <c r="QFN34" s="266"/>
      <c r="QFO34" s="266"/>
      <c r="QFP34" s="266"/>
      <c r="QFQ34" s="139"/>
      <c r="QFR34" s="266"/>
      <c r="QFS34" s="266"/>
      <c r="QFT34" s="266"/>
      <c r="QFU34" s="139"/>
      <c r="QFV34" s="266"/>
      <c r="QFW34" s="266"/>
      <c r="QFX34" s="266"/>
      <c r="QFY34" s="139"/>
      <c r="QFZ34" s="266"/>
      <c r="QGA34" s="266"/>
      <c r="QGB34" s="266"/>
      <c r="QGC34" s="139"/>
      <c r="QGD34" s="266"/>
      <c r="QGE34" s="266"/>
      <c r="QGF34" s="266"/>
      <c r="QGG34" s="139"/>
      <c r="QGH34" s="266"/>
      <c r="QGI34" s="266"/>
      <c r="QGJ34" s="266"/>
      <c r="QGK34" s="139"/>
      <c r="QGL34" s="266"/>
      <c r="QGM34" s="266"/>
      <c r="QGN34" s="266"/>
      <c r="QGO34" s="139"/>
      <c r="QGP34" s="266"/>
      <c r="QGQ34" s="266"/>
      <c r="QGR34" s="266"/>
      <c r="QGS34" s="139"/>
      <c r="QGT34" s="266"/>
      <c r="QGU34" s="266"/>
      <c r="QGV34" s="266"/>
      <c r="QGW34" s="139"/>
      <c r="QGX34" s="266"/>
      <c r="QGY34" s="266"/>
      <c r="QGZ34" s="266"/>
      <c r="QHA34" s="139"/>
      <c r="QHB34" s="266"/>
      <c r="QHC34" s="266"/>
      <c r="QHD34" s="266"/>
      <c r="QHE34" s="139"/>
      <c r="QHF34" s="266"/>
      <c r="QHG34" s="266"/>
      <c r="QHH34" s="266"/>
      <c r="QHI34" s="139"/>
      <c r="QHJ34" s="266"/>
      <c r="QHK34" s="266"/>
      <c r="QHL34" s="266"/>
      <c r="QHM34" s="139"/>
      <c r="QHN34" s="266"/>
      <c r="QHO34" s="266"/>
      <c r="QHP34" s="266"/>
      <c r="QHQ34" s="139"/>
      <c r="QHR34" s="266"/>
      <c r="QHS34" s="266"/>
      <c r="QHT34" s="266"/>
      <c r="QHU34" s="139"/>
      <c r="QHV34" s="266"/>
      <c r="QHW34" s="266"/>
      <c r="QHX34" s="266"/>
      <c r="QHY34" s="139"/>
      <c r="QHZ34" s="266"/>
      <c r="QIA34" s="266"/>
      <c r="QIB34" s="266"/>
      <c r="QIC34" s="139"/>
      <c r="QID34" s="266"/>
      <c r="QIE34" s="266"/>
      <c r="QIF34" s="266"/>
      <c r="QIG34" s="139"/>
      <c r="QIH34" s="266"/>
      <c r="QII34" s="266"/>
      <c r="QIJ34" s="266"/>
      <c r="QIK34" s="139"/>
      <c r="QIL34" s="266"/>
      <c r="QIM34" s="266"/>
      <c r="QIN34" s="266"/>
      <c r="QIO34" s="139"/>
      <c r="QIP34" s="266"/>
      <c r="QIQ34" s="266"/>
      <c r="QIR34" s="266"/>
      <c r="QIS34" s="139"/>
      <c r="QIT34" s="266"/>
      <c r="QIU34" s="266"/>
      <c r="QIV34" s="266"/>
      <c r="QIW34" s="139"/>
      <c r="QIX34" s="266"/>
      <c r="QIY34" s="266"/>
      <c r="QIZ34" s="266"/>
      <c r="QJA34" s="139"/>
      <c r="QJB34" s="266"/>
      <c r="QJC34" s="266"/>
      <c r="QJD34" s="266"/>
      <c r="QJE34" s="139"/>
      <c r="QJF34" s="266"/>
      <c r="QJG34" s="266"/>
      <c r="QJH34" s="266"/>
      <c r="QJI34" s="139"/>
      <c r="QJJ34" s="266"/>
      <c r="QJK34" s="266"/>
      <c r="QJL34" s="266"/>
      <c r="QJM34" s="139"/>
      <c r="QJN34" s="266"/>
      <c r="QJO34" s="266"/>
      <c r="QJP34" s="266"/>
      <c r="QJQ34" s="139"/>
      <c r="QJR34" s="266"/>
      <c r="QJS34" s="266"/>
      <c r="QJT34" s="266"/>
      <c r="QJU34" s="139"/>
      <c r="QJV34" s="266"/>
      <c r="QJW34" s="266"/>
      <c r="QJX34" s="266"/>
      <c r="QJY34" s="139"/>
      <c r="QJZ34" s="266"/>
      <c r="QKA34" s="266"/>
      <c r="QKB34" s="266"/>
      <c r="QKC34" s="139"/>
      <c r="QKD34" s="266"/>
      <c r="QKE34" s="266"/>
      <c r="QKF34" s="266"/>
      <c r="QKG34" s="139"/>
      <c r="QKH34" s="266"/>
      <c r="QKI34" s="266"/>
      <c r="QKJ34" s="266"/>
      <c r="QKK34" s="139"/>
      <c r="QKL34" s="266"/>
      <c r="QKM34" s="266"/>
      <c r="QKN34" s="266"/>
      <c r="QKO34" s="139"/>
      <c r="QKP34" s="266"/>
      <c r="QKQ34" s="266"/>
      <c r="QKR34" s="266"/>
      <c r="QKS34" s="139"/>
      <c r="QKT34" s="266"/>
      <c r="QKU34" s="266"/>
      <c r="QKV34" s="266"/>
      <c r="QKW34" s="139"/>
      <c r="QKX34" s="266"/>
      <c r="QKY34" s="266"/>
      <c r="QKZ34" s="266"/>
      <c r="QLA34" s="139"/>
      <c r="QLB34" s="266"/>
      <c r="QLC34" s="266"/>
      <c r="QLD34" s="266"/>
      <c r="QLE34" s="139"/>
      <c r="QLF34" s="266"/>
      <c r="QLG34" s="266"/>
      <c r="QLH34" s="266"/>
      <c r="QLI34" s="139"/>
      <c r="QLJ34" s="266"/>
      <c r="QLK34" s="266"/>
      <c r="QLL34" s="266"/>
      <c r="QLM34" s="139"/>
      <c r="QLN34" s="266"/>
      <c r="QLO34" s="266"/>
      <c r="QLP34" s="266"/>
      <c r="QLQ34" s="139"/>
      <c r="QLR34" s="266"/>
      <c r="QLS34" s="266"/>
      <c r="QLT34" s="266"/>
      <c r="QLU34" s="139"/>
      <c r="QLV34" s="266"/>
      <c r="QLW34" s="266"/>
      <c r="QLX34" s="266"/>
      <c r="QLY34" s="139"/>
      <c r="QLZ34" s="266"/>
      <c r="QMA34" s="266"/>
      <c r="QMB34" s="266"/>
      <c r="QMC34" s="139"/>
      <c r="QMD34" s="266"/>
      <c r="QME34" s="266"/>
      <c r="QMF34" s="266"/>
      <c r="QMG34" s="139"/>
      <c r="QMH34" s="266"/>
      <c r="QMI34" s="266"/>
      <c r="QMJ34" s="266"/>
      <c r="QMK34" s="139"/>
      <c r="QML34" s="266"/>
      <c r="QMM34" s="266"/>
      <c r="QMN34" s="266"/>
      <c r="QMO34" s="139"/>
      <c r="QMP34" s="266"/>
      <c r="QMQ34" s="266"/>
      <c r="QMR34" s="266"/>
      <c r="QMS34" s="139"/>
      <c r="QMT34" s="266"/>
      <c r="QMU34" s="266"/>
      <c r="QMV34" s="266"/>
      <c r="QMW34" s="139"/>
      <c r="QMX34" s="266"/>
      <c r="QMY34" s="266"/>
      <c r="QMZ34" s="266"/>
      <c r="QNA34" s="139"/>
      <c r="QNB34" s="266"/>
      <c r="QNC34" s="266"/>
      <c r="QND34" s="266"/>
      <c r="QNE34" s="139"/>
      <c r="QNF34" s="266"/>
      <c r="QNG34" s="266"/>
      <c r="QNH34" s="266"/>
      <c r="QNI34" s="139"/>
      <c r="QNJ34" s="266"/>
      <c r="QNK34" s="266"/>
      <c r="QNL34" s="266"/>
      <c r="QNM34" s="139"/>
      <c r="QNN34" s="266"/>
      <c r="QNO34" s="266"/>
      <c r="QNP34" s="266"/>
      <c r="QNQ34" s="139"/>
      <c r="QNR34" s="266"/>
      <c r="QNS34" s="266"/>
      <c r="QNT34" s="266"/>
      <c r="QNU34" s="139"/>
      <c r="QNV34" s="266"/>
      <c r="QNW34" s="266"/>
      <c r="QNX34" s="266"/>
      <c r="QNY34" s="139"/>
      <c r="QNZ34" s="266"/>
      <c r="QOA34" s="266"/>
      <c r="QOB34" s="266"/>
      <c r="QOC34" s="139"/>
      <c r="QOD34" s="266"/>
      <c r="QOE34" s="266"/>
      <c r="QOF34" s="266"/>
      <c r="QOG34" s="139"/>
      <c r="QOH34" s="266"/>
      <c r="QOI34" s="266"/>
      <c r="QOJ34" s="266"/>
      <c r="QOK34" s="139"/>
      <c r="QOL34" s="266"/>
      <c r="QOM34" s="266"/>
      <c r="QON34" s="266"/>
      <c r="QOO34" s="139"/>
      <c r="QOP34" s="266"/>
      <c r="QOQ34" s="266"/>
      <c r="QOR34" s="266"/>
      <c r="QOS34" s="139"/>
      <c r="QOT34" s="266"/>
      <c r="QOU34" s="266"/>
      <c r="QOV34" s="266"/>
      <c r="QOW34" s="139"/>
      <c r="QOX34" s="266"/>
      <c r="QOY34" s="266"/>
      <c r="QOZ34" s="266"/>
      <c r="QPA34" s="139"/>
      <c r="QPB34" s="266"/>
      <c r="QPC34" s="266"/>
      <c r="QPD34" s="266"/>
      <c r="QPE34" s="139"/>
      <c r="QPF34" s="266"/>
      <c r="QPG34" s="266"/>
      <c r="QPH34" s="266"/>
      <c r="QPI34" s="139"/>
      <c r="QPJ34" s="266"/>
      <c r="QPK34" s="266"/>
      <c r="QPL34" s="266"/>
      <c r="QPM34" s="139"/>
      <c r="QPN34" s="266"/>
      <c r="QPO34" s="266"/>
      <c r="QPP34" s="266"/>
      <c r="QPQ34" s="139"/>
      <c r="QPR34" s="266"/>
      <c r="QPS34" s="266"/>
      <c r="QPT34" s="266"/>
      <c r="QPU34" s="139"/>
      <c r="QPV34" s="266"/>
      <c r="QPW34" s="266"/>
      <c r="QPX34" s="266"/>
      <c r="QPY34" s="139"/>
      <c r="QPZ34" s="266"/>
      <c r="QQA34" s="266"/>
      <c r="QQB34" s="266"/>
      <c r="QQC34" s="139"/>
      <c r="QQD34" s="266"/>
      <c r="QQE34" s="266"/>
      <c r="QQF34" s="266"/>
      <c r="QQG34" s="139"/>
      <c r="QQH34" s="266"/>
      <c r="QQI34" s="266"/>
      <c r="QQJ34" s="266"/>
      <c r="QQK34" s="139"/>
      <c r="QQL34" s="266"/>
      <c r="QQM34" s="266"/>
      <c r="QQN34" s="266"/>
      <c r="QQO34" s="139"/>
      <c r="QQP34" s="266"/>
      <c r="QQQ34" s="266"/>
      <c r="QQR34" s="266"/>
      <c r="QQS34" s="139"/>
      <c r="QQT34" s="266"/>
      <c r="QQU34" s="266"/>
      <c r="QQV34" s="266"/>
      <c r="QQW34" s="139"/>
      <c r="QQX34" s="266"/>
      <c r="QQY34" s="266"/>
      <c r="QQZ34" s="266"/>
      <c r="QRA34" s="139"/>
      <c r="QRB34" s="266"/>
      <c r="QRC34" s="266"/>
      <c r="QRD34" s="266"/>
      <c r="QRE34" s="139"/>
      <c r="QRF34" s="266"/>
      <c r="QRG34" s="266"/>
      <c r="QRH34" s="266"/>
      <c r="QRI34" s="139"/>
      <c r="QRJ34" s="266"/>
      <c r="QRK34" s="266"/>
      <c r="QRL34" s="266"/>
      <c r="QRM34" s="139"/>
      <c r="QRN34" s="266"/>
      <c r="QRO34" s="266"/>
      <c r="QRP34" s="266"/>
      <c r="QRQ34" s="139"/>
      <c r="QRR34" s="266"/>
      <c r="QRS34" s="266"/>
      <c r="QRT34" s="266"/>
      <c r="QRU34" s="139"/>
      <c r="QRV34" s="266"/>
      <c r="QRW34" s="266"/>
      <c r="QRX34" s="266"/>
      <c r="QRY34" s="139"/>
      <c r="QRZ34" s="266"/>
      <c r="QSA34" s="266"/>
      <c r="QSB34" s="266"/>
      <c r="QSC34" s="139"/>
      <c r="QSD34" s="266"/>
      <c r="QSE34" s="266"/>
      <c r="QSF34" s="266"/>
      <c r="QSG34" s="139"/>
      <c r="QSH34" s="266"/>
      <c r="QSI34" s="266"/>
      <c r="QSJ34" s="266"/>
      <c r="QSK34" s="139"/>
      <c r="QSL34" s="266"/>
      <c r="QSM34" s="266"/>
      <c r="QSN34" s="266"/>
      <c r="QSO34" s="139"/>
      <c r="QSP34" s="266"/>
      <c r="QSQ34" s="266"/>
      <c r="QSR34" s="266"/>
      <c r="QSS34" s="139"/>
      <c r="QST34" s="266"/>
      <c r="QSU34" s="266"/>
      <c r="QSV34" s="266"/>
      <c r="QSW34" s="139"/>
      <c r="QSX34" s="266"/>
      <c r="QSY34" s="266"/>
      <c r="QSZ34" s="266"/>
      <c r="QTA34" s="139"/>
      <c r="QTB34" s="266"/>
      <c r="QTC34" s="266"/>
      <c r="QTD34" s="266"/>
      <c r="QTE34" s="139"/>
      <c r="QTF34" s="266"/>
      <c r="QTG34" s="266"/>
      <c r="QTH34" s="266"/>
      <c r="QTI34" s="139"/>
      <c r="QTJ34" s="266"/>
      <c r="QTK34" s="266"/>
      <c r="QTL34" s="266"/>
      <c r="QTM34" s="139"/>
      <c r="QTN34" s="266"/>
      <c r="QTO34" s="266"/>
      <c r="QTP34" s="266"/>
      <c r="QTQ34" s="139"/>
      <c r="QTR34" s="266"/>
      <c r="QTS34" s="266"/>
      <c r="QTT34" s="266"/>
      <c r="QTU34" s="139"/>
      <c r="QTV34" s="266"/>
      <c r="QTW34" s="266"/>
      <c r="QTX34" s="266"/>
      <c r="QTY34" s="139"/>
      <c r="QTZ34" s="266"/>
      <c r="QUA34" s="266"/>
      <c r="QUB34" s="266"/>
      <c r="QUC34" s="139"/>
      <c r="QUD34" s="266"/>
      <c r="QUE34" s="266"/>
      <c r="QUF34" s="266"/>
      <c r="QUG34" s="139"/>
      <c r="QUH34" s="266"/>
      <c r="QUI34" s="266"/>
      <c r="QUJ34" s="266"/>
      <c r="QUK34" s="139"/>
      <c r="QUL34" s="266"/>
      <c r="QUM34" s="266"/>
      <c r="QUN34" s="266"/>
      <c r="QUO34" s="139"/>
      <c r="QUP34" s="266"/>
      <c r="QUQ34" s="266"/>
      <c r="QUR34" s="266"/>
      <c r="QUS34" s="139"/>
      <c r="QUT34" s="266"/>
      <c r="QUU34" s="266"/>
      <c r="QUV34" s="266"/>
      <c r="QUW34" s="139"/>
      <c r="QUX34" s="266"/>
      <c r="QUY34" s="266"/>
      <c r="QUZ34" s="266"/>
      <c r="QVA34" s="139"/>
      <c r="QVB34" s="266"/>
      <c r="QVC34" s="266"/>
      <c r="QVD34" s="266"/>
      <c r="QVE34" s="139"/>
      <c r="QVF34" s="266"/>
      <c r="QVG34" s="266"/>
      <c r="QVH34" s="266"/>
      <c r="QVI34" s="139"/>
      <c r="QVJ34" s="266"/>
      <c r="QVK34" s="266"/>
      <c r="QVL34" s="266"/>
      <c r="QVM34" s="139"/>
      <c r="QVN34" s="266"/>
      <c r="QVO34" s="266"/>
      <c r="QVP34" s="266"/>
      <c r="QVQ34" s="139"/>
      <c r="QVR34" s="266"/>
      <c r="QVS34" s="266"/>
      <c r="QVT34" s="266"/>
      <c r="QVU34" s="139"/>
      <c r="QVV34" s="266"/>
      <c r="QVW34" s="266"/>
      <c r="QVX34" s="266"/>
      <c r="QVY34" s="139"/>
      <c r="QVZ34" s="266"/>
      <c r="QWA34" s="266"/>
      <c r="QWB34" s="266"/>
      <c r="QWC34" s="139"/>
      <c r="QWD34" s="266"/>
      <c r="QWE34" s="266"/>
      <c r="QWF34" s="266"/>
      <c r="QWG34" s="139"/>
      <c r="QWH34" s="266"/>
      <c r="QWI34" s="266"/>
      <c r="QWJ34" s="266"/>
      <c r="QWK34" s="139"/>
      <c r="QWL34" s="266"/>
      <c r="QWM34" s="266"/>
      <c r="QWN34" s="266"/>
      <c r="QWO34" s="139"/>
      <c r="QWP34" s="266"/>
      <c r="QWQ34" s="266"/>
      <c r="QWR34" s="266"/>
      <c r="QWS34" s="139"/>
      <c r="QWT34" s="266"/>
      <c r="QWU34" s="266"/>
      <c r="QWV34" s="266"/>
      <c r="QWW34" s="139"/>
      <c r="QWX34" s="266"/>
      <c r="QWY34" s="266"/>
      <c r="QWZ34" s="266"/>
      <c r="QXA34" s="139"/>
      <c r="QXB34" s="266"/>
      <c r="QXC34" s="266"/>
      <c r="QXD34" s="266"/>
      <c r="QXE34" s="139"/>
      <c r="QXF34" s="266"/>
      <c r="QXG34" s="266"/>
      <c r="QXH34" s="266"/>
      <c r="QXI34" s="139"/>
      <c r="QXJ34" s="266"/>
      <c r="QXK34" s="266"/>
      <c r="QXL34" s="266"/>
      <c r="QXM34" s="139"/>
      <c r="QXN34" s="266"/>
      <c r="QXO34" s="266"/>
      <c r="QXP34" s="266"/>
      <c r="QXQ34" s="139"/>
      <c r="QXR34" s="266"/>
      <c r="QXS34" s="266"/>
      <c r="QXT34" s="266"/>
      <c r="QXU34" s="139"/>
      <c r="QXV34" s="266"/>
      <c r="QXW34" s="266"/>
      <c r="QXX34" s="266"/>
      <c r="QXY34" s="139"/>
      <c r="QXZ34" s="266"/>
      <c r="QYA34" s="266"/>
      <c r="QYB34" s="266"/>
      <c r="QYC34" s="139"/>
      <c r="QYD34" s="266"/>
      <c r="QYE34" s="266"/>
      <c r="QYF34" s="266"/>
      <c r="QYG34" s="139"/>
      <c r="QYH34" s="266"/>
      <c r="QYI34" s="266"/>
      <c r="QYJ34" s="266"/>
      <c r="QYK34" s="139"/>
      <c r="QYL34" s="266"/>
      <c r="QYM34" s="266"/>
      <c r="QYN34" s="266"/>
      <c r="QYO34" s="139"/>
      <c r="QYP34" s="266"/>
      <c r="QYQ34" s="266"/>
      <c r="QYR34" s="266"/>
      <c r="QYS34" s="139"/>
      <c r="QYT34" s="266"/>
      <c r="QYU34" s="266"/>
      <c r="QYV34" s="266"/>
      <c r="QYW34" s="139"/>
      <c r="QYX34" s="266"/>
      <c r="QYY34" s="266"/>
      <c r="QYZ34" s="266"/>
      <c r="QZA34" s="139"/>
      <c r="QZB34" s="266"/>
      <c r="QZC34" s="266"/>
      <c r="QZD34" s="266"/>
      <c r="QZE34" s="139"/>
      <c r="QZF34" s="266"/>
      <c r="QZG34" s="266"/>
      <c r="QZH34" s="266"/>
      <c r="QZI34" s="139"/>
      <c r="QZJ34" s="266"/>
      <c r="QZK34" s="266"/>
      <c r="QZL34" s="266"/>
      <c r="QZM34" s="139"/>
      <c r="QZN34" s="266"/>
      <c r="QZO34" s="266"/>
      <c r="QZP34" s="266"/>
      <c r="QZQ34" s="139"/>
      <c r="QZR34" s="266"/>
      <c r="QZS34" s="266"/>
      <c r="QZT34" s="266"/>
      <c r="QZU34" s="139"/>
      <c r="QZV34" s="266"/>
      <c r="QZW34" s="266"/>
      <c r="QZX34" s="266"/>
      <c r="QZY34" s="139"/>
      <c r="QZZ34" s="266"/>
      <c r="RAA34" s="266"/>
      <c r="RAB34" s="266"/>
      <c r="RAC34" s="139"/>
      <c r="RAD34" s="266"/>
      <c r="RAE34" s="266"/>
      <c r="RAF34" s="266"/>
      <c r="RAG34" s="139"/>
      <c r="RAH34" s="266"/>
      <c r="RAI34" s="266"/>
      <c r="RAJ34" s="266"/>
      <c r="RAK34" s="139"/>
      <c r="RAL34" s="266"/>
      <c r="RAM34" s="266"/>
      <c r="RAN34" s="266"/>
      <c r="RAO34" s="139"/>
      <c r="RAP34" s="266"/>
      <c r="RAQ34" s="266"/>
      <c r="RAR34" s="266"/>
      <c r="RAS34" s="139"/>
      <c r="RAT34" s="266"/>
      <c r="RAU34" s="266"/>
      <c r="RAV34" s="266"/>
      <c r="RAW34" s="139"/>
      <c r="RAX34" s="266"/>
      <c r="RAY34" s="266"/>
      <c r="RAZ34" s="266"/>
      <c r="RBA34" s="139"/>
      <c r="RBB34" s="266"/>
      <c r="RBC34" s="266"/>
      <c r="RBD34" s="266"/>
      <c r="RBE34" s="139"/>
      <c r="RBF34" s="266"/>
      <c r="RBG34" s="266"/>
      <c r="RBH34" s="266"/>
      <c r="RBI34" s="139"/>
      <c r="RBJ34" s="266"/>
      <c r="RBK34" s="266"/>
      <c r="RBL34" s="266"/>
      <c r="RBM34" s="139"/>
      <c r="RBN34" s="266"/>
      <c r="RBO34" s="266"/>
      <c r="RBP34" s="266"/>
      <c r="RBQ34" s="139"/>
      <c r="RBR34" s="266"/>
      <c r="RBS34" s="266"/>
      <c r="RBT34" s="266"/>
      <c r="RBU34" s="139"/>
      <c r="RBV34" s="266"/>
      <c r="RBW34" s="266"/>
      <c r="RBX34" s="266"/>
      <c r="RBY34" s="139"/>
      <c r="RBZ34" s="266"/>
      <c r="RCA34" s="266"/>
      <c r="RCB34" s="266"/>
      <c r="RCC34" s="139"/>
      <c r="RCD34" s="266"/>
      <c r="RCE34" s="266"/>
      <c r="RCF34" s="266"/>
      <c r="RCG34" s="139"/>
      <c r="RCH34" s="266"/>
      <c r="RCI34" s="266"/>
      <c r="RCJ34" s="266"/>
      <c r="RCK34" s="139"/>
      <c r="RCL34" s="266"/>
      <c r="RCM34" s="266"/>
      <c r="RCN34" s="266"/>
      <c r="RCO34" s="139"/>
      <c r="RCP34" s="266"/>
      <c r="RCQ34" s="266"/>
      <c r="RCR34" s="266"/>
      <c r="RCS34" s="139"/>
      <c r="RCT34" s="266"/>
      <c r="RCU34" s="266"/>
      <c r="RCV34" s="266"/>
      <c r="RCW34" s="139"/>
      <c r="RCX34" s="266"/>
      <c r="RCY34" s="266"/>
      <c r="RCZ34" s="266"/>
      <c r="RDA34" s="139"/>
      <c r="RDB34" s="266"/>
      <c r="RDC34" s="266"/>
      <c r="RDD34" s="266"/>
      <c r="RDE34" s="139"/>
      <c r="RDF34" s="266"/>
      <c r="RDG34" s="266"/>
      <c r="RDH34" s="266"/>
      <c r="RDI34" s="139"/>
      <c r="RDJ34" s="266"/>
      <c r="RDK34" s="266"/>
      <c r="RDL34" s="266"/>
      <c r="RDM34" s="139"/>
      <c r="RDN34" s="266"/>
      <c r="RDO34" s="266"/>
      <c r="RDP34" s="266"/>
      <c r="RDQ34" s="139"/>
      <c r="RDR34" s="266"/>
      <c r="RDS34" s="266"/>
      <c r="RDT34" s="266"/>
      <c r="RDU34" s="139"/>
      <c r="RDV34" s="266"/>
      <c r="RDW34" s="266"/>
      <c r="RDX34" s="266"/>
      <c r="RDY34" s="139"/>
      <c r="RDZ34" s="266"/>
      <c r="REA34" s="266"/>
      <c r="REB34" s="266"/>
      <c r="REC34" s="139"/>
      <c r="RED34" s="266"/>
      <c r="REE34" s="266"/>
      <c r="REF34" s="266"/>
      <c r="REG34" s="139"/>
      <c r="REH34" s="266"/>
      <c r="REI34" s="266"/>
      <c r="REJ34" s="266"/>
      <c r="REK34" s="139"/>
      <c r="REL34" s="266"/>
      <c r="REM34" s="266"/>
      <c r="REN34" s="266"/>
      <c r="REO34" s="139"/>
      <c r="REP34" s="266"/>
      <c r="REQ34" s="266"/>
      <c r="RER34" s="266"/>
      <c r="RES34" s="139"/>
      <c r="RET34" s="266"/>
      <c r="REU34" s="266"/>
      <c r="REV34" s="266"/>
      <c r="REW34" s="139"/>
      <c r="REX34" s="266"/>
      <c r="REY34" s="266"/>
      <c r="REZ34" s="266"/>
      <c r="RFA34" s="139"/>
      <c r="RFB34" s="266"/>
      <c r="RFC34" s="266"/>
      <c r="RFD34" s="266"/>
      <c r="RFE34" s="139"/>
      <c r="RFF34" s="266"/>
      <c r="RFG34" s="266"/>
      <c r="RFH34" s="266"/>
      <c r="RFI34" s="139"/>
      <c r="RFJ34" s="266"/>
      <c r="RFK34" s="266"/>
      <c r="RFL34" s="266"/>
      <c r="RFM34" s="139"/>
      <c r="RFN34" s="266"/>
      <c r="RFO34" s="266"/>
      <c r="RFP34" s="266"/>
      <c r="RFQ34" s="139"/>
      <c r="RFR34" s="266"/>
      <c r="RFS34" s="266"/>
      <c r="RFT34" s="266"/>
      <c r="RFU34" s="139"/>
      <c r="RFV34" s="266"/>
      <c r="RFW34" s="266"/>
      <c r="RFX34" s="266"/>
      <c r="RFY34" s="139"/>
      <c r="RFZ34" s="266"/>
      <c r="RGA34" s="266"/>
      <c r="RGB34" s="266"/>
      <c r="RGC34" s="139"/>
      <c r="RGD34" s="266"/>
      <c r="RGE34" s="266"/>
      <c r="RGF34" s="266"/>
      <c r="RGG34" s="139"/>
      <c r="RGH34" s="266"/>
      <c r="RGI34" s="266"/>
      <c r="RGJ34" s="266"/>
      <c r="RGK34" s="139"/>
      <c r="RGL34" s="266"/>
      <c r="RGM34" s="266"/>
      <c r="RGN34" s="266"/>
      <c r="RGO34" s="139"/>
      <c r="RGP34" s="266"/>
      <c r="RGQ34" s="266"/>
      <c r="RGR34" s="266"/>
      <c r="RGS34" s="139"/>
      <c r="RGT34" s="266"/>
      <c r="RGU34" s="266"/>
      <c r="RGV34" s="266"/>
      <c r="RGW34" s="139"/>
      <c r="RGX34" s="266"/>
      <c r="RGY34" s="266"/>
      <c r="RGZ34" s="266"/>
      <c r="RHA34" s="139"/>
      <c r="RHB34" s="266"/>
      <c r="RHC34" s="266"/>
      <c r="RHD34" s="266"/>
      <c r="RHE34" s="139"/>
      <c r="RHF34" s="266"/>
      <c r="RHG34" s="266"/>
      <c r="RHH34" s="266"/>
      <c r="RHI34" s="139"/>
      <c r="RHJ34" s="266"/>
      <c r="RHK34" s="266"/>
      <c r="RHL34" s="266"/>
      <c r="RHM34" s="139"/>
      <c r="RHN34" s="266"/>
      <c r="RHO34" s="266"/>
      <c r="RHP34" s="266"/>
      <c r="RHQ34" s="139"/>
      <c r="RHR34" s="266"/>
      <c r="RHS34" s="266"/>
      <c r="RHT34" s="266"/>
      <c r="RHU34" s="139"/>
      <c r="RHV34" s="266"/>
      <c r="RHW34" s="266"/>
      <c r="RHX34" s="266"/>
      <c r="RHY34" s="139"/>
      <c r="RHZ34" s="266"/>
      <c r="RIA34" s="266"/>
      <c r="RIB34" s="266"/>
      <c r="RIC34" s="139"/>
      <c r="RID34" s="266"/>
      <c r="RIE34" s="266"/>
      <c r="RIF34" s="266"/>
      <c r="RIG34" s="139"/>
      <c r="RIH34" s="266"/>
      <c r="RII34" s="266"/>
      <c r="RIJ34" s="266"/>
      <c r="RIK34" s="139"/>
      <c r="RIL34" s="266"/>
      <c r="RIM34" s="266"/>
      <c r="RIN34" s="266"/>
      <c r="RIO34" s="139"/>
      <c r="RIP34" s="266"/>
      <c r="RIQ34" s="266"/>
      <c r="RIR34" s="266"/>
      <c r="RIS34" s="139"/>
      <c r="RIT34" s="266"/>
      <c r="RIU34" s="266"/>
      <c r="RIV34" s="266"/>
      <c r="RIW34" s="139"/>
      <c r="RIX34" s="266"/>
      <c r="RIY34" s="266"/>
      <c r="RIZ34" s="266"/>
      <c r="RJA34" s="139"/>
      <c r="RJB34" s="266"/>
      <c r="RJC34" s="266"/>
      <c r="RJD34" s="266"/>
      <c r="RJE34" s="139"/>
      <c r="RJF34" s="266"/>
      <c r="RJG34" s="266"/>
      <c r="RJH34" s="266"/>
      <c r="RJI34" s="139"/>
      <c r="RJJ34" s="266"/>
      <c r="RJK34" s="266"/>
      <c r="RJL34" s="266"/>
      <c r="RJM34" s="139"/>
      <c r="RJN34" s="266"/>
      <c r="RJO34" s="266"/>
      <c r="RJP34" s="266"/>
      <c r="RJQ34" s="139"/>
      <c r="RJR34" s="266"/>
      <c r="RJS34" s="266"/>
      <c r="RJT34" s="266"/>
      <c r="RJU34" s="139"/>
      <c r="RJV34" s="266"/>
      <c r="RJW34" s="266"/>
      <c r="RJX34" s="266"/>
      <c r="RJY34" s="139"/>
      <c r="RJZ34" s="266"/>
      <c r="RKA34" s="266"/>
      <c r="RKB34" s="266"/>
      <c r="RKC34" s="139"/>
      <c r="RKD34" s="266"/>
      <c r="RKE34" s="266"/>
      <c r="RKF34" s="266"/>
      <c r="RKG34" s="139"/>
      <c r="RKH34" s="266"/>
      <c r="RKI34" s="266"/>
      <c r="RKJ34" s="266"/>
      <c r="RKK34" s="139"/>
      <c r="RKL34" s="266"/>
      <c r="RKM34" s="266"/>
      <c r="RKN34" s="266"/>
      <c r="RKO34" s="139"/>
      <c r="RKP34" s="266"/>
      <c r="RKQ34" s="266"/>
      <c r="RKR34" s="266"/>
      <c r="RKS34" s="139"/>
      <c r="RKT34" s="266"/>
      <c r="RKU34" s="266"/>
      <c r="RKV34" s="266"/>
      <c r="RKW34" s="139"/>
      <c r="RKX34" s="266"/>
      <c r="RKY34" s="266"/>
      <c r="RKZ34" s="266"/>
      <c r="RLA34" s="139"/>
      <c r="RLB34" s="266"/>
      <c r="RLC34" s="266"/>
      <c r="RLD34" s="266"/>
      <c r="RLE34" s="139"/>
      <c r="RLF34" s="266"/>
      <c r="RLG34" s="266"/>
      <c r="RLH34" s="266"/>
      <c r="RLI34" s="139"/>
      <c r="RLJ34" s="266"/>
      <c r="RLK34" s="266"/>
      <c r="RLL34" s="266"/>
      <c r="RLM34" s="139"/>
      <c r="RLN34" s="266"/>
      <c r="RLO34" s="266"/>
      <c r="RLP34" s="266"/>
      <c r="RLQ34" s="139"/>
      <c r="RLR34" s="266"/>
      <c r="RLS34" s="266"/>
      <c r="RLT34" s="266"/>
      <c r="RLU34" s="139"/>
      <c r="RLV34" s="266"/>
      <c r="RLW34" s="266"/>
      <c r="RLX34" s="266"/>
      <c r="RLY34" s="139"/>
      <c r="RLZ34" s="266"/>
      <c r="RMA34" s="266"/>
      <c r="RMB34" s="266"/>
      <c r="RMC34" s="139"/>
      <c r="RMD34" s="266"/>
      <c r="RME34" s="266"/>
      <c r="RMF34" s="266"/>
      <c r="RMG34" s="139"/>
      <c r="RMH34" s="266"/>
      <c r="RMI34" s="266"/>
      <c r="RMJ34" s="266"/>
      <c r="RMK34" s="139"/>
      <c r="RML34" s="266"/>
      <c r="RMM34" s="266"/>
      <c r="RMN34" s="266"/>
      <c r="RMO34" s="139"/>
      <c r="RMP34" s="266"/>
      <c r="RMQ34" s="266"/>
      <c r="RMR34" s="266"/>
      <c r="RMS34" s="139"/>
      <c r="RMT34" s="266"/>
      <c r="RMU34" s="266"/>
      <c r="RMV34" s="266"/>
      <c r="RMW34" s="139"/>
      <c r="RMX34" s="266"/>
      <c r="RMY34" s="266"/>
      <c r="RMZ34" s="266"/>
      <c r="RNA34" s="139"/>
      <c r="RNB34" s="266"/>
      <c r="RNC34" s="266"/>
      <c r="RND34" s="266"/>
      <c r="RNE34" s="139"/>
      <c r="RNF34" s="266"/>
      <c r="RNG34" s="266"/>
      <c r="RNH34" s="266"/>
      <c r="RNI34" s="139"/>
      <c r="RNJ34" s="266"/>
      <c r="RNK34" s="266"/>
      <c r="RNL34" s="266"/>
      <c r="RNM34" s="139"/>
      <c r="RNN34" s="266"/>
      <c r="RNO34" s="266"/>
      <c r="RNP34" s="266"/>
      <c r="RNQ34" s="139"/>
      <c r="RNR34" s="266"/>
      <c r="RNS34" s="266"/>
      <c r="RNT34" s="266"/>
      <c r="RNU34" s="139"/>
      <c r="RNV34" s="266"/>
      <c r="RNW34" s="266"/>
      <c r="RNX34" s="266"/>
      <c r="RNY34" s="139"/>
      <c r="RNZ34" s="266"/>
      <c r="ROA34" s="266"/>
      <c r="ROB34" s="266"/>
      <c r="ROC34" s="139"/>
      <c r="ROD34" s="266"/>
      <c r="ROE34" s="266"/>
      <c r="ROF34" s="266"/>
      <c r="ROG34" s="139"/>
      <c r="ROH34" s="266"/>
      <c r="ROI34" s="266"/>
      <c r="ROJ34" s="266"/>
      <c r="ROK34" s="139"/>
      <c r="ROL34" s="266"/>
      <c r="ROM34" s="266"/>
      <c r="RON34" s="266"/>
      <c r="ROO34" s="139"/>
      <c r="ROP34" s="266"/>
      <c r="ROQ34" s="266"/>
      <c r="ROR34" s="266"/>
      <c r="ROS34" s="139"/>
      <c r="ROT34" s="266"/>
      <c r="ROU34" s="266"/>
      <c r="ROV34" s="266"/>
      <c r="ROW34" s="139"/>
      <c r="ROX34" s="266"/>
      <c r="ROY34" s="266"/>
      <c r="ROZ34" s="266"/>
      <c r="RPA34" s="139"/>
      <c r="RPB34" s="266"/>
      <c r="RPC34" s="266"/>
      <c r="RPD34" s="266"/>
      <c r="RPE34" s="139"/>
      <c r="RPF34" s="266"/>
      <c r="RPG34" s="266"/>
      <c r="RPH34" s="266"/>
      <c r="RPI34" s="139"/>
      <c r="RPJ34" s="266"/>
      <c r="RPK34" s="266"/>
      <c r="RPL34" s="266"/>
      <c r="RPM34" s="139"/>
      <c r="RPN34" s="266"/>
      <c r="RPO34" s="266"/>
      <c r="RPP34" s="266"/>
      <c r="RPQ34" s="139"/>
      <c r="RPR34" s="266"/>
      <c r="RPS34" s="266"/>
      <c r="RPT34" s="266"/>
      <c r="RPU34" s="139"/>
      <c r="RPV34" s="266"/>
      <c r="RPW34" s="266"/>
      <c r="RPX34" s="266"/>
      <c r="RPY34" s="139"/>
      <c r="RPZ34" s="266"/>
      <c r="RQA34" s="266"/>
      <c r="RQB34" s="266"/>
      <c r="RQC34" s="139"/>
      <c r="RQD34" s="266"/>
      <c r="RQE34" s="266"/>
      <c r="RQF34" s="266"/>
      <c r="RQG34" s="139"/>
      <c r="RQH34" s="266"/>
      <c r="RQI34" s="266"/>
      <c r="RQJ34" s="266"/>
      <c r="RQK34" s="139"/>
      <c r="RQL34" s="266"/>
      <c r="RQM34" s="266"/>
      <c r="RQN34" s="266"/>
      <c r="RQO34" s="139"/>
      <c r="RQP34" s="266"/>
      <c r="RQQ34" s="266"/>
      <c r="RQR34" s="266"/>
      <c r="RQS34" s="139"/>
      <c r="RQT34" s="266"/>
      <c r="RQU34" s="266"/>
      <c r="RQV34" s="266"/>
      <c r="RQW34" s="139"/>
      <c r="RQX34" s="266"/>
      <c r="RQY34" s="266"/>
      <c r="RQZ34" s="266"/>
      <c r="RRA34" s="139"/>
      <c r="RRB34" s="266"/>
      <c r="RRC34" s="266"/>
      <c r="RRD34" s="266"/>
      <c r="RRE34" s="139"/>
      <c r="RRF34" s="266"/>
      <c r="RRG34" s="266"/>
      <c r="RRH34" s="266"/>
      <c r="RRI34" s="139"/>
      <c r="RRJ34" s="266"/>
      <c r="RRK34" s="266"/>
      <c r="RRL34" s="266"/>
      <c r="RRM34" s="139"/>
      <c r="RRN34" s="266"/>
      <c r="RRO34" s="266"/>
      <c r="RRP34" s="266"/>
      <c r="RRQ34" s="139"/>
      <c r="RRR34" s="266"/>
      <c r="RRS34" s="266"/>
      <c r="RRT34" s="266"/>
      <c r="RRU34" s="139"/>
      <c r="RRV34" s="266"/>
      <c r="RRW34" s="266"/>
      <c r="RRX34" s="266"/>
      <c r="RRY34" s="139"/>
      <c r="RRZ34" s="266"/>
      <c r="RSA34" s="266"/>
      <c r="RSB34" s="266"/>
      <c r="RSC34" s="139"/>
      <c r="RSD34" s="266"/>
      <c r="RSE34" s="266"/>
      <c r="RSF34" s="266"/>
      <c r="RSG34" s="139"/>
      <c r="RSH34" s="266"/>
      <c r="RSI34" s="266"/>
      <c r="RSJ34" s="266"/>
      <c r="RSK34" s="139"/>
      <c r="RSL34" s="266"/>
      <c r="RSM34" s="266"/>
      <c r="RSN34" s="266"/>
      <c r="RSO34" s="139"/>
      <c r="RSP34" s="266"/>
      <c r="RSQ34" s="266"/>
      <c r="RSR34" s="266"/>
      <c r="RSS34" s="139"/>
      <c r="RST34" s="266"/>
      <c r="RSU34" s="266"/>
      <c r="RSV34" s="266"/>
      <c r="RSW34" s="139"/>
      <c r="RSX34" s="266"/>
      <c r="RSY34" s="266"/>
      <c r="RSZ34" s="266"/>
      <c r="RTA34" s="139"/>
      <c r="RTB34" s="266"/>
      <c r="RTC34" s="266"/>
      <c r="RTD34" s="266"/>
      <c r="RTE34" s="139"/>
      <c r="RTF34" s="266"/>
      <c r="RTG34" s="266"/>
      <c r="RTH34" s="266"/>
      <c r="RTI34" s="139"/>
      <c r="RTJ34" s="266"/>
      <c r="RTK34" s="266"/>
      <c r="RTL34" s="266"/>
      <c r="RTM34" s="139"/>
      <c r="RTN34" s="266"/>
      <c r="RTO34" s="266"/>
      <c r="RTP34" s="266"/>
      <c r="RTQ34" s="139"/>
      <c r="RTR34" s="266"/>
      <c r="RTS34" s="266"/>
      <c r="RTT34" s="266"/>
      <c r="RTU34" s="139"/>
      <c r="RTV34" s="266"/>
      <c r="RTW34" s="266"/>
      <c r="RTX34" s="266"/>
      <c r="RTY34" s="139"/>
      <c r="RTZ34" s="266"/>
      <c r="RUA34" s="266"/>
      <c r="RUB34" s="266"/>
      <c r="RUC34" s="139"/>
      <c r="RUD34" s="266"/>
      <c r="RUE34" s="266"/>
      <c r="RUF34" s="266"/>
      <c r="RUG34" s="139"/>
      <c r="RUH34" s="266"/>
      <c r="RUI34" s="266"/>
      <c r="RUJ34" s="266"/>
      <c r="RUK34" s="139"/>
      <c r="RUL34" s="266"/>
      <c r="RUM34" s="266"/>
      <c r="RUN34" s="266"/>
      <c r="RUO34" s="139"/>
      <c r="RUP34" s="266"/>
      <c r="RUQ34" s="266"/>
      <c r="RUR34" s="266"/>
      <c r="RUS34" s="139"/>
      <c r="RUT34" s="266"/>
      <c r="RUU34" s="266"/>
      <c r="RUV34" s="266"/>
      <c r="RUW34" s="139"/>
      <c r="RUX34" s="266"/>
      <c r="RUY34" s="266"/>
      <c r="RUZ34" s="266"/>
      <c r="RVA34" s="139"/>
      <c r="RVB34" s="266"/>
      <c r="RVC34" s="266"/>
      <c r="RVD34" s="266"/>
      <c r="RVE34" s="139"/>
      <c r="RVF34" s="266"/>
      <c r="RVG34" s="266"/>
      <c r="RVH34" s="266"/>
      <c r="RVI34" s="139"/>
      <c r="RVJ34" s="266"/>
      <c r="RVK34" s="266"/>
      <c r="RVL34" s="266"/>
      <c r="RVM34" s="139"/>
      <c r="RVN34" s="266"/>
      <c r="RVO34" s="266"/>
      <c r="RVP34" s="266"/>
      <c r="RVQ34" s="139"/>
      <c r="RVR34" s="266"/>
      <c r="RVS34" s="266"/>
      <c r="RVT34" s="266"/>
      <c r="RVU34" s="139"/>
      <c r="RVV34" s="266"/>
      <c r="RVW34" s="266"/>
      <c r="RVX34" s="266"/>
      <c r="RVY34" s="139"/>
      <c r="RVZ34" s="266"/>
      <c r="RWA34" s="266"/>
      <c r="RWB34" s="266"/>
      <c r="RWC34" s="139"/>
      <c r="RWD34" s="266"/>
      <c r="RWE34" s="266"/>
      <c r="RWF34" s="266"/>
      <c r="RWG34" s="139"/>
      <c r="RWH34" s="266"/>
      <c r="RWI34" s="266"/>
      <c r="RWJ34" s="266"/>
      <c r="RWK34" s="139"/>
      <c r="RWL34" s="266"/>
      <c r="RWM34" s="266"/>
      <c r="RWN34" s="266"/>
      <c r="RWO34" s="139"/>
      <c r="RWP34" s="266"/>
      <c r="RWQ34" s="266"/>
      <c r="RWR34" s="266"/>
      <c r="RWS34" s="139"/>
      <c r="RWT34" s="266"/>
      <c r="RWU34" s="266"/>
      <c r="RWV34" s="266"/>
      <c r="RWW34" s="139"/>
      <c r="RWX34" s="266"/>
      <c r="RWY34" s="266"/>
      <c r="RWZ34" s="266"/>
      <c r="RXA34" s="139"/>
      <c r="RXB34" s="266"/>
      <c r="RXC34" s="266"/>
      <c r="RXD34" s="266"/>
      <c r="RXE34" s="139"/>
      <c r="RXF34" s="266"/>
      <c r="RXG34" s="266"/>
      <c r="RXH34" s="266"/>
      <c r="RXI34" s="139"/>
      <c r="RXJ34" s="266"/>
      <c r="RXK34" s="266"/>
      <c r="RXL34" s="266"/>
      <c r="RXM34" s="139"/>
      <c r="RXN34" s="266"/>
      <c r="RXO34" s="266"/>
      <c r="RXP34" s="266"/>
      <c r="RXQ34" s="139"/>
      <c r="RXR34" s="266"/>
      <c r="RXS34" s="266"/>
      <c r="RXT34" s="266"/>
      <c r="RXU34" s="139"/>
      <c r="RXV34" s="266"/>
      <c r="RXW34" s="266"/>
      <c r="RXX34" s="266"/>
      <c r="RXY34" s="139"/>
      <c r="RXZ34" s="266"/>
      <c r="RYA34" s="266"/>
      <c r="RYB34" s="266"/>
      <c r="RYC34" s="139"/>
      <c r="RYD34" s="266"/>
      <c r="RYE34" s="266"/>
      <c r="RYF34" s="266"/>
      <c r="RYG34" s="139"/>
      <c r="RYH34" s="266"/>
      <c r="RYI34" s="266"/>
      <c r="RYJ34" s="266"/>
      <c r="RYK34" s="139"/>
      <c r="RYL34" s="266"/>
      <c r="RYM34" s="266"/>
      <c r="RYN34" s="266"/>
      <c r="RYO34" s="139"/>
      <c r="RYP34" s="266"/>
      <c r="RYQ34" s="266"/>
      <c r="RYR34" s="266"/>
      <c r="RYS34" s="139"/>
      <c r="RYT34" s="266"/>
      <c r="RYU34" s="266"/>
      <c r="RYV34" s="266"/>
      <c r="RYW34" s="139"/>
      <c r="RYX34" s="266"/>
      <c r="RYY34" s="266"/>
      <c r="RYZ34" s="266"/>
      <c r="RZA34" s="139"/>
      <c r="RZB34" s="266"/>
      <c r="RZC34" s="266"/>
      <c r="RZD34" s="266"/>
      <c r="RZE34" s="139"/>
      <c r="RZF34" s="266"/>
      <c r="RZG34" s="266"/>
      <c r="RZH34" s="266"/>
      <c r="RZI34" s="139"/>
      <c r="RZJ34" s="266"/>
      <c r="RZK34" s="266"/>
      <c r="RZL34" s="266"/>
      <c r="RZM34" s="139"/>
      <c r="RZN34" s="266"/>
      <c r="RZO34" s="266"/>
      <c r="RZP34" s="266"/>
      <c r="RZQ34" s="139"/>
      <c r="RZR34" s="266"/>
      <c r="RZS34" s="266"/>
      <c r="RZT34" s="266"/>
      <c r="RZU34" s="139"/>
      <c r="RZV34" s="266"/>
      <c r="RZW34" s="266"/>
      <c r="RZX34" s="266"/>
      <c r="RZY34" s="139"/>
      <c r="RZZ34" s="266"/>
      <c r="SAA34" s="266"/>
      <c r="SAB34" s="266"/>
      <c r="SAC34" s="139"/>
      <c r="SAD34" s="266"/>
      <c r="SAE34" s="266"/>
      <c r="SAF34" s="266"/>
      <c r="SAG34" s="139"/>
      <c r="SAH34" s="266"/>
      <c r="SAI34" s="266"/>
      <c r="SAJ34" s="266"/>
      <c r="SAK34" s="139"/>
      <c r="SAL34" s="266"/>
      <c r="SAM34" s="266"/>
      <c r="SAN34" s="266"/>
      <c r="SAO34" s="139"/>
      <c r="SAP34" s="266"/>
      <c r="SAQ34" s="266"/>
      <c r="SAR34" s="266"/>
      <c r="SAS34" s="139"/>
      <c r="SAT34" s="266"/>
      <c r="SAU34" s="266"/>
      <c r="SAV34" s="266"/>
      <c r="SAW34" s="139"/>
      <c r="SAX34" s="266"/>
      <c r="SAY34" s="266"/>
      <c r="SAZ34" s="266"/>
      <c r="SBA34" s="139"/>
      <c r="SBB34" s="266"/>
      <c r="SBC34" s="266"/>
      <c r="SBD34" s="266"/>
      <c r="SBE34" s="139"/>
      <c r="SBF34" s="266"/>
      <c r="SBG34" s="266"/>
      <c r="SBH34" s="266"/>
      <c r="SBI34" s="139"/>
      <c r="SBJ34" s="266"/>
      <c r="SBK34" s="266"/>
      <c r="SBL34" s="266"/>
      <c r="SBM34" s="139"/>
      <c r="SBN34" s="266"/>
      <c r="SBO34" s="266"/>
      <c r="SBP34" s="266"/>
      <c r="SBQ34" s="139"/>
      <c r="SBR34" s="266"/>
      <c r="SBS34" s="266"/>
      <c r="SBT34" s="266"/>
      <c r="SBU34" s="139"/>
      <c r="SBV34" s="266"/>
      <c r="SBW34" s="266"/>
      <c r="SBX34" s="266"/>
      <c r="SBY34" s="139"/>
      <c r="SBZ34" s="266"/>
      <c r="SCA34" s="266"/>
      <c r="SCB34" s="266"/>
      <c r="SCC34" s="139"/>
      <c r="SCD34" s="266"/>
      <c r="SCE34" s="266"/>
      <c r="SCF34" s="266"/>
      <c r="SCG34" s="139"/>
      <c r="SCH34" s="266"/>
      <c r="SCI34" s="266"/>
      <c r="SCJ34" s="266"/>
      <c r="SCK34" s="139"/>
      <c r="SCL34" s="266"/>
      <c r="SCM34" s="266"/>
      <c r="SCN34" s="266"/>
      <c r="SCO34" s="139"/>
      <c r="SCP34" s="266"/>
      <c r="SCQ34" s="266"/>
      <c r="SCR34" s="266"/>
      <c r="SCS34" s="139"/>
      <c r="SCT34" s="266"/>
      <c r="SCU34" s="266"/>
      <c r="SCV34" s="266"/>
      <c r="SCW34" s="139"/>
      <c r="SCX34" s="266"/>
      <c r="SCY34" s="266"/>
      <c r="SCZ34" s="266"/>
      <c r="SDA34" s="139"/>
      <c r="SDB34" s="266"/>
      <c r="SDC34" s="266"/>
      <c r="SDD34" s="266"/>
      <c r="SDE34" s="139"/>
      <c r="SDF34" s="266"/>
      <c r="SDG34" s="266"/>
      <c r="SDH34" s="266"/>
      <c r="SDI34" s="139"/>
      <c r="SDJ34" s="266"/>
      <c r="SDK34" s="266"/>
      <c r="SDL34" s="266"/>
      <c r="SDM34" s="139"/>
      <c r="SDN34" s="266"/>
      <c r="SDO34" s="266"/>
      <c r="SDP34" s="266"/>
      <c r="SDQ34" s="139"/>
      <c r="SDR34" s="266"/>
      <c r="SDS34" s="266"/>
      <c r="SDT34" s="266"/>
      <c r="SDU34" s="139"/>
      <c r="SDV34" s="266"/>
      <c r="SDW34" s="266"/>
      <c r="SDX34" s="266"/>
      <c r="SDY34" s="139"/>
      <c r="SDZ34" s="266"/>
      <c r="SEA34" s="266"/>
      <c r="SEB34" s="266"/>
      <c r="SEC34" s="139"/>
      <c r="SED34" s="266"/>
      <c r="SEE34" s="266"/>
      <c r="SEF34" s="266"/>
      <c r="SEG34" s="139"/>
      <c r="SEH34" s="266"/>
      <c r="SEI34" s="266"/>
      <c r="SEJ34" s="266"/>
      <c r="SEK34" s="139"/>
      <c r="SEL34" s="266"/>
      <c r="SEM34" s="266"/>
      <c r="SEN34" s="266"/>
      <c r="SEO34" s="139"/>
      <c r="SEP34" s="266"/>
      <c r="SEQ34" s="266"/>
      <c r="SER34" s="266"/>
      <c r="SES34" s="139"/>
      <c r="SET34" s="266"/>
      <c r="SEU34" s="266"/>
      <c r="SEV34" s="266"/>
      <c r="SEW34" s="139"/>
      <c r="SEX34" s="266"/>
      <c r="SEY34" s="266"/>
      <c r="SEZ34" s="266"/>
      <c r="SFA34" s="139"/>
      <c r="SFB34" s="266"/>
      <c r="SFC34" s="266"/>
      <c r="SFD34" s="266"/>
      <c r="SFE34" s="139"/>
      <c r="SFF34" s="266"/>
      <c r="SFG34" s="266"/>
      <c r="SFH34" s="266"/>
      <c r="SFI34" s="139"/>
      <c r="SFJ34" s="266"/>
      <c r="SFK34" s="266"/>
      <c r="SFL34" s="266"/>
      <c r="SFM34" s="139"/>
      <c r="SFN34" s="266"/>
      <c r="SFO34" s="266"/>
      <c r="SFP34" s="266"/>
      <c r="SFQ34" s="139"/>
      <c r="SFR34" s="266"/>
      <c r="SFS34" s="266"/>
      <c r="SFT34" s="266"/>
      <c r="SFU34" s="139"/>
      <c r="SFV34" s="266"/>
      <c r="SFW34" s="266"/>
      <c r="SFX34" s="266"/>
      <c r="SFY34" s="139"/>
      <c r="SFZ34" s="266"/>
      <c r="SGA34" s="266"/>
      <c r="SGB34" s="266"/>
      <c r="SGC34" s="139"/>
      <c r="SGD34" s="266"/>
      <c r="SGE34" s="266"/>
      <c r="SGF34" s="266"/>
      <c r="SGG34" s="139"/>
      <c r="SGH34" s="266"/>
      <c r="SGI34" s="266"/>
      <c r="SGJ34" s="266"/>
      <c r="SGK34" s="139"/>
      <c r="SGL34" s="266"/>
      <c r="SGM34" s="266"/>
      <c r="SGN34" s="266"/>
      <c r="SGO34" s="139"/>
      <c r="SGP34" s="266"/>
      <c r="SGQ34" s="266"/>
      <c r="SGR34" s="266"/>
      <c r="SGS34" s="139"/>
      <c r="SGT34" s="266"/>
      <c r="SGU34" s="266"/>
      <c r="SGV34" s="266"/>
      <c r="SGW34" s="139"/>
      <c r="SGX34" s="266"/>
      <c r="SGY34" s="266"/>
      <c r="SGZ34" s="266"/>
      <c r="SHA34" s="139"/>
      <c r="SHB34" s="266"/>
      <c r="SHC34" s="266"/>
      <c r="SHD34" s="266"/>
      <c r="SHE34" s="139"/>
      <c r="SHF34" s="266"/>
      <c r="SHG34" s="266"/>
      <c r="SHH34" s="266"/>
      <c r="SHI34" s="139"/>
      <c r="SHJ34" s="266"/>
      <c r="SHK34" s="266"/>
      <c r="SHL34" s="266"/>
      <c r="SHM34" s="139"/>
      <c r="SHN34" s="266"/>
      <c r="SHO34" s="266"/>
      <c r="SHP34" s="266"/>
      <c r="SHQ34" s="139"/>
      <c r="SHR34" s="266"/>
      <c r="SHS34" s="266"/>
      <c r="SHT34" s="266"/>
      <c r="SHU34" s="139"/>
      <c r="SHV34" s="266"/>
      <c r="SHW34" s="266"/>
      <c r="SHX34" s="266"/>
      <c r="SHY34" s="139"/>
      <c r="SHZ34" s="266"/>
      <c r="SIA34" s="266"/>
      <c r="SIB34" s="266"/>
      <c r="SIC34" s="139"/>
      <c r="SID34" s="266"/>
      <c r="SIE34" s="266"/>
      <c r="SIF34" s="266"/>
      <c r="SIG34" s="139"/>
      <c r="SIH34" s="266"/>
      <c r="SII34" s="266"/>
      <c r="SIJ34" s="266"/>
      <c r="SIK34" s="139"/>
      <c r="SIL34" s="266"/>
      <c r="SIM34" s="266"/>
      <c r="SIN34" s="266"/>
      <c r="SIO34" s="139"/>
      <c r="SIP34" s="266"/>
      <c r="SIQ34" s="266"/>
      <c r="SIR34" s="266"/>
      <c r="SIS34" s="139"/>
      <c r="SIT34" s="266"/>
      <c r="SIU34" s="266"/>
      <c r="SIV34" s="266"/>
      <c r="SIW34" s="139"/>
      <c r="SIX34" s="266"/>
      <c r="SIY34" s="266"/>
      <c r="SIZ34" s="266"/>
      <c r="SJA34" s="139"/>
      <c r="SJB34" s="266"/>
      <c r="SJC34" s="266"/>
      <c r="SJD34" s="266"/>
      <c r="SJE34" s="139"/>
      <c r="SJF34" s="266"/>
      <c r="SJG34" s="266"/>
      <c r="SJH34" s="266"/>
      <c r="SJI34" s="139"/>
      <c r="SJJ34" s="266"/>
      <c r="SJK34" s="266"/>
      <c r="SJL34" s="266"/>
      <c r="SJM34" s="139"/>
      <c r="SJN34" s="266"/>
      <c r="SJO34" s="266"/>
      <c r="SJP34" s="266"/>
      <c r="SJQ34" s="139"/>
      <c r="SJR34" s="266"/>
      <c r="SJS34" s="266"/>
      <c r="SJT34" s="266"/>
      <c r="SJU34" s="139"/>
      <c r="SJV34" s="266"/>
      <c r="SJW34" s="266"/>
      <c r="SJX34" s="266"/>
      <c r="SJY34" s="139"/>
      <c r="SJZ34" s="266"/>
      <c r="SKA34" s="266"/>
      <c r="SKB34" s="266"/>
      <c r="SKC34" s="139"/>
      <c r="SKD34" s="266"/>
      <c r="SKE34" s="266"/>
      <c r="SKF34" s="266"/>
      <c r="SKG34" s="139"/>
      <c r="SKH34" s="266"/>
      <c r="SKI34" s="266"/>
      <c r="SKJ34" s="266"/>
      <c r="SKK34" s="139"/>
      <c r="SKL34" s="266"/>
      <c r="SKM34" s="266"/>
      <c r="SKN34" s="266"/>
      <c r="SKO34" s="139"/>
      <c r="SKP34" s="266"/>
      <c r="SKQ34" s="266"/>
      <c r="SKR34" s="266"/>
      <c r="SKS34" s="139"/>
      <c r="SKT34" s="266"/>
      <c r="SKU34" s="266"/>
      <c r="SKV34" s="266"/>
      <c r="SKW34" s="139"/>
      <c r="SKX34" s="266"/>
      <c r="SKY34" s="266"/>
      <c r="SKZ34" s="266"/>
      <c r="SLA34" s="139"/>
      <c r="SLB34" s="266"/>
      <c r="SLC34" s="266"/>
      <c r="SLD34" s="266"/>
      <c r="SLE34" s="139"/>
      <c r="SLF34" s="266"/>
      <c r="SLG34" s="266"/>
      <c r="SLH34" s="266"/>
      <c r="SLI34" s="139"/>
      <c r="SLJ34" s="266"/>
      <c r="SLK34" s="266"/>
      <c r="SLL34" s="266"/>
      <c r="SLM34" s="139"/>
      <c r="SLN34" s="266"/>
      <c r="SLO34" s="266"/>
      <c r="SLP34" s="266"/>
      <c r="SLQ34" s="139"/>
      <c r="SLR34" s="266"/>
      <c r="SLS34" s="266"/>
      <c r="SLT34" s="266"/>
      <c r="SLU34" s="139"/>
      <c r="SLV34" s="266"/>
      <c r="SLW34" s="266"/>
      <c r="SLX34" s="266"/>
      <c r="SLY34" s="139"/>
      <c r="SLZ34" s="266"/>
      <c r="SMA34" s="266"/>
      <c r="SMB34" s="266"/>
      <c r="SMC34" s="139"/>
      <c r="SMD34" s="266"/>
      <c r="SME34" s="266"/>
      <c r="SMF34" s="266"/>
      <c r="SMG34" s="139"/>
      <c r="SMH34" s="266"/>
      <c r="SMI34" s="266"/>
      <c r="SMJ34" s="266"/>
      <c r="SMK34" s="139"/>
      <c r="SML34" s="266"/>
      <c r="SMM34" s="266"/>
      <c r="SMN34" s="266"/>
      <c r="SMO34" s="139"/>
      <c r="SMP34" s="266"/>
      <c r="SMQ34" s="266"/>
      <c r="SMR34" s="266"/>
      <c r="SMS34" s="139"/>
      <c r="SMT34" s="266"/>
      <c r="SMU34" s="266"/>
      <c r="SMV34" s="266"/>
      <c r="SMW34" s="139"/>
      <c r="SMX34" s="266"/>
      <c r="SMY34" s="266"/>
      <c r="SMZ34" s="266"/>
      <c r="SNA34" s="139"/>
      <c r="SNB34" s="266"/>
      <c r="SNC34" s="266"/>
      <c r="SND34" s="266"/>
      <c r="SNE34" s="139"/>
      <c r="SNF34" s="266"/>
      <c r="SNG34" s="266"/>
      <c r="SNH34" s="266"/>
      <c r="SNI34" s="139"/>
      <c r="SNJ34" s="266"/>
      <c r="SNK34" s="266"/>
      <c r="SNL34" s="266"/>
      <c r="SNM34" s="139"/>
      <c r="SNN34" s="266"/>
      <c r="SNO34" s="266"/>
      <c r="SNP34" s="266"/>
      <c r="SNQ34" s="139"/>
      <c r="SNR34" s="266"/>
      <c r="SNS34" s="266"/>
      <c r="SNT34" s="266"/>
      <c r="SNU34" s="139"/>
      <c r="SNV34" s="266"/>
      <c r="SNW34" s="266"/>
      <c r="SNX34" s="266"/>
      <c r="SNY34" s="139"/>
      <c r="SNZ34" s="266"/>
      <c r="SOA34" s="266"/>
      <c r="SOB34" s="266"/>
      <c r="SOC34" s="139"/>
      <c r="SOD34" s="266"/>
      <c r="SOE34" s="266"/>
      <c r="SOF34" s="266"/>
      <c r="SOG34" s="139"/>
      <c r="SOH34" s="266"/>
      <c r="SOI34" s="266"/>
      <c r="SOJ34" s="266"/>
      <c r="SOK34" s="139"/>
      <c r="SOL34" s="266"/>
      <c r="SOM34" s="266"/>
      <c r="SON34" s="266"/>
      <c r="SOO34" s="139"/>
      <c r="SOP34" s="266"/>
      <c r="SOQ34" s="266"/>
      <c r="SOR34" s="266"/>
      <c r="SOS34" s="139"/>
      <c r="SOT34" s="266"/>
      <c r="SOU34" s="266"/>
      <c r="SOV34" s="266"/>
      <c r="SOW34" s="139"/>
      <c r="SOX34" s="266"/>
      <c r="SOY34" s="266"/>
      <c r="SOZ34" s="266"/>
      <c r="SPA34" s="139"/>
      <c r="SPB34" s="266"/>
      <c r="SPC34" s="266"/>
      <c r="SPD34" s="266"/>
      <c r="SPE34" s="139"/>
      <c r="SPF34" s="266"/>
      <c r="SPG34" s="266"/>
      <c r="SPH34" s="266"/>
      <c r="SPI34" s="139"/>
      <c r="SPJ34" s="266"/>
      <c r="SPK34" s="266"/>
      <c r="SPL34" s="266"/>
      <c r="SPM34" s="139"/>
      <c r="SPN34" s="266"/>
      <c r="SPO34" s="266"/>
      <c r="SPP34" s="266"/>
      <c r="SPQ34" s="139"/>
      <c r="SPR34" s="266"/>
      <c r="SPS34" s="266"/>
      <c r="SPT34" s="266"/>
      <c r="SPU34" s="139"/>
      <c r="SPV34" s="266"/>
      <c r="SPW34" s="266"/>
      <c r="SPX34" s="266"/>
      <c r="SPY34" s="139"/>
      <c r="SPZ34" s="266"/>
      <c r="SQA34" s="266"/>
      <c r="SQB34" s="266"/>
      <c r="SQC34" s="139"/>
      <c r="SQD34" s="266"/>
      <c r="SQE34" s="266"/>
      <c r="SQF34" s="266"/>
      <c r="SQG34" s="139"/>
      <c r="SQH34" s="266"/>
      <c r="SQI34" s="266"/>
      <c r="SQJ34" s="266"/>
      <c r="SQK34" s="139"/>
      <c r="SQL34" s="266"/>
      <c r="SQM34" s="266"/>
      <c r="SQN34" s="266"/>
      <c r="SQO34" s="139"/>
      <c r="SQP34" s="266"/>
      <c r="SQQ34" s="266"/>
      <c r="SQR34" s="266"/>
      <c r="SQS34" s="139"/>
      <c r="SQT34" s="266"/>
      <c r="SQU34" s="266"/>
      <c r="SQV34" s="266"/>
      <c r="SQW34" s="139"/>
      <c r="SQX34" s="266"/>
      <c r="SQY34" s="266"/>
      <c r="SQZ34" s="266"/>
      <c r="SRA34" s="139"/>
      <c r="SRB34" s="266"/>
      <c r="SRC34" s="266"/>
      <c r="SRD34" s="266"/>
      <c r="SRE34" s="139"/>
      <c r="SRF34" s="266"/>
      <c r="SRG34" s="266"/>
      <c r="SRH34" s="266"/>
      <c r="SRI34" s="139"/>
      <c r="SRJ34" s="266"/>
      <c r="SRK34" s="266"/>
      <c r="SRL34" s="266"/>
      <c r="SRM34" s="139"/>
      <c r="SRN34" s="266"/>
      <c r="SRO34" s="266"/>
      <c r="SRP34" s="266"/>
      <c r="SRQ34" s="139"/>
      <c r="SRR34" s="266"/>
      <c r="SRS34" s="266"/>
      <c r="SRT34" s="266"/>
      <c r="SRU34" s="139"/>
      <c r="SRV34" s="266"/>
      <c r="SRW34" s="266"/>
      <c r="SRX34" s="266"/>
      <c r="SRY34" s="139"/>
      <c r="SRZ34" s="266"/>
      <c r="SSA34" s="266"/>
      <c r="SSB34" s="266"/>
      <c r="SSC34" s="139"/>
      <c r="SSD34" s="266"/>
      <c r="SSE34" s="266"/>
      <c r="SSF34" s="266"/>
      <c r="SSG34" s="139"/>
      <c r="SSH34" s="266"/>
      <c r="SSI34" s="266"/>
      <c r="SSJ34" s="266"/>
      <c r="SSK34" s="139"/>
      <c r="SSL34" s="266"/>
      <c r="SSM34" s="266"/>
      <c r="SSN34" s="266"/>
      <c r="SSO34" s="139"/>
      <c r="SSP34" s="266"/>
      <c r="SSQ34" s="266"/>
      <c r="SSR34" s="266"/>
      <c r="SSS34" s="139"/>
      <c r="SST34" s="266"/>
      <c r="SSU34" s="266"/>
      <c r="SSV34" s="266"/>
      <c r="SSW34" s="139"/>
      <c r="SSX34" s="266"/>
      <c r="SSY34" s="266"/>
      <c r="SSZ34" s="266"/>
      <c r="STA34" s="139"/>
      <c r="STB34" s="266"/>
      <c r="STC34" s="266"/>
      <c r="STD34" s="266"/>
      <c r="STE34" s="139"/>
      <c r="STF34" s="266"/>
      <c r="STG34" s="266"/>
      <c r="STH34" s="266"/>
      <c r="STI34" s="139"/>
      <c r="STJ34" s="266"/>
      <c r="STK34" s="266"/>
      <c r="STL34" s="266"/>
      <c r="STM34" s="139"/>
      <c r="STN34" s="266"/>
      <c r="STO34" s="266"/>
      <c r="STP34" s="266"/>
      <c r="STQ34" s="139"/>
      <c r="STR34" s="266"/>
      <c r="STS34" s="266"/>
      <c r="STT34" s="266"/>
      <c r="STU34" s="139"/>
      <c r="STV34" s="266"/>
      <c r="STW34" s="266"/>
      <c r="STX34" s="266"/>
      <c r="STY34" s="139"/>
      <c r="STZ34" s="266"/>
      <c r="SUA34" s="266"/>
      <c r="SUB34" s="266"/>
      <c r="SUC34" s="139"/>
      <c r="SUD34" s="266"/>
      <c r="SUE34" s="266"/>
      <c r="SUF34" s="266"/>
      <c r="SUG34" s="139"/>
      <c r="SUH34" s="266"/>
      <c r="SUI34" s="266"/>
      <c r="SUJ34" s="266"/>
      <c r="SUK34" s="139"/>
      <c r="SUL34" s="266"/>
      <c r="SUM34" s="266"/>
      <c r="SUN34" s="266"/>
      <c r="SUO34" s="139"/>
      <c r="SUP34" s="266"/>
      <c r="SUQ34" s="266"/>
      <c r="SUR34" s="266"/>
      <c r="SUS34" s="139"/>
      <c r="SUT34" s="266"/>
      <c r="SUU34" s="266"/>
      <c r="SUV34" s="266"/>
      <c r="SUW34" s="139"/>
      <c r="SUX34" s="266"/>
      <c r="SUY34" s="266"/>
      <c r="SUZ34" s="266"/>
      <c r="SVA34" s="139"/>
      <c r="SVB34" s="266"/>
      <c r="SVC34" s="266"/>
      <c r="SVD34" s="266"/>
      <c r="SVE34" s="139"/>
      <c r="SVF34" s="266"/>
      <c r="SVG34" s="266"/>
      <c r="SVH34" s="266"/>
      <c r="SVI34" s="139"/>
      <c r="SVJ34" s="266"/>
      <c r="SVK34" s="266"/>
      <c r="SVL34" s="266"/>
      <c r="SVM34" s="139"/>
      <c r="SVN34" s="266"/>
      <c r="SVO34" s="266"/>
      <c r="SVP34" s="266"/>
      <c r="SVQ34" s="139"/>
      <c r="SVR34" s="266"/>
      <c r="SVS34" s="266"/>
      <c r="SVT34" s="266"/>
      <c r="SVU34" s="139"/>
      <c r="SVV34" s="266"/>
      <c r="SVW34" s="266"/>
      <c r="SVX34" s="266"/>
      <c r="SVY34" s="139"/>
      <c r="SVZ34" s="266"/>
      <c r="SWA34" s="266"/>
      <c r="SWB34" s="266"/>
      <c r="SWC34" s="139"/>
      <c r="SWD34" s="266"/>
      <c r="SWE34" s="266"/>
      <c r="SWF34" s="266"/>
      <c r="SWG34" s="139"/>
      <c r="SWH34" s="266"/>
      <c r="SWI34" s="266"/>
      <c r="SWJ34" s="266"/>
      <c r="SWK34" s="139"/>
      <c r="SWL34" s="266"/>
      <c r="SWM34" s="266"/>
      <c r="SWN34" s="266"/>
      <c r="SWO34" s="139"/>
      <c r="SWP34" s="266"/>
      <c r="SWQ34" s="266"/>
      <c r="SWR34" s="266"/>
      <c r="SWS34" s="139"/>
      <c r="SWT34" s="266"/>
      <c r="SWU34" s="266"/>
      <c r="SWV34" s="266"/>
      <c r="SWW34" s="139"/>
      <c r="SWX34" s="266"/>
      <c r="SWY34" s="266"/>
      <c r="SWZ34" s="266"/>
      <c r="SXA34" s="139"/>
      <c r="SXB34" s="266"/>
      <c r="SXC34" s="266"/>
      <c r="SXD34" s="266"/>
      <c r="SXE34" s="139"/>
      <c r="SXF34" s="266"/>
      <c r="SXG34" s="266"/>
      <c r="SXH34" s="266"/>
      <c r="SXI34" s="139"/>
      <c r="SXJ34" s="266"/>
      <c r="SXK34" s="266"/>
      <c r="SXL34" s="266"/>
      <c r="SXM34" s="139"/>
      <c r="SXN34" s="266"/>
      <c r="SXO34" s="266"/>
      <c r="SXP34" s="266"/>
      <c r="SXQ34" s="139"/>
      <c r="SXR34" s="266"/>
      <c r="SXS34" s="266"/>
      <c r="SXT34" s="266"/>
      <c r="SXU34" s="139"/>
      <c r="SXV34" s="266"/>
      <c r="SXW34" s="266"/>
      <c r="SXX34" s="266"/>
      <c r="SXY34" s="139"/>
      <c r="SXZ34" s="266"/>
      <c r="SYA34" s="266"/>
      <c r="SYB34" s="266"/>
      <c r="SYC34" s="139"/>
      <c r="SYD34" s="266"/>
      <c r="SYE34" s="266"/>
      <c r="SYF34" s="266"/>
      <c r="SYG34" s="139"/>
      <c r="SYH34" s="266"/>
      <c r="SYI34" s="266"/>
      <c r="SYJ34" s="266"/>
      <c r="SYK34" s="139"/>
      <c r="SYL34" s="266"/>
      <c r="SYM34" s="266"/>
      <c r="SYN34" s="266"/>
      <c r="SYO34" s="139"/>
      <c r="SYP34" s="266"/>
      <c r="SYQ34" s="266"/>
      <c r="SYR34" s="266"/>
      <c r="SYS34" s="139"/>
      <c r="SYT34" s="266"/>
      <c r="SYU34" s="266"/>
      <c r="SYV34" s="266"/>
      <c r="SYW34" s="139"/>
      <c r="SYX34" s="266"/>
      <c r="SYY34" s="266"/>
      <c r="SYZ34" s="266"/>
      <c r="SZA34" s="139"/>
      <c r="SZB34" s="266"/>
      <c r="SZC34" s="266"/>
      <c r="SZD34" s="266"/>
      <c r="SZE34" s="139"/>
      <c r="SZF34" s="266"/>
      <c r="SZG34" s="266"/>
      <c r="SZH34" s="266"/>
      <c r="SZI34" s="139"/>
      <c r="SZJ34" s="266"/>
      <c r="SZK34" s="266"/>
      <c r="SZL34" s="266"/>
      <c r="SZM34" s="139"/>
      <c r="SZN34" s="266"/>
      <c r="SZO34" s="266"/>
      <c r="SZP34" s="266"/>
      <c r="SZQ34" s="139"/>
      <c r="SZR34" s="266"/>
      <c r="SZS34" s="266"/>
      <c r="SZT34" s="266"/>
      <c r="SZU34" s="139"/>
      <c r="SZV34" s="266"/>
      <c r="SZW34" s="266"/>
      <c r="SZX34" s="266"/>
      <c r="SZY34" s="139"/>
      <c r="SZZ34" s="266"/>
      <c r="TAA34" s="266"/>
      <c r="TAB34" s="266"/>
      <c r="TAC34" s="139"/>
      <c r="TAD34" s="266"/>
      <c r="TAE34" s="266"/>
      <c r="TAF34" s="266"/>
      <c r="TAG34" s="139"/>
      <c r="TAH34" s="266"/>
      <c r="TAI34" s="266"/>
      <c r="TAJ34" s="266"/>
      <c r="TAK34" s="139"/>
      <c r="TAL34" s="266"/>
      <c r="TAM34" s="266"/>
      <c r="TAN34" s="266"/>
      <c r="TAO34" s="139"/>
      <c r="TAP34" s="266"/>
      <c r="TAQ34" s="266"/>
      <c r="TAR34" s="266"/>
      <c r="TAS34" s="139"/>
      <c r="TAT34" s="266"/>
      <c r="TAU34" s="266"/>
      <c r="TAV34" s="266"/>
      <c r="TAW34" s="139"/>
      <c r="TAX34" s="266"/>
      <c r="TAY34" s="266"/>
      <c r="TAZ34" s="266"/>
      <c r="TBA34" s="139"/>
      <c r="TBB34" s="266"/>
      <c r="TBC34" s="266"/>
      <c r="TBD34" s="266"/>
      <c r="TBE34" s="139"/>
      <c r="TBF34" s="266"/>
      <c r="TBG34" s="266"/>
      <c r="TBH34" s="266"/>
      <c r="TBI34" s="139"/>
      <c r="TBJ34" s="266"/>
      <c r="TBK34" s="266"/>
      <c r="TBL34" s="266"/>
      <c r="TBM34" s="139"/>
      <c r="TBN34" s="266"/>
      <c r="TBO34" s="266"/>
      <c r="TBP34" s="266"/>
      <c r="TBQ34" s="139"/>
      <c r="TBR34" s="266"/>
      <c r="TBS34" s="266"/>
      <c r="TBT34" s="266"/>
      <c r="TBU34" s="139"/>
      <c r="TBV34" s="266"/>
      <c r="TBW34" s="266"/>
      <c r="TBX34" s="266"/>
      <c r="TBY34" s="139"/>
      <c r="TBZ34" s="266"/>
      <c r="TCA34" s="266"/>
      <c r="TCB34" s="266"/>
      <c r="TCC34" s="139"/>
      <c r="TCD34" s="266"/>
      <c r="TCE34" s="266"/>
      <c r="TCF34" s="266"/>
      <c r="TCG34" s="139"/>
      <c r="TCH34" s="266"/>
      <c r="TCI34" s="266"/>
      <c r="TCJ34" s="266"/>
      <c r="TCK34" s="139"/>
      <c r="TCL34" s="266"/>
      <c r="TCM34" s="266"/>
      <c r="TCN34" s="266"/>
      <c r="TCO34" s="139"/>
      <c r="TCP34" s="266"/>
      <c r="TCQ34" s="266"/>
      <c r="TCR34" s="266"/>
      <c r="TCS34" s="139"/>
      <c r="TCT34" s="266"/>
      <c r="TCU34" s="266"/>
      <c r="TCV34" s="266"/>
      <c r="TCW34" s="139"/>
      <c r="TCX34" s="266"/>
      <c r="TCY34" s="266"/>
      <c r="TCZ34" s="266"/>
      <c r="TDA34" s="139"/>
      <c r="TDB34" s="266"/>
      <c r="TDC34" s="266"/>
      <c r="TDD34" s="266"/>
      <c r="TDE34" s="139"/>
      <c r="TDF34" s="266"/>
      <c r="TDG34" s="266"/>
      <c r="TDH34" s="266"/>
      <c r="TDI34" s="139"/>
      <c r="TDJ34" s="266"/>
      <c r="TDK34" s="266"/>
      <c r="TDL34" s="266"/>
      <c r="TDM34" s="139"/>
      <c r="TDN34" s="266"/>
      <c r="TDO34" s="266"/>
      <c r="TDP34" s="266"/>
      <c r="TDQ34" s="139"/>
      <c r="TDR34" s="266"/>
      <c r="TDS34" s="266"/>
      <c r="TDT34" s="266"/>
      <c r="TDU34" s="139"/>
      <c r="TDV34" s="266"/>
      <c r="TDW34" s="266"/>
      <c r="TDX34" s="266"/>
      <c r="TDY34" s="139"/>
      <c r="TDZ34" s="266"/>
      <c r="TEA34" s="266"/>
      <c r="TEB34" s="266"/>
      <c r="TEC34" s="139"/>
      <c r="TED34" s="266"/>
      <c r="TEE34" s="266"/>
      <c r="TEF34" s="266"/>
      <c r="TEG34" s="139"/>
      <c r="TEH34" s="266"/>
      <c r="TEI34" s="266"/>
      <c r="TEJ34" s="266"/>
      <c r="TEK34" s="139"/>
      <c r="TEL34" s="266"/>
      <c r="TEM34" s="266"/>
      <c r="TEN34" s="266"/>
      <c r="TEO34" s="139"/>
      <c r="TEP34" s="266"/>
      <c r="TEQ34" s="266"/>
      <c r="TER34" s="266"/>
      <c r="TES34" s="139"/>
      <c r="TET34" s="266"/>
      <c r="TEU34" s="266"/>
      <c r="TEV34" s="266"/>
      <c r="TEW34" s="139"/>
      <c r="TEX34" s="266"/>
      <c r="TEY34" s="266"/>
      <c r="TEZ34" s="266"/>
      <c r="TFA34" s="139"/>
      <c r="TFB34" s="266"/>
      <c r="TFC34" s="266"/>
      <c r="TFD34" s="266"/>
      <c r="TFE34" s="139"/>
      <c r="TFF34" s="266"/>
      <c r="TFG34" s="266"/>
      <c r="TFH34" s="266"/>
      <c r="TFI34" s="139"/>
      <c r="TFJ34" s="266"/>
      <c r="TFK34" s="266"/>
      <c r="TFL34" s="266"/>
      <c r="TFM34" s="139"/>
      <c r="TFN34" s="266"/>
      <c r="TFO34" s="266"/>
      <c r="TFP34" s="266"/>
      <c r="TFQ34" s="139"/>
      <c r="TFR34" s="266"/>
      <c r="TFS34" s="266"/>
      <c r="TFT34" s="266"/>
      <c r="TFU34" s="139"/>
      <c r="TFV34" s="266"/>
      <c r="TFW34" s="266"/>
      <c r="TFX34" s="266"/>
      <c r="TFY34" s="139"/>
      <c r="TFZ34" s="266"/>
      <c r="TGA34" s="266"/>
      <c r="TGB34" s="266"/>
      <c r="TGC34" s="139"/>
      <c r="TGD34" s="266"/>
      <c r="TGE34" s="266"/>
      <c r="TGF34" s="266"/>
      <c r="TGG34" s="139"/>
      <c r="TGH34" s="266"/>
      <c r="TGI34" s="266"/>
      <c r="TGJ34" s="266"/>
      <c r="TGK34" s="139"/>
      <c r="TGL34" s="266"/>
      <c r="TGM34" s="266"/>
      <c r="TGN34" s="266"/>
      <c r="TGO34" s="139"/>
      <c r="TGP34" s="266"/>
      <c r="TGQ34" s="266"/>
      <c r="TGR34" s="266"/>
      <c r="TGS34" s="139"/>
      <c r="TGT34" s="266"/>
      <c r="TGU34" s="266"/>
      <c r="TGV34" s="266"/>
      <c r="TGW34" s="139"/>
      <c r="TGX34" s="266"/>
      <c r="TGY34" s="266"/>
      <c r="TGZ34" s="266"/>
      <c r="THA34" s="139"/>
      <c r="THB34" s="266"/>
      <c r="THC34" s="266"/>
      <c r="THD34" s="266"/>
      <c r="THE34" s="139"/>
      <c r="THF34" s="266"/>
      <c r="THG34" s="266"/>
      <c r="THH34" s="266"/>
      <c r="THI34" s="139"/>
      <c r="THJ34" s="266"/>
      <c r="THK34" s="266"/>
      <c r="THL34" s="266"/>
      <c r="THM34" s="139"/>
      <c r="THN34" s="266"/>
      <c r="THO34" s="266"/>
      <c r="THP34" s="266"/>
      <c r="THQ34" s="139"/>
      <c r="THR34" s="266"/>
      <c r="THS34" s="266"/>
      <c r="THT34" s="266"/>
      <c r="THU34" s="139"/>
      <c r="THV34" s="266"/>
      <c r="THW34" s="266"/>
      <c r="THX34" s="266"/>
      <c r="THY34" s="139"/>
      <c r="THZ34" s="266"/>
      <c r="TIA34" s="266"/>
      <c r="TIB34" s="266"/>
      <c r="TIC34" s="139"/>
      <c r="TID34" s="266"/>
      <c r="TIE34" s="266"/>
      <c r="TIF34" s="266"/>
      <c r="TIG34" s="139"/>
      <c r="TIH34" s="266"/>
      <c r="TII34" s="266"/>
      <c r="TIJ34" s="266"/>
      <c r="TIK34" s="139"/>
      <c r="TIL34" s="266"/>
      <c r="TIM34" s="266"/>
      <c r="TIN34" s="266"/>
      <c r="TIO34" s="139"/>
      <c r="TIP34" s="266"/>
      <c r="TIQ34" s="266"/>
      <c r="TIR34" s="266"/>
      <c r="TIS34" s="139"/>
      <c r="TIT34" s="266"/>
      <c r="TIU34" s="266"/>
      <c r="TIV34" s="266"/>
      <c r="TIW34" s="139"/>
      <c r="TIX34" s="266"/>
      <c r="TIY34" s="266"/>
      <c r="TIZ34" s="266"/>
      <c r="TJA34" s="139"/>
      <c r="TJB34" s="266"/>
      <c r="TJC34" s="266"/>
      <c r="TJD34" s="266"/>
      <c r="TJE34" s="139"/>
      <c r="TJF34" s="266"/>
      <c r="TJG34" s="266"/>
      <c r="TJH34" s="266"/>
      <c r="TJI34" s="139"/>
      <c r="TJJ34" s="266"/>
      <c r="TJK34" s="266"/>
      <c r="TJL34" s="266"/>
      <c r="TJM34" s="139"/>
      <c r="TJN34" s="266"/>
      <c r="TJO34" s="266"/>
      <c r="TJP34" s="266"/>
      <c r="TJQ34" s="139"/>
      <c r="TJR34" s="266"/>
      <c r="TJS34" s="266"/>
      <c r="TJT34" s="266"/>
      <c r="TJU34" s="139"/>
      <c r="TJV34" s="266"/>
      <c r="TJW34" s="266"/>
      <c r="TJX34" s="266"/>
      <c r="TJY34" s="139"/>
      <c r="TJZ34" s="266"/>
      <c r="TKA34" s="266"/>
      <c r="TKB34" s="266"/>
      <c r="TKC34" s="139"/>
      <c r="TKD34" s="266"/>
      <c r="TKE34" s="266"/>
      <c r="TKF34" s="266"/>
      <c r="TKG34" s="139"/>
      <c r="TKH34" s="266"/>
      <c r="TKI34" s="266"/>
      <c r="TKJ34" s="266"/>
      <c r="TKK34" s="139"/>
      <c r="TKL34" s="266"/>
      <c r="TKM34" s="266"/>
      <c r="TKN34" s="266"/>
      <c r="TKO34" s="139"/>
      <c r="TKP34" s="266"/>
      <c r="TKQ34" s="266"/>
      <c r="TKR34" s="266"/>
      <c r="TKS34" s="139"/>
      <c r="TKT34" s="266"/>
      <c r="TKU34" s="266"/>
      <c r="TKV34" s="266"/>
      <c r="TKW34" s="139"/>
      <c r="TKX34" s="266"/>
      <c r="TKY34" s="266"/>
      <c r="TKZ34" s="266"/>
      <c r="TLA34" s="139"/>
      <c r="TLB34" s="266"/>
      <c r="TLC34" s="266"/>
      <c r="TLD34" s="266"/>
      <c r="TLE34" s="139"/>
      <c r="TLF34" s="266"/>
      <c r="TLG34" s="266"/>
      <c r="TLH34" s="266"/>
      <c r="TLI34" s="139"/>
      <c r="TLJ34" s="266"/>
      <c r="TLK34" s="266"/>
      <c r="TLL34" s="266"/>
      <c r="TLM34" s="139"/>
      <c r="TLN34" s="266"/>
      <c r="TLO34" s="266"/>
      <c r="TLP34" s="266"/>
      <c r="TLQ34" s="139"/>
      <c r="TLR34" s="266"/>
      <c r="TLS34" s="266"/>
      <c r="TLT34" s="266"/>
      <c r="TLU34" s="139"/>
      <c r="TLV34" s="266"/>
      <c r="TLW34" s="266"/>
      <c r="TLX34" s="266"/>
      <c r="TLY34" s="139"/>
      <c r="TLZ34" s="266"/>
      <c r="TMA34" s="266"/>
      <c r="TMB34" s="266"/>
      <c r="TMC34" s="139"/>
      <c r="TMD34" s="266"/>
      <c r="TME34" s="266"/>
      <c r="TMF34" s="266"/>
      <c r="TMG34" s="139"/>
      <c r="TMH34" s="266"/>
      <c r="TMI34" s="266"/>
      <c r="TMJ34" s="266"/>
      <c r="TMK34" s="139"/>
      <c r="TML34" s="266"/>
      <c r="TMM34" s="266"/>
      <c r="TMN34" s="266"/>
      <c r="TMO34" s="139"/>
      <c r="TMP34" s="266"/>
      <c r="TMQ34" s="266"/>
      <c r="TMR34" s="266"/>
      <c r="TMS34" s="139"/>
      <c r="TMT34" s="266"/>
      <c r="TMU34" s="266"/>
      <c r="TMV34" s="266"/>
      <c r="TMW34" s="139"/>
      <c r="TMX34" s="266"/>
      <c r="TMY34" s="266"/>
      <c r="TMZ34" s="266"/>
      <c r="TNA34" s="139"/>
      <c r="TNB34" s="266"/>
      <c r="TNC34" s="266"/>
      <c r="TND34" s="266"/>
      <c r="TNE34" s="139"/>
      <c r="TNF34" s="266"/>
      <c r="TNG34" s="266"/>
      <c r="TNH34" s="266"/>
      <c r="TNI34" s="139"/>
      <c r="TNJ34" s="266"/>
      <c r="TNK34" s="266"/>
      <c r="TNL34" s="266"/>
      <c r="TNM34" s="139"/>
      <c r="TNN34" s="266"/>
      <c r="TNO34" s="266"/>
      <c r="TNP34" s="266"/>
      <c r="TNQ34" s="139"/>
      <c r="TNR34" s="266"/>
      <c r="TNS34" s="266"/>
      <c r="TNT34" s="266"/>
      <c r="TNU34" s="139"/>
      <c r="TNV34" s="266"/>
      <c r="TNW34" s="266"/>
      <c r="TNX34" s="266"/>
      <c r="TNY34" s="139"/>
      <c r="TNZ34" s="266"/>
      <c r="TOA34" s="266"/>
      <c r="TOB34" s="266"/>
      <c r="TOC34" s="139"/>
      <c r="TOD34" s="266"/>
      <c r="TOE34" s="266"/>
      <c r="TOF34" s="266"/>
      <c r="TOG34" s="139"/>
      <c r="TOH34" s="266"/>
      <c r="TOI34" s="266"/>
      <c r="TOJ34" s="266"/>
      <c r="TOK34" s="139"/>
      <c r="TOL34" s="266"/>
      <c r="TOM34" s="266"/>
      <c r="TON34" s="266"/>
      <c r="TOO34" s="139"/>
      <c r="TOP34" s="266"/>
      <c r="TOQ34" s="266"/>
      <c r="TOR34" s="266"/>
      <c r="TOS34" s="139"/>
      <c r="TOT34" s="266"/>
      <c r="TOU34" s="266"/>
      <c r="TOV34" s="266"/>
      <c r="TOW34" s="139"/>
      <c r="TOX34" s="266"/>
      <c r="TOY34" s="266"/>
      <c r="TOZ34" s="266"/>
      <c r="TPA34" s="139"/>
      <c r="TPB34" s="266"/>
      <c r="TPC34" s="266"/>
      <c r="TPD34" s="266"/>
      <c r="TPE34" s="139"/>
      <c r="TPF34" s="266"/>
      <c r="TPG34" s="266"/>
      <c r="TPH34" s="266"/>
      <c r="TPI34" s="139"/>
      <c r="TPJ34" s="266"/>
      <c r="TPK34" s="266"/>
      <c r="TPL34" s="266"/>
      <c r="TPM34" s="139"/>
      <c r="TPN34" s="266"/>
      <c r="TPO34" s="266"/>
      <c r="TPP34" s="266"/>
      <c r="TPQ34" s="139"/>
      <c r="TPR34" s="266"/>
      <c r="TPS34" s="266"/>
      <c r="TPT34" s="266"/>
      <c r="TPU34" s="139"/>
      <c r="TPV34" s="266"/>
      <c r="TPW34" s="266"/>
      <c r="TPX34" s="266"/>
      <c r="TPY34" s="139"/>
      <c r="TPZ34" s="266"/>
      <c r="TQA34" s="266"/>
      <c r="TQB34" s="266"/>
      <c r="TQC34" s="139"/>
      <c r="TQD34" s="266"/>
      <c r="TQE34" s="266"/>
      <c r="TQF34" s="266"/>
      <c r="TQG34" s="139"/>
      <c r="TQH34" s="266"/>
      <c r="TQI34" s="266"/>
      <c r="TQJ34" s="266"/>
      <c r="TQK34" s="139"/>
      <c r="TQL34" s="266"/>
      <c r="TQM34" s="266"/>
      <c r="TQN34" s="266"/>
      <c r="TQO34" s="139"/>
      <c r="TQP34" s="266"/>
      <c r="TQQ34" s="266"/>
      <c r="TQR34" s="266"/>
      <c r="TQS34" s="139"/>
      <c r="TQT34" s="266"/>
      <c r="TQU34" s="266"/>
      <c r="TQV34" s="266"/>
      <c r="TQW34" s="139"/>
      <c r="TQX34" s="266"/>
      <c r="TQY34" s="266"/>
      <c r="TQZ34" s="266"/>
      <c r="TRA34" s="139"/>
      <c r="TRB34" s="266"/>
      <c r="TRC34" s="266"/>
      <c r="TRD34" s="266"/>
      <c r="TRE34" s="139"/>
      <c r="TRF34" s="266"/>
      <c r="TRG34" s="266"/>
      <c r="TRH34" s="266"/>
      <c r="TRI34" s="139"/>
      <c r="TRJ34" s="266"/>
      <c r="TRK34" s="266"/>
      <c r="TRL34" s="266"/>
      <c r="TRM34" s="139"/>
      <c r="TRN34" s="266"/>
      <c r="TRO34" s="266"/>
      <c r="TRP34" s="266"/>
      <c r="TRQ34" s="139"/>
      <c r="TRR34" s="266"/>
      <c r="TRS34" s="266"/>
      <c r="TRT34" s="266"/>
      <c r="TRU34" s="139"/>
      <c r="TRV34" s="266"/>
      <c r="TRW34" s="266"/>
      <c r="TRX34" s="266"/>
      <c r="TRY34" s="139"/>
      <c r="TRZ34" s="266"/>
      <c r="TSA34" s="266"/>
      <c r="TSB34" s="266"/>
      <c r="TSC34" s="139"/>
      <c r="TSD34" s="266"/>
      <c r="TSE34" s="266"/>
      <c r="TSF34" s="266"/>
      <c r="TSG34" s="139"/>
      <c r="TSH34" s="266"/>
      <c r="TSI34" s="266"/>
      <c r="TSJ34" s="266"/>
      <c r="TSK34" s="139"/>
      <c r="TSL34" s="266"/>
      <c r="TSM34" s="266"/>
      <c r="TSN34" s="266"/>
      <c r="TSO34" s="139"/>
      <c r="TSP34" s="266"/>
      <c r="TSQ34" s="266"/>
      <c r="TSR34" s="266"/>
      <c r="TSS34" s="139"/>
      <c r="TST34" s="266"/>
      <c r="TSU34" s="266"/>
      <c r="TSV34" s="266"/>
      <c r="TSW34" s="139"/>
      <c r="TSX34" s="266"/>
      <c r="TSY34" s="266"/>
      <c r="TSZ34" s="266"/>
      <c r="TTA34" s="139"/>
      <c r="TTB34" s="266"/>
      <c r="TTC34" s="266"/>
      <c r="TTD34" s="266"/>
      <c r="TTE34" s="139"/>
      <c r="TTF34" s="266"/>
      <c r="TTG34" s="266"/>
      <c r="TTH34" s="266"/>
      <c r="TTI34" s="139"/>
      <c r="TTJ34" s="266"/>
      <c r="TTK34" s="266"/>
      <c r="TTL34" s="266"/>
      <c r="TTM34" s="139"/>
      <c r="TTN34" s="266"/>
      <c r="TTO34" s="266"/>
      <c r="TTP34" s="266"/>
      <c r="TTQ34" s="139"/>
      <c r="TTR34" s="266"/>
      <c r="TTS34" s="266"/>
      <c r="TTT34" s="266"/>
      <c r="TTU34" s="139"/>
      <c r="TTV34" s="266"/>
      <c r="TTW34" s="266"/>
      <c r="TTX34" s="266"/>
      <c r="TTY34" s="139"/>
      <c r="TTZ34" s="266"/>
      <c r="TUA34" s="266"/>
      <c r="TUB34" s="266"/>
      <c r="TUC34" s="139"/>
      <c r="TUD34" s="266"/>
      <c r="TUE34" s="266"/>
      <c r="TUF34" s="266"/>
      <c r="TUG34" s="139"/>
      <c r="TUH34" s="266"/>
      <c r="TUI34" s="266"/>
      <c r="TUJ34" s="266"/>
      <c r="TUK34" s="139"/>
      <c r="TUL34" s="266"/>
      <c r="TUM34" s="266"/>
      <c r="TUN34" s="266"/>
      <c r="TUO34" s="139"/>
      <c r="TUP34" s="266"/>
      <c r="TUQ34" s="266"/>
      <c r="TUR34" s="266"/>
      <c r="TUS34" s="139"/>
      <c r="TUT34" s="266"/>
      <c r="TUU34" s="266"/>
      <c r="TUV34" s="266"/>
      <c r="TUW34" s="139"/>
      <c r="TUX34" s="266"/>
      <c r="TUY34" s="266"/>
      <c r="TUZ34" s="266"/>
      <c r="TVA34" s="139"/>
      <c r="TVB34" s="266"/>
      <c r="TVC34" s="266"/>
      <c r="TVD34" s="266"/>
      <c r="TVE34" s="139"/>
      <c r="TVF34" s="266"/>
      <c r="TVG34" s="266"/>
      <c r="TVH34" s="266"/>
      <c r="TVI34" s="139"/>
      <c r="TVJ34" s="266"/>
      <c r="TVK34" s="266"/>
      <c r="TVL34" s="266"/>
      <c r="TVM34" s="139"/>
      <c r="TVN34" s="266"/>
      <c r="TVO34" s="266"/>
      <c r="TVP34" s="266"/>
      <c r="TVQ34" s="139"/>
      <c r="TVR34" s="266"/>
      <c r="TVS34" s="266"/>
      <c r="TVT34" s="266"/>
      <c r="TVU34" s="139"/>
      <c r="TVV34" s="266"/>
      <c r="TVW34" s="266"/>
      <c r="TVX34" s="266"/>
      <c r="TVY34" s="139"/>
      <c r="TVZ34" s="266"/>
      <c r="TWA34" s="266"/>
      <c r="TWB34" s="266"/>
      <c r="TWC34" s="139"/>
      <c r="TWD34" s="266"/>
      <c r="TWE34" s="266"/>
      <c r="TWF34" s="266"/>
      <c r="TWG34" s="139"/>
      <c r="TWH34" s="266"/>
      <c r="TWI34" s="266"/>
      <c r="TWJ34" s="266"/>
      <c r="TWK34" s="139"/>
      <c r="TWL34" s="266"/>
      <c r="TWM34" s="266"/>
      <c r="TWN34" s="266"/>
      <c r="TWO34" s="139"/>
      <c r="TWP34" s="266"/>
      <c r="TWQ34" s="266"/>
      <c r="TWR34" s="266"/>
      <c r="TWS34" s="139"/>
      <c r="TWT34" s="266"/>
      <c r="TWU34" s="266"/>
      <c r="TWV34" s="266"/>
      <c r="TWW34" s="139"/>
      <c r="TWX34" s="266"/>
      <c r="TWY34" s="266"/>
      <c r="TWZ34" s="266"/>
      <c r="TXA34" s="139"/>
      <c r="TXB34" s="266"/>
      <c r="TXC34" s="266"/>
      <c r="TXD34" s="266"/>
      <c r="TXE34" s="139"/>
      <c r="TXF34" s="266"/>
      <c r="TXG34" s="266"/>
      <c r="TXH34" s="266"/>
      <c r="TXI34" s="139"/>
      <c r="TXJ34" s="266"/>
      <c r="TXK34" s="266"/>
      <c r="TXL34" s="266"/>
      <c r="TXM34" s="139"/>
      <c r="TXN34" s="266"/>
      <c r="TXO34" s="266"/>
      <c r="TXP34" s="266"/>
      <c r="TXQ34" s="139"/>
      <c r="TXR34" s="266"/>
      <c r="TXS34" s="266"/>
      <c r="TXT34" s="266"/>
      <c r="TXU34" s="139"/>
      <c r="TXV34" s="266"/>
      <c r="TXW34" s="266"/>
      <c r="TXX34" s="266"/>
      <c r="TXY34" s="139"/>
      <c r="TXZ34" s="266"/>
      <c r="TYA34" s="266"/>
      <c r="TYB34" s="266"/>
      <c r="TYC34" s="139"/>
      <c r="TYD34" s="266"/>
      <c r="TYE34" s="266"/>
      <c r="TYF34" s="266"/>
      <c r="TYG34" s="139"/>
      <c r="TYH34" s="266"/>
      <c r="TYI34" s="266"/>
      <c r="TYJ34" s="266"/>
      <c r="TYK34" s="139"/>
      <c r="TYL34" s="266"/>
      <c r="TYM34" s="266"/>
      <c r="TYN34" s="266"/>
      <c r="TYO34" s="139"/>
      <c r="TYP34" s="266"/>
      <c r="TYQ34" s="266"/>
      <c r="TYR34" s="266"/>
      <c r="TYS34" s="139"/>
      <c r="TYT34" s="266"/>
      <c r="TYU34" s="266"/>
      <c r="TYV34" s="266"/>
      <c r="TYW34" s="139"/>
      <c r="TYX34" s="266"/>
      <c r="TYY34" s="266"/>
      <c r="TYZ34" s="266"/>
      <c r="TZA34" s="139"/>
      <c r="TZB34" s="266"/>
      <c r="TZC34" s="266"/>
      <c r="TZD34" s="266"/>
      <c r="TZE34" s="139"/>
      <c r="TZF34" s="266"/>
      <c r="TZG34" s="266"/>
      <c r="TZH34" s="266"/>
      <c r="TZI34" s="139"/>
      <c r="TZJ34" s="266"/>
      <c r="TZK34" s="266"/>
      <c r="TZL34" s="266"/>
      <c r="TZM34" s="139"/>
      <c r="TZN34" s="266"/>
      <c r="TZO34" s="266"/>
      <c r="TZP34" s="266"/>
      <c r="TZQ34" s="139"/>
      <c r="TZR34" s="266"/>
      <c r="TZS34" s="266"/>
      <c r="TZT34" s="266"/>
      <c r="TZU34" s="139"/>
      <c r="TZV34" s="266"/>
      <c r="TZW34" s="266"/>
      <c r="TZX34" s="266"/>
      <c r="TZY34" s="139"/>
      <c r="TZZ34" s="266"/>
      <c r="UAA34" s="266"/>
      <c r="UAB34" s="266"/>
      <c r="UAC34" s="139"/>
      <c r="UAD34" s="266"/>
      <c r="UAE34" s="266"/>
      <c r="UAF34" s="266"/>
      <c r="UAG34" s="139"/>
      <c r="UAH34" s="266"/>
      <c r="UAI34" s="266"/>
      <c r="UAJ34" s="266"/>
      <c r="UAK34" s="139"/>
      <c r="UAL34" s="266"/>
      <c r="UAM34" s="266"/>
      <c r="UAN34" s="266"/>
      <c r="UAO34" s="139"/>
      <c r="UAP34" s="266"/>
      <c r="UAQ34" s="266"/>
      <c r="UAR34" s="266"/>
      <c r="UAS34" s="139"/>
      <c r="UAT34" s="266"/>
      <c r="UAU34" s="266"/>
      <c r="UAV34" s="266"/>
      <c r="UAW34" s="139"/>
      <c r="UAX34" s="266"/>
      <c r="UAY34" s="266"/>
      <c r="UAZ34" s="266"/>
      <c r="UBA34" s="139"/>
      <c r="UBB34" s="266"/>
      <c r="UBC34" s="266"/>
      <c r="UBD34" s="266"/>
      <c r="UBE34" s="139"/>
      <c r="UBF34" s="266"/>
      <c r="UBG34" s="266"/>
      <c r="UBH34" s="266"/>
      <c r="UBI34" s="139"/>
      <c r="UBJ34" s="266"/>
      <c r="UBK34" s="266"/>
      <c r="UBL34" s="266"/>
      <c r="UBM34" s="139"/>
      <c r="UBN34" s="266"/>
      <c r="UBO34" s="266"/>
      <c r="UBP34" s="266"/>
      <c r="UBQ34" s="139"/>
      <c r="UBR34" s="266"/>
      <c r="UBS34" s="266"/>
      <c r="UBT34" s="266"/>
      <c r="UBU34" s="139"/>
      <c r="UBV34" s="266"/>
      <c r="UBW34" s="266"/>
      <c r="UBX34" s="266"/>
      <c r="UBY34" s="139"/>
      <c r="UBZ34" s="266"/>
      <c r="UCA34" s="266"/>
      <c r="UCB34" s="266"/>
      <c r="UCC34" s="139"/>
      <c r="UCD34" s="266"/>
      <c r="UCE34" s="266"/>
      <c r="UCF34" s="266"/>
      <c r="UCG34" s="139"/>
      <c r="UCH34" s="266"/>
      <c r="UCI34" s="266"/>
      <c r="UCJ34" s="266"/>
      <c r="UCK34" s="139"/>
      <c r="UCL34" s="266"/>
      <c r="UCM34" s="266"/>
      <c r="UCN34" s="266"/>
      <c r="UCO34" s="139"/>
      <c r="UCP34" s="266"/>
      <c r="UCQ34" s="266"/>
      <c r="UCR34" s="266"/>
      <c r="UCS34" s="139"/>
      <c r="UCT34" s="266"/>
      <c r="UCU34" s="266"/>
      <c r="UCV34" s="266"/>
      <c r="UCW34" s="139"/>
      <c r="UCX34" s="266"/>
      <c r="UCY34" s="266"/>
      <c r="UCZ34" s="266"/>
      <c r="UDA34" s="139"/>
      <c r="UDB34" s="266"/>
      <c r="UDC34" s="266"/>
      <c r="UDD34" s="266"/>
      <c r="UDE34" s="139"/>
      <c r="UDF34" s="266"/>
      <c r="UDG34" s="266"/>
      <c r="UDH34" s="266"/>
      <c r="UDI34" s="139"/>
      <c r="UDJ34" s="266"/>
      <c r="UDK34" s="266"/>
      <c r="UDL34" s="266"/>
      <c r="UDM34" s="139"/>
      <c r="UDN34" s="266"/>
      <c r="UDO34" s="266"/>
      <c r="UDP34" s="266"/>
      <c r="UDQ34" s="139"/>
      <c r="UDR34" s="266"/>
      <c r="UDS34" s="266"/>
      <c r="UDT34" s="266"/>
      <c r="UDU34" s="139"/>
      <c r="UDV34" s="266"/>
      <c r="UDW34" s="266"/>
      <c r="UDX34" s="266"/>
      <c r="UDY34" s="139"/>
      <c r="UDZ34" s="266"/>
      <c r="UEA34" s="266"/>
      <c r="UEB34" s="266"/>
      <c r="UEC34" s="139"/>
      <c r="UED34" s="266"/>
      <c r="UEE34" s="266"/>
      <c r="UEF34" s="266"/>
      <c r="UEG34" s="139"/>
      <c r="UEH34" s="266"/>
      <c r="UEI34" s="266"/>
      <c r="UEJ34" s="266"/>
      <c r="UEK34" s="139"/>
      <c r="UEL34" s="266"/>
      <c r="UEM34" s="266"/>
      <c r="UEN34" s="266"/>
      <c r="UEO34" s="139"/>
      <c r="UEP34" s="266"/>
      <c r="UEQ34" s="266"/>
      <c r="UER34" s="266"/>
      <c r="UES34" s="139"/>
      <c r="UET34" s="266"/>
      <c r="UEU34" s="266"/>
      <c r="UEV34" s="266"/>
      <c r="UEW34" s="139"/>
      <c r="UEX34" s="266"/>
      <c r="UEY34" s="266"/>
      <c r="UEZ34" s="266"/>
      <c r="UFA34" s="139"/>
      <c r="UFB34" s="266"/>
      <c r="UFC34" s="266"/>
      <c r="UFD34" s="266"/>
      <c r="UFE34" s="139"/>
      <c r="UFF34" s="266"/>
      <c r="UFG34" s="266"/>
      <c r="UFH34" s="266"/>
      <c r="UFI34" s="139"/>
      <c r="UFJ34" s="266"/>
      <c r="UFK34" s="266"/>
      <c r="UFL34" s="266"/>
      <c r="UFM34" s="139"/>
      <c r="UFN34" s="266"/>
      <c r="UFO34" s="266"/>
      <c r="UFP34" s="266"/>
      <c r="UFQ34" s="139"/>
      <c r="UFR34" s="266"/>
      <c r="UFS34" s="266"/>
      <c r="UFT34" s="266"/>
      <c r="UFU34" s="139"/>
      <c r="UFV34" s="266"/>
      <c r="UFW34" s="266"/>
      <c r="UFX34" s="266"/>
      <c r="UFY34" s="139"/>
      <c r="UFZ34" s="266"/>
      <c r="UGA34" s="266"/>
      <c r="UGB34" s="266"/>
      <c r="UGC34" s="139"/>
      <c r="UGD34" s="266"/>
      <c r="UGE34" s="266"/>
      <c r="UGF34" s="266"/>
      <c r="UGG34" s="139"/>
      <c r="UGH34" s="266"/>
      <c r="UGI34" s="266"/>
      <c r="UGJ34" s="266"/>
      <c r="UGK34" s="139"/>
      <c r="UGL34" s="266"/>
      <c r="UGM34" s="266"/>
      <c r="UGN34" s="266"/>
      <c r="UGO34" s="139"/>
      <c r="UGP34" s="266"/>
      <c r="UGQ34" s="266"/>
      <c r="UGR34" s="266"/>
      <c r="UGS34" s="139"/>
      <c r="UGT34" s="266"/>
      <c r="UGU34" s="266"/>
      <c r="UGV34" s="266"/>
      <c r="UGW34" s="139"/>
      <c r="UGX34" s="266"/>
      <c r="UGY34" s="266"/>
      <c r="UGZ34" s="266"/>
      <c r="UHA34" s="139"/>
      <c r="UHB34" s="266"/>
      <c r="UHC34" s="266"/>
      <c r="UHD34" s="266"/>
      <c r="UHE34" s="139"/>
      <c r="UHF34" s="266"/>
      <c r="UHG34" s="266"/>
      <c r="UHH34" s="266"/>
      <c r="UHI34" s="139"/>
      <c r="UHJ34" s="266"/>
      <c r="UHK34" s="266"/>
      <c r="UHL34" s="266"/>
      <c r="UHM34" s="139"/>
      <c r="UHN34" s="266"/>
      <c r="UHO34" s="266"/>
      <c r="UHP34" s="266"/>
      <c r="UHQ34" s="139"/>
      <c r="UHR34" s="266"/>
      <c r="UHS34" s="266"/>
      <c r="UHT34" s="266"/>
      <c r="UHU34" s="139"/>
      <c r="UHV34" s="266"/>
      <c r="UHW34" s="266"/>
      <c r="UHX34" s="266"/>
      <c r="UHY34" s="139"/>
      <c r="UHZ34" s="266"/>
      <c r="UIA34" s="266"/>
      <c r="UIB34" s="266"/>
      <c r="UIC34" s="139"/>
      <c r="UID34" s="266"/>
      <c r="UIE34" s="266"/>
      <c r="UIF34" s="266"/>
      <c r="UIG34" s="139"/>
      <c r="UIH34" s="266"/>
      <c r="UII34" s="266"/>
      <c r="UIJ34" s="266"/>
      <c r="UIK34" s="139"/>
      <c r="UIL34" s="266"/>
      <c r="UIM34" s="266"/>
      <c r="UIN34" s="266"/>
      <c r="UIO34" s="139"/>
      <c r="UIP34" s="266"/>
      <c r="UIQ34" s="266"/>
      <c r="UIR34" s="266"/>
      <c r="UIS34" s="139"/>
      <c r="UIT34" s="266"/>
      <c r="UIU34" s="266"/>
      <c r="UIV34" s="266"/>
      <c r="UIW34" s="139"/>
      <c r="UIX34" s="266"/>
      <c r="UIY34" s="266"/>
      <c r="UIZ34" s="266"/>
      <c r="UJA34" s="139"/>
      <c r="UJB34" s="266"/>
      <c r="UJC34" s="266"/>
      <c r="UJD34" s="266"/>
      <c r="UJE34" s="139"/>
      <c r="UJF34" s="266"/>
      <c r="UJG34" s="266"/>
      <c r="UJH34" s="266"/>
      <c r="UJI34" s="139"/>
      <c r="UJJ34" s="266"/>
      <c r="UJK34" s="266"/>
      <c r="UJL34" s="266"/>
      <c r="UJM34" s="139"/>
      <c r="UJN34" s="266"/>
      <c r="UJO34" s="266"/>
      <c r="UJP34" s="266"/>
      <c r="UJQ34" s="139"/>
      <c r="UJR34" s="266"/>
      <c r="UJS34" s="266"/>
      <c r="UJT34" s="266"/>
      <c r="UJU34" s="139"/>
      <c r="UJV34" s="266"/>
      <c r="UJW34" s="266"/>
      <c r="UJX34" s="266"/>
      <c r="UJY34" s="139"/>
      <c r="UJZ34" s="266"/>
      <c r="UKA34" s="266"/>
      <c r="UKB34" s="266"/>
      <c r="UKC34" s="139"/>
      <c r="UKD34" s="266"/>
      <c r="UKE34" s="266"/>
      <c r="UKF34" s="266"/>
      <c r="UKG34" s="139"/>
      <c r="UKH34" s="266"/>
      <c r="UKI34" s="266"/>
      <c r="UKJ34" s="266"/>
      <c r="UKK34" s="139"/>
      <c r="UKL34" s="266"/>
      <c r="UKM34" s="266"/>
      <c r="UKN34" s="266"/>
      <c r="UKO34" s="139"/>
      <c r="UKP34" s="266"/>
      <c r="UKQ34" s="266"/>
      <c r="UKR34" s="266"/>
      <c r="UKS34" s="139"/>
      <c r="UKT34" s="266"/>
      <c r="UKU34" s="266"/>
      <c r="UKV34" s="266"/>
      <c r="UKW34" s="139"/>
      <c r="UKX34" s="266"/>
      <c r="UKY34" s="266"/>
      <c r="UKZ34" s="266"/>
      <c r="ULA34" s="139"/>
      <c r="ULB34" s="266"/>
      <c r="ULC34" s="266"/>
      <c r="ULD34" s="266"/>
      <c r="ULE34" s="139"/>
      <c r="ULF34" s="266"/>
      <c r="ULG34" s="266"/>
      <c r="ULH34" s="266"/>
      <c r="ULI34" s="139"/>
      <c r="ULJ34" s="266"/>
      <c r="ULK34" s="266"/>
      <c r="ULL34" s="266"/>
      <c r="ULM34" s="139"/>
      <c r="ULN34" s="266"/>
      <c r="ULO34" s="266"/>
      <c r="ULP34" s="266"/>
      <c r="ULQ34" s="139"/>
      <c r="ULR34" s="266"/>
      <c r="ULS34" s="266"/>
      <c r="ULT34" s="266"/>
      <c r="ULU34" s="139"/>
      <c r="ULV34" s="266"/>
      <c r="ULW34" s="266"/>
      <c r="ULX34" s="266"/>
      <c r="ULY34" s="139"/>
      <c r="ULZ34" s="266"/>
      <c r="UMA34" s="266"/>
      <c r="UMB34" s="266"/>
      <c r="UMC34" s="139"/>
      <c r="UMD34" s="266"/>
      <c r="UME34" s="266"/>
      <c r="UMF34" s="266"/>
      <c r="UMG34" s="139"/>
      <c r="UMH34" s="266"/>
      <c r="UMI34" s="266"/>
      <c r="UMJ34" s="266"/>
      <c r="UMK34" s="139"/>
      <c r="UML34" s="266"/>
      <c r="UMM34" s="266"/>
      <c r="UMN34" s="266"/>
      <c r="UMO34" s="139"/>
      <c r="UMP34" s="266"/>
      <c r="UMQ34" s="266"/>
      <c r="UMR34" s="266"/>
      <c r="UMS34" s="139"/>
      <c r="UMT34" s="266"/>
      <c r="UMU34" s="266"/>
      <c r="UMV34" s="266"/>
      <c r="UMW34" s="139"/>
      <c r="UMX34" s="266"/>
      <c r="UMY34" s="266"/>
      <c r="UMZ34" s="266"/>
      <c r="UNA34" s="139"/>
      <c r="UNB34" s="266"/>
      <c r="UNC34" s="266"/>
      <c r="UND34" s="266"/>
      <c r="UNE34" s="139"/>
      <c r="UNF34" s="266"/>
      <c r="UNG34" s="266"/>
      <c r="UNH34" s="266"/>
      <c r="UNI34" s="139"/>
      <c r="UNJ34" s="266"/>
      <c r="UNK34" s="266"/>
      <c r="UNL34" s="266"/>
      <c r="UNM34" s="139"/>
      <c r="UNN34" s="266"/>
      <c r="UNO34" s="266"/>
      <c r="UNP34" s="266"/>
      <c r="UNQ34" s="139"/>
      <c r="UNR34" s="266"/>
      <c r="UNS34" s="266"/>
      <c r="UNT34" s="266"/>
      <c r="UNU34" s="139"/>
      <c r="UNV34" s="266"/>
      <c r="UNW34" s="266"/>
      <c r="UNX34" s="266"/>
      <c r="UNY34" s="139"/>
      <c r="UNZ34" s="266"/>
      <c r="UOA34" s="266"/>
      <c r="UOB34" s="266"/>
      <c r="UOC34" s="139"/>
      <c r="UOD34" s="266"/>
      <c r="UOE34" s="266"/>
      <c r="UOF34" s="266"/>
      <c r="UOG34" s="139"/>
      <c r="UOH34" s="266"/>
      <c r="UOI34" s="266"/>
      <c r="UOJ34" s="266"/>
      <c r="UOK34" s="139"/>
      <c r="UOL34" s="266"/>
      <c r="UOM34" s="266"/>
      <c r="UON34" s="266"/>
      <c r="UOO34" s="139"/>
      <c r="UOP34" s="266"/>
      <c r="UOQ34" s="266"/>
      <c r="UOR34" s="266"/>
      <c r="UOS34" s="139"/>
      <c r="UOT34" s="266"/>
      <c r="UOU34" s="266"/>
      <c r="UOV34" s="266"/>
      <c r="UOW34" s="139"/>
      <c r="UOX34" s="266"/>
      <c r="UOY34" s="266"/>
      <c r="UOZ34" s="266"/>
      <c r="UPA34" s="139"/>
      <c r="UPB34" s="266"/>
      <c r="UPC34" s="266"/>
      <c r="UPD34" s="266"/>
      <c r="UPE34" s="139"/>
      <c r="UPF34" s="266"/>
      <c r="UPG34" s="266"/>
      <c r="UPH34" s="266"/>
      <c r="UPI34" s="139"/>
      <c r="UPJ34" s="266"/>
      <c r="UPK34" s="266"/>
      <c r="UPL34" s="266"/>
      <c r="UPM34" s="139"/>
      <c r="UPN34" s="266"/>
      <c r="UPO34" s="266"/>
      <c r="UPP34" s="266"/>
      <c r="UPQ34" s="139"/>
      <c r="UPR34" s="266"/>
      <c r="UPS34" s="266"/>
      <c r="UPT34" s="266"/>
      <c r="UPU34" s="139"/>
      <c r="UPV34" s="266"/>
      <c r="UPW34" s="266"/>
      <c r="UPX34" s="266"/>
      <c r="UPY34" s="139"/>
      <c r="UPZ34" s="266"/>
      <c r="UQA34" s="266"/>
      <c r="UQB34" s="266"/>
      <c r="UQC34" s="139"/>
      <c r="UQD34" s="266"/>
      <c r="UQE34" s="266"/>
      <c r="UQF34" s="266"/>
      <c r="UQG34" s="139"/>
      <c r="UQH34" s="266"/>
      <c r="UQI34" s="266"/>
      <c r="UQJ34" s="266"/>
      <c r="UQK34" s="139"/>
      <c r="UQL34" s="266"/>
      <c r="UQM34" s="266"/>
      <c r="UQN34" s="266"/>
      <c r="UQO34" s="139"/>
      <c r="UQP34" s="266"/>
      <c r="UQQ34" s="266"/>
      <c r="UQR34" s="266"/>
      <c r="UQS34" s="139"/>
      <c r="UQT34" s="266"/>
      <c r="UQU34" s="266"/>
      <c r="UQV34" s="266"/>
      <c r="UQW34" s="139"/>
      <c r="UQX34" s="266"/>
      <c r="UQY34" s="266"/>
      <c r="UQZ34" s="266"/>
      <c r="URA34" s="139"/>
      <c r="URB34" s="266"/>
      <c r="URC34" s="266"/>
      <c r="URD34" s="266"/>
      <c r="URE34" s="139"/>
      <c r="URF34" s="266"/>
      <c r="URG34" s="266"/>
      <c r="URH34" s="266"/>
      <c r="URI34" s="139"/>
      <c r="URJ34" s="266"/>
      <c r="URK34" s="266"/>
      <c r="URL34" s="266"/>
      <c r="URM34" s="139"/>
      <c r="URN34" s="266"/>
      <c r="URO34" s="266"/>
      <c r="URP34" s="266"/>
      <c r="URQ34" s="139"/>
      <c r="URR34" s="266"/>
      <c r="URS34" s="266"/>
      <c r="URT34" s="266"/>
      <c r="URU34" s="139"/>
      <c r="URV34" s="266"/>
      <c r="URW34" s="266"/>
      <c r="URX34" s="266"/>
      <c r="URY34" s="139"/>
      <c r="URZ34" s="266"/>
      <c r="USA34" s="266"/>
      <c r="USB34" s="266"/>
      <c r="USC34" s="139"/>
      <c r="USD34" s="266"/>
      <c r="USE34" s="266"/>
      <c r="USF34" s="266"/>
      <c r="USG34" s="139"/>
      <c r="USH34" s="266"/>
      <c r="USI34" s="266"/>
      <c r="USJ34" s="266"/>
      <c r="USK34" s="139"/>
      <c r="USL34" s="266"/>
      <c r="USM34" s="266"/>
      <c r="USN34" s="266"/>
      <c r="USO34" s="139"/>
      <c r="USP34" s="266"/>
      <c r="USQ34" s="266"/>
      <c r="USR34" s="266"/>
      <c r="USS34" s="139"/>
      <c r="UST34" s="266"/>
      <c r="USU34" s="266"/>
      <c r="USV34" s="266"/>
      <c r="USW34" s="139"/>
      <c r="USX34" s="266"/>
      <c r="USY34" s="266"/>
      <c r="USZ34" s="266"/>
      <c r="UTA34" s="139"/>
      <c r="UTB34" s="266"/>
      <c r="UTC34" s="266"/>
      <c r="UTD34" s="266"/>
      <c r="UTE34" s="139"/>
      <c r="UTF34" s="266"/>
      <c r="UTG34" s="266"/>
      <c r="UTH34" s="266"/>
      <c r="UTI34" s="139"/>
      <c r="UTJ34" s="266"/>
      <c r="UTK34" s="266"/>
      <c r="UTL34" s="266"/>
      <c r="UTM34" s="139"/>
      <c r="UTN34" s="266"/>
      <c r="UTO34" s="266"/>
      <c r="UTP34" s="266"/>
      <c r="UTQ34" s="139"/>
      <c r="UTR34" s="266"/>
      <c r="UTS34" s="266"/>
      <c r="UTT34" s="266"/>
      <c r="UTU34" s="139"/>
      <c r="UTV34" s="266"/>
      <c r="UTW34" s="266"/>
      <c r="UTX34" s="266"/>
      <c r="UTY34" s="139"/>
      <c r="UTZ34" s="266"/>
      <c r="UUA34" s="266"/>
      <c r="UUB34" s="266"/>
      <c r="UUC34" s="139"/>
      <c r="UUD34" s="266"/>
      <c r="UUE34" s="266"/>
      <c r="UUF34" s="266"/>
      <c r="UUG34" s="139"/>
      <c r="UUH34" s="266"/>
      <c r="UUI34" s="266"/>
      <c r="UUJ34" s="266"/>
      <c r="UUK34" s="139"/>
      <c r="UUL34" s="266"/>
      <c r="UUM34" s="266"/>
      <c r="UUN34" s="266"/>
      <c r="UUO34" s="139"/>
      <c r="UUP34" s="266"/>
      <c r="UUQ34" s="266"/>
      <c r="UUR34" s="266"/>
      <c r="UUS34" s="139"/>
      <c r="UUT34" s="266"/>
      <c r="UUU34" s="266"/>
      <c r="UUV34" s="266"/>
      <c r="UUW34" s="139"/>
      <c r="UUX34" s="266"/>
      <c r="UUY34" s="266"/>
      <c r="UUZ34" s="266"/>
      <c r="UVA34" s="139"/>
      <c r="UVB34" s="266"/>
      <c r="UVC34" s="266"/>
      <c r="UVD34" s="266"/>
      <c r="UVE34" s="139"/>
      <c r="UVF34" s="266"/>
      <c r="UVG34" s="266"/>
      <c r="UVH34" s="266"/>
      <c r="UVI34" s="139"/>
      <c r="UVJ34" s="266"/>
      <c r="UVK34" s="266"/>
      <c r="UVL34" s="266"/>
      <c r="UVM34" s="139"/>
      <c r="UVN34" s="266"/>
      <c r="UVO34" s="266"/>
      <c r="UVP34" s="266"/>
      <c r="UVQ34" s="139"/>
      <c r="UVR34" s="266"/>
      <c r="UVS34" s="266"/>
      <c r="UVT34" s="266"/>
      <c r="UVU34" s="139"/>
      <c r="UVV34" s="266"/>
      <c r="UVW34" s="266"/>
      <c r="UVX34" s="266"/>
      <c r="UVY34" s="139"/>
      <c r="UVZ34" s="266"/>
      <c r="UWA34" s="266"/>
      <c r="UWB34" s="266"/>
      <c r="UWC34" s="139"/>
      <c r="UWD34" s="266"/>
      <c r="UWE34" s="266"/>
      <c r="UWF34" s="266"/>
      <c r="UWG34" s="139"/>
      <c r="UWH34" s="266"/>
      <c r="UWI34" s="266"/>
      <c r="UWJ34" s="266"/>
      <c r="UWK34" s="139"/>
      <c r="UWL34" s="266"/>
      <c r="UWM34" s="266"/>
      <c r="UWN34" s="266"/>
      <c r="UWO34" s="139"/>
      <c r="UWP34" s="266"/>
      <c r="UWQ34" s="266"/>
      <c r="UWR34" s="266"/>
      <c r="UWS34" s="139"/>
      <c r="UWT34" s="266"/>
      <c r="UWU34" s="266"/>
      <c r="UWV34" s="266"/>
      <c r="UWW34" s="139"/>
      <c r="UWX34" s="266"/>
      <c r="UWY34" s="266"/>
      <c r="UWZ34" s="266"/>
      <c r="UXA34" s="139"/>
      <c r="UXB34" s="266"/>
      <c r="UXC34" s="266"/>
      <c r="UXD34" s="266"/>
      <c r="UXE34" s="139"/>
      <c r="UXF34" s="266"/>
      <c r="UXG34" s="266"/>
      <c r="UXH34" s="266"/>
      <c r="UXI34" s="139"/>
      <c r="UXJ34" s="266"/>
      <c r="UXK34" s="266"/>
      <c r="UXL34" s="266"/>
      <c r="UXM34" s="139"/>
      <c r="UXN34" s="266"/>
      <c r="UXO34" s="266"/>
      <c r="UXP34" s="266"/>
      <c r="UXQ34" s="139"/>
      <c r="UXR34" s="266"/>
      <c r="UXS34" s="266"/>
      <c r="UXT34" s="266"/>
      <c r="UXU34" s="139"/>
      <c r="UXV34" s="266"/>
      <c r="UXW34" s="266"/>
      <c r="UXX34" s="266"/>
      <c r="UXY34" s="139"/>
      <c r="UXZ34" s="266"/>
      <c r="UYA34" s="266"/>
      <c r="UYB34" s="266"/>
      <c r="UYC34" s="139"/>
      <c r="UYD34" s="266"/>
      <c r="UYE34" s="266"/>
      <c r="UYF34" s="266"/>
      <c r="UYG34" s="139"/>
      <c r="UYH34" s="266"/>
      <c r="UYI34" s="266"/>
      <c r="UYJ34" s="266"/>
      <c r="UYK34" s="139"/>
      <c r="UYL34" s="266"/>
      <c r="UYM34" s="266"/>
      <c r="UYN34" s="266"/>
      <c r="UYO34" s="139"/>
      <c r="UYP34" s="266"/>
      <c r="UYQ34" s="266"/>
      <c r="UYR34" s="266"/>
      <c r="UYS34" s="139"/>
      <c r="UYT34" s="266"/>
      <c r="UYU34" s="266"/>
      <c r="UYV34" s="266"/>
      <c r="UYW34" s="139"/>
      <c r="UYX34" s="266"/>
      <c r="UYY34" s="266"/>
      <c r="UYZ34" s="266"/>
      <c r="UZA34" s="139"/>
      <c r="UZB34" s="266"/>
      <c r="UZC34" s="266"/>
      <c r="UZD34" s="266"/>
      <c r="UZE34" s="139"/>
      <c r="UZF34" s="266"/>
      <c r="UZG34" s="266"/>
      <c r="UZH34" s="266"/>
      <c r="UZI34" s="139"/>
      <c r="UZJ34" s="266"/>
      <c r="UZK34" s="266"/>
      <c r="UZL34" s="266"/>
      <c r="UZM34" s="139"/>
      <c r="UZN34" s="266"/>
      <c r="UZO34" s="266"/>
      <c r="UZP34" s="266"/>
      <c r="UZQ34" s="139"/>
      <c r="UZR34" s="266"/>
      <c r="UZS34" s="266"/>
      <c r="UZT34" s="266"/>
      <c r="UZU34" s="139"/>
      <c r="UZV34" s="266"/>
      <c r="UZW34" s="266"/>
      <c r="UZX34" s="266"/>
      <c r="UZY34" s="139"/>
      <c r="UZZ34" s="266"/>
      <c r="VAA34" s="266"/>
      <c r="VAB34" s="266"/>
      <c r="VAC34" s="139"/>
      <c r="VAD34" s="266"/>
      <c r="VAE34" s="266"/>
      <c r="VAF34" s="266"/>
      <c r="VAG34" s="139"/>
      <c r="VAH34" s="266"/>
      <c r="VAI34" s="266"/>
      <c r="VAJ34" s="266"/>
      <c r="VAK34" s="139"/>
      <c r="VAL34" s="266"/>
      <c r="VAM34" s="266"/>
      <c r="VAN34" s="266"/>
      <c r="VAO34" s="139"/>
      <c r="VAP34" s="266"/>
      <c r="VAQ34" s="266"/>
      <c r="VAR34" s="266"/>
      <c r="VAS34" s="139"/>
      <c r="VAT34" s="266"/>
      <c r="VAU34" s="266"/>
      <c r="VAV34" s="266"/>
      <c r="VAW34" s="139"/>
      <c r="VAX34" s="266"/>
      <c r="VAY34" s="266"/>
      <c r="VAZ34" s="266"/>
      <c r="VBA34" s="139"/>
      <c r="VBB34" s="266"/>
      <c r="VBC34" s="266"/>
      <c r="VBD34" s="266"/>
      <c r="VBE34" s="139"/>
      <c r="VBF34" s="266"/>
      <c r="VBG34" s="266"/>
      <c r="VBH34" s="266"/>
      <c r="VBI34" s="139"/>
      <c r="VBJ34" s="266"/>
      <c r="VBK34" s="266"/>
      <c r="VBL34" s="266"/>
      <c r="VBM34" s="139"/>
      <c r="VBN34" s="266"/>
      <c r="VBO34" s="266"/>
      <c r="VBP34" s="266"/>
      <c r="VBQ34" s="139"/>
      <c r="VBR34" s="266"/>
      <c r="VBS34" s="266"/>
      <c r="VBT34" s="266"/>
      <c r="VBU34" s="139"/>
      <c r="VBV34" s="266"/>
      <c r="VBW34" s="266"/>
      <c r="VBX34" s="266"/>
      <c r="VBY34" s="139"/>
      <c r="VBZ34" s="266"/>
      <c r="VCA34" s="266"/>
      <c r="VCB34" s="266"/>
      <c r="VCC34" s="139"/>
      <c r="VCD34" s="266"/>
      <c r="VCE34" s="266"/>
      <c r="VCF34" s="266"/>
      <c r="VCG34" s="139"/>
      <c r="VCH34" s="266"/>
      <c r="VCI34" s="266"/>
      <c r="VCJ34" s="266"/>
      <c r="VCK34" s="139"/>
      <c r="VCL34" s="266"/>
      <c r="VCM34" s="266"/>
      <c r="VCN34" s="266"/>
      <c r="VCO34" s="139"/>
      <c r="VCP34" s="266"/>
      <c r="VCQ34" s="266"/>
      <c r="VCR34" s="266"/>
      <c r="VCS34" s="139"/>
      <c r="VCT34" s="266"/>
      <c r="VCU34" s="266"/>
      <c r="VCV34" s="266"/>
      <c r="VCW34" s="139"/>
      <c r="VCX34" s="266"/>
      <c r="VCY34" s="266"/>
      <c r="VCZ34" s="266"/>
      <c r="VDA34" s="139"/>
      <c r="VDB34" s="266"/>
      <c r="VDC34" s="266"/>
      <c r="VDD34" s="266"/>
      <c r="VDE34" s="139"/>
      <c r="VDF34" s="266"/>
      <c r="VDG34" s="266"/>
      <c r="VDH34" s="266"/>
      <c r="VDI34" s="139"/>
      <c r="VDJ34" s="266"/>
      <c r="VDK34" s="266"/>
      <c r="VDL34" s="266"/>
      <c r="VDM34" s="139"/>
      <c r="VDN34" s="266"/>
      <c r="VDO34" s="266"/>
      <c r="VDP34" s="266"/>
      <c r="VDQ34" s="139"/>
      <c r="VDR34" s="266"/>
      <c r="VDS34" s="266"/>
      <c r="VDT34" s="266"/>
      <c r="VDU34" s="139"/>
      <c r="VDV34" s="266"/>
      <c r="VDW34" s="266"/>
      <c r="VDX34" s="266"/>
      <c r="VDY34" s="139"/>
      <c r="VDZ34" s="266"/>
      <c r="VEA34" s="266"/>
      <c r="VEB34" s="266"/>
      <c r="VEC34" s="139"/>
      <c r="VED34" s="266"/>
      <c r="VEE34" s="266"/>
      <c r="VEF34" s="266"/>
      <c r="VEG34" s="139"/>
      <c r="VEH34" s="266"/>
      <c r="VEI34" s="266"/>
      <c r="VEJ34" s="266"/>
      <c r="VEK34" s="139"/>
      <c r="VEL34" s="266"/>
      <c r="VEM34" s="266"/>
      <c r="VEN34" s="266"/>
      <c r="VEO34" s="139"/>
      <c r="VEP34" s="266"/>
      <c r="VEQ34" s="266"/>
      <c r="VER34" s="266"/>
      <c r="VES34" s="139"/>
      <c r="VET34" s="266"/>
      <c r="VEU34" s="266"/>
      <c r="VEV34" s="266"/>
      <c r="VEW34" s="139"/>
      <c r="VEX34" s="266"/>
      <c r="VEY34" s="266"/>
      <c r="VEZ34" s="266"/>
      <c r="VFA34" s="139"/>
      <c r="VFB34" s="266"/>
      <c r="VFC34" s="266"/>
      <c r="VFD34" s="266"/>
      <c r="VFE34" s="139"/>
      <c r="VFF34" s="266"/>
      <c r="VFG34" s="266"/>
      <c r="VFH34" s="266"/>
      <c r="VFI34" s="139"/>
      <c r="VFJ34" s="266"/>
      <c r="VFK34" s="266"/>
      <c r="VFL34" s="266"/>
      <c r="VFM34" s="139"/>
      <c r="VFN34" s="266"/>
      <c r="VFO34" s="266"/>
      <c r="VFP34" s="266"/>
      <c r="VFQ34" s="139"/>
      <c r="VFR34" s="266"/>
      <c r="VFS34" s="266"/>
      <c r="VFT34" s="266"/>
      <c r="VFU34" s="139"/>
      <c r="VFV34" s="266"/>
      <c r="VFW34" s="266"/>
      <c r="VFX34" s="266"/>
      <c r="VFY34" s="139"/>
      <c r="VFZ34" s="266"/>
      <c r="VGA34" s="266"/>
      <c r="VGB34" s="266"/>
      <c r="VGC34" s="139"/>
      <c r="VGD34" s="266"/>
      <c r="VGE34" s="266"/>
      <c r="VGF34" s="266"/>
      <c r="VGG34" s="139"/>
      <c r="VGH34" s="266"/>
      <c r="VGI34" s="266"/>
      <c r="VGJ34" s="266"/>
      <c r="VGK34" s="139"/>
      <c r="VGL34" s="266"/>
      <c r="VGM34" s="266"/>
      <c r="VGN34" s="266"/>
      <c r="VGO34" s="139"/>
      <c r="VGP34" s="266"/>
      <c r="VGQ34" s="266"/>
      <c r="VGR34" s="266"/>
      <c r="VGS34" s="139"/>
      <c r="VGT34" s="266"/>
      <c r="VGU34" s="266"/>
      <c r="VGV34" s="266"/>
      <c r="VGW34" s="139"/>
      <c r="VGX34" s="266"/>
      <c r="VGY34" s="266"/>
      <c r="VGZ34" s="266"/>
      <c r="VHA34" s="139"/>
      <c r="VHB34" s="266"/>
      <c r="VHC34" s="266"/>
      <c r="VHD34" s="266"/>
      <c r="VHE34" s="139"/>
      <c r="VHF34" s="266"/>
      <c r="VHG34" s="266"/>
      <c r="VHH34" s="266"/>
      <c r="VHI34" s="139"/>
      <c r="VHJ34" s="266"/>
      <c r="VHK34" s="266"/>
      <c r="VHL34" s="266"/>
      <c r="VHM34" s="139"/>
      <c r="VHN34" s="266"/>
      <c r="VHO34" s="266"/>
      <c r="VHP34" s="266"/>
      <c r="VHQ34" s="139"/>
      <c r="VHR34" s="266"/>
      <c r="VHS34" s="266"/>
      <c r="VHT34" s="266"/>
      <c r="VHU34" s="139"/>
      <c r="VHV34" s="266"/>
      <c r="VHW34" s="266"/>
      <c r="VHX34" s="266"/>
      <c r="VHY34" s="139"/>
      <c r="VHZ34" s="266"/>
      <c r="VIA34" s="266"/>
      <c r="VIB34" s="266"/>
      <c r="VIC34" s="139"/>
      <c r="VID34" s="266"/>
      <c r="VIE34" s="266"/>
      <c r="VIF34" s="266"/>
      <c r="VIG34" s="139"/>
      <c r="VIH34" s="266"/>
      <c r="VII34" s="266"/>
      <c r="VIJ34" s="266"/>
      <c r="VIK34" s="139"/>
      <c r="VIL34" s="266"/>
      <c r="VIM34" s="266"/>
      <c r="VIN34" s="266"/>
      <c r="VIO34" s="139"/>
      <c r="VIP34" s="266"/>
      <c r="VIQ34" s="266"/>
      <c r="VIR34" s="266"/>
      <c r="VIS34" s="139"/>
      <c r="VIT34" s="266"/>
      <c r="VIU34" s="266"/>
      <c r="VIV34" s="266"/>
      <c r="VIW34" s="139"/>
      <c r="VIX34" s="266"/>
      <c r="VIY34" s="266"/>
      <c r="VIZ34" s="266"/>
      <c r="VJA34" s="139"/>
      <c r="VJB34" s="266"/>
      <c r="VJC34" s="266"/>
      <c r="VJD34" s="266"/>
      <c r="VJE34" s="139"/>
      <c r="VJF34" s="266"/>
      <c r="VJG34" s="266"/>
      <c r="VJH34" s="266"/>
      <c r="VJI34" s="139"/>
      <c r="VJJ34" s="266"/>
      <c r="VJK34" s="266"/>
      <c r="VJL34" s="266"/>
      <c r="VJM34" s="139"/>
      <c r="VJN34" s="266"/>
      <c r="VJO34" s="266"/>
      <c r="VJP34" s="266"/>
      <c r="VJQ34" s="139"/>
      <c r="VJR34" s="266"/>
      <c r="VJS34" s="266"/>
      <c r="VJT34" s="266"/>
      <c r="VJU34" s="139"/>
      <c r="VJV34" s="266"/>
      <c r="VJW34" s="266"/>
      <c r="VJX34" s="266"/>
      <c r="VJY34" s="139"/>
      <c r="VJZ34" s="266"/>
      <c r="VKA34" s="266"/>
      <c r="VKB34" s="266"/>
      <c r="VKC34" s="139"/>
      <c r="VKD34" s="266"/>
      <c r="VKE34" s="266"/>
      <c r="VKF34" s="266"/>
      <c r="VKG34" s="139"/>
      <c r="VKH34" s="266"/>
      <c r="VKI34" s="266"/>
      <c r="VKJ34" s="266"/>
      <c r="VKK34" s="139"/>
      <c r="VKL34" s="266"/>
      <c r="VKM34" s="266"/>
      <c r="VKN34" s="266"/>
      <c r="VKO34" s="139"/>
      <c r="VKP34" s="266"/>
      <c r="VKQ34" s="266"/>
      <c r="VKR34" s="266"/>
      <c r="VKS34" s="139"/>
      <c r="VKT34" s="266"/>
      <c r="VKU34" s="266"/>
      <c r="VKV34" s="266"/>
      <c r="VKW34" s="139"/>
      <c r="VKX34" s="266"/>
      <c r="VKY34" s="266"/>
      <c r="VKZ34" s="266"/>
      <c r="VLA34" s="139"/>
      <c r="VLB34" s="266"/>
      <c r="VLC34" s="266"/>
      <c r="VLD34" s="266"/>
      <c r="VLE34" s="139"/>
      <c r="VLF34" s="266"/>
      <c r="VLG34" s="266"/>
      <c r="VLH34" s="266"/>
      <c r="VLI34" s="139"/>
      <c r="VLJ34" s="266"/>
      <c r="VLK34" s="266"/>
      <c r="VLL34" s="266"/>
      <c r="VLM34" s="139"/>
      <c r="VLN34" s="266"/>
      <c r="VLO34" s="266"/>
      <c r="VLP34" s="266"/>
      <c r="VLQ34" s="139"/>
      <c r="VLR34" s="266"/>
      <c r="VLS34" s="266"/>
      <c r="VLT34" s="266"/>
      <c r="VLU34" s="139"/>
      <c r="VLV34" s="266"/>
      <c r="VLW34" s="266"/>
      <c r="VLX34" s="266"/>
      <c r="VLY34" s="139"/>
      <c r="VLZ34" s="266"/>
      <c r="VMA34" s="266"/>
      <c r="VMB34" s="266"/>
      <c r="VMC34" s="139"/>
      <c r="VMD34" s="266"/>
      <c r="VME34" s="266"/>
      <c r="VMF34" s="266"/>
      <c r="VMG34" s="139"/>
      <c r="VMH34" s="266"/>
      <c r="VMI34" s="266"/>
      <c r="VMJ34" s="266"/>
      <c r="VMK34" s="139"/>
      <c r="VML34" s="266"/>
      <c r="VMM34" s="266"/>
      <c r="VMN34" s="266"/>
      <c r="VMO34" s="139"/>
      <c r="VMP34" s="266"/>
      <c r="VMQ34" s="266"/>
      <c r="VMR34" s="266"/>
      <c r="VMS34" s="139"/>
      <c r="VMT34" s="266"/>
      <c r="VMU34" s="266"/>
      <c r="VMV34" s="266"/>
      <c r="VMW34" s="139"/>
      <c r="VMX34" s="266"/>
      <c r="VMY34" s="266"/>
      <c r="VMZ34" s="266"/>
      <c r="VNA34" s="139"/>
      <c r="VNB34" s="266"/>
      <c r="VNC34" s="266"/>
      <c r="VND34" s="266"/>
      <c r="VNE34" s="139"/>
      <c r="VNF34" s="266"/>
      <c r="VNG34" s="266"/>
      <c r="VNH34" s="266"/>
      <c r="VNI34" s="139"/>
      <c r="VNJ34" s="266"/>
      <c r="VNK34" s="266"/>
      <c r="VNL34" s="266"/>
      <c r="VNM34" s="139"/>
      <c r="VNN34" s="266"/>
      <c r="VNO34" s="266"/>
      <c r="VNP34" s="266"/>
      <c r="VNQ34" s="139"/>
      <c r="VNR34" s="266"/>
      <c r="VNS34" s="266"/>
      <c r="VNT34" s="266"/>
      <c r="VNU34" s="139"/>
      <c r="VNV34" s="266"/>
      <c r="VNW34" s="266"/>
      <c r="VNX34" s="266"/>
      <c r="VNY34" s="139"/>
      <c r="VNZ34" s="266"/>
      <c r="VOA34" s="266"/>
      <c r="VOB34" s="266"/>
      <c r="VOC34" s="139"/>
      <c r="VOD34" s="266"/>
      <c r="VOE34" s="266"/>
      <c r="VOF34" s="266"/>
      <c r="VOG34" s="139"/>
      <c r="VOH34" s="266"/>
      <c r="VOI34" s="266"/>
      <c r="VOJ34" s="266"/>
      <c r="VOK34" s="139"/>
      <c r="VOL34" s="266"/>
      <c r="VOM34" s="266"/>
      <c r="VON34" s="266"/>
      <c r="VOO34" s="139"/>
      <c r="VOP34" s="266"/>
      <c r="VOQ34" s="266"/>
      <c r="VOR34" s="266"/>
      <c r="VOS34" s="139"/>
      <c r="VOT34" s="266"/>
      <c r="VOU34" s="266"/>
      <c r="VOV34" s="266"/>
      <c r="VOW34" s="139"/>
      <c r="VOX34" s="266"/>
      <c r="VOY34" s="266"/>
      <c r="VOZ34" s="266"/>
      <c r="VPA34" s="139"/>
      <c r="VPB34" s="266"/>
      <c r="VPC34" s="266"/>
      <c r="VPD34" s="266"/>
      <c r="VPE34" s="139"/>
      <c r="VPF34" s="266"/>
      <c r="VPG34" s="266"/>
      <c r="VPH34" s="266"/>
      <c r="VPI34" s="139"/>
      <c r="VPJ34" s="266"/>
      <c r="VPK34" s="266"/>
      <c r="VPL34" s="266"/>
      <c r="VPM34" s="139"/>
      <c r="VPN34" s="266"/>
      <c r="VPO34" s="266"/>
      <c r="VPP34" s="266"/>
      <c r="VPQ34" s="139"/>
      <c r="VPR34" s="266"/>
      <c r="VPS34" s="266"/>
      <c r="VPT34" s="266"/>
      <c r="VPU34" s="139"/>
      <c r="VPV34" s="266"/>
      <c r="VPW34" s="266"/>
      <c r="VPX34" s="266"/>
      <c r="VPY34" s="139"/>
      <c r="VPZ34" s="266"/>
      <c r="VQA34" s="266"/>
      <c r="VQB34" s="266"/>
      <c r="VQC34" s="139"/>
      <c r="VQD34" s="266"/>
      <c r="VQE34" s="266"/>
      <c r="VQF34" s="266"/>
      <c r="VQG34" s="139"/>
      <c r="VQH34" s="266"/>
      <c r="VQI34" s="266"/>
      <c r="VQJ34" s="266"/>
      <c r="VQK34" s="139"/>
      <c r="VQL34" s="266"/>
      <c r="VQM34" s="266"/>
      <c r="VQN34" s="266"/>
      <c r="VQO34" s="139"/>
      <c r="VQP34" s="266"/>
      <c r="VQQ34" s="266"/>
      <c r="VQR34" s="266"/>
      <c r="VQS34" s="139"/>
      <c r="VQT34" s="266"/>
      <c r="VQU34" s="266"/>
      <c r="VQV34" s="266"/>
      <c r="VQW34" s="139"/>
      <c r="VQX34" s="266"/>
      <c r="VQY34" s="266"/>
      <c r="VQZ34" s="266"/>
      <c r="VRA34" s="139"/>
      <c r="VRB34" s="266"/>
      <c r="VRC34" s="266"/>
      <c r="VRD34" s="266"/>
      <c r="VRE34" s="139"/>
      <c r="VRF34" s="266"/>
      <c r="VRG34" s="266"/>
      <c r="VRH34" s="266"/>
      <c r="VRI34" s="139"/>
      <c r="VRJ34" s="266"/>
      <c r="VRK34" s="266"/>
      <c r="VRL34" s="266"/>
      <c r="VRM34" s="139"/>
      <c r="VRN34" s="266"/>
      <c r="VRO34" s="266"/>
      <c r="VRP34" s="266"/>
      <c r="VRQ34" s="139"/>
      <c r="VRR34" s="266"/>
      <c r="VRS34" s="266"/>
      <c r="VRT34" s="266"/>
      <c r="VRU34" s="139"/>
      <c r="VRV34" s="266"/>
      <c r="VRW34" s="266"/>
      <c r="VRX34" s="266"/>
      <c r="VRY34" s="139"/>
      <c r="VRZ34" s="266"/>
      <c r="VSA34" s="266"/>
      <c r="VSB34" s="266"/>
      <c r="VSC34" s="139"/>
      <c r="VSD34" s="266"/>
      <c r="VSE34" s="266"/>
      <c r="VSF34" s="266"/>
      <c r="VSG34" s="139"/>
      <c r="VSH34" s="266"/>
      <c r="VSI34" s="266"/>
      <c r="VSJ34" s="266"/>
      <c r="VSK34" s="139"/>
      <c r="VSL34" s="266"/>
      <c r="VSM34" s="266"/>
      <c r="VSN34" s="266"/>
      <c r="VSO34" s="139"/>
      <c r="VSP34" s="266"/>
      <c r="VSQ34" s="266"/>
      <c r="VSR34" s="266"/>
      <c r="VSS34" s="139"/>
      <c r="VST34" s="266"/>
      <c r="VSU34" s="266"/>
      <c r="VSV34" s="266"/>
      <c r="VSW34" s="139"/>
      <c r="VSX34" s="266"/>
      <c r="VSY34" s="266"/>
      <c r="VSZ34" s="266"/>
      <c r="VTA34" s="139"/>
      <c r="VTB34" s="266"/>
      <c r="VTC34" s="266"/>
      <c r="VTD34" s="266"/>
      <c r="VTE34" s="139"/>
      <c r="VTF34" s="266"/>
      <c r="VTG34" s="266"/>
      <c r="VTH34" s="266"/>
      <c r="VTI34" s="139"/>
      <c r="VTJ34" s="266"/>
      <c r="VTK34" s="266"/>
      <c r="VTL34" s="266"/>
      <c r="VTM34" s="139"/>
      <c r="VTN34" s="266"/>
      <c r="VTO34" s="266"/>
      <c r="VTP34" s="266"/>
      <c r="VTQ34" s="139"/>
      <c r="VTR34" s="266"/>
      <c r="VTS34" s="266"/>
      <c r="VTT34" s="266"/>
      <c r="VTU34" s="139"/>
      <c r="VTV34" s="266"/>
      <c r="VTW34" s="266"/>
      <c r="VTX34" s="266"/>
      <c r="VTY34" s="139"/>
      <c r="VTZ34" s="266"/>
      <c r="VUA34" s="266"/>
      <c r="VUB34" s="266"/>
      <c r="VUC34" s="139"/>
      <c r="VUD34" s="266"/>
      <c r="VUE34" s="266"/>
      <c r="VUF34" s="266"/>
      <c r="VUG34" s="139"/>
      <c r="VUH34" s="266"/>
      <c r="VUI34" s="266"/>
      <c r="VUJ34" s="266"/>
      <c r="VUK34" s="139"/>
      <c r="VUL34" s="266"/>
      <c r="VUM34" s="266"/>
      <c r="VUN34" s="266"/>
      <c r="VUO34" s="139"/>
      <c r="VUP34" s="266"/>
      <c r="VUQ34" s="266"/>
      <c r="VUR34" s="266"/>
      <c r="VUS34" s="139"/>
      <c r="VUT34" s="266"/>
      <c r="VUU34" s="266"/>
      <c r="VUV34" s="266"/>
      <c r="VUW34" s="139"/>
      <c r="VUX34" s="266"/>
      <c r="VUY34" s="266"/>
      <c r="VUZ34" s="266"/>
      <c r="VVA34" s="139"/>
      <c r="VVB34" s="266"/>
      <c r="VVC34" s="266"/>
      <c r="VVD34" s="266"/>
      <c r="VVE34" s="139"/>
      <c r="VVF34" s="266"/>
      <c r="VVG34" s="266"/>
      <c r="VVH34" s="266"/>
      <c r="VVI34" s="139"/>
      <c r="VVJ34" s="266"/>
      <c r="VVK34" s="266"/>
      <c r="VVL34" s="266"/>
      <c r="VVM34" s="139"/>
      <c r="VVN34" s="266"/>
      <c r="VVO34" s="266"/>
      <c r="VVP34" s="266"/>
      <c r="VVQ34" s="139"/>
      <c r="VVR34" s="266"/>
      <c r="VVS34" s="266"/>
      <c r="VVT34" s="266"/>
      <c r="VVU34" s="139"/>
      <c r="VVV34" s="266"/>
      <c r="VVW34" s="266"/>
      <c r="VVX34" s="266"/>
      <c r="VVY34" s="139"/>
      <c r="VVZ34" s="266"/>
      <c r="VWA34" s="266"/>
      <c r="VWB34" s="266"/>
      <c r="VWC34" s="139"/>
      <c r="VWD34" s="266"/>
      <c r="VWE34" s="266"/>
      <c r="VWF34" s="266"/>
      <c r="VWG34" s="139"/>
      <c r="VWH34" s="266"/>
      <c r="VWI34" s="266"/>
      <c r="VWJ34" s="266"/>
      <c r="VWK34" s="139"/>
      <c r="VWL34" s="266"/>
      <c r="VWM34" s="266"/>
      <c r="VWN34" s="266"/>
      <c r="VWO34" s="139"/>
      <c r="VWP34" s="266"/>
      <c r="VWQ34" s="266"/>
      <c r="VWR34" s="266"/>
      <c r="VWS34" s="139"/>
      <c r="VWT34" s="266"/>
      <c r="VWU34" s="266"/>
      <c r="VWV34" s="266"/>
      <c r="VWW34" s="139"/>
      <c r="VWX34" s="266"/>
      <c r="VWY34" s="266"/>
      <c r="VWZ34" s="266"/>
      <c r="VXA34" s="139"/>
      <c r="VXB34" s="266"/>
      <c r="VXC34" s="266"/>
      <c r="VXD34" s="266"/>
      <c r="VXE34" s="139"/>
      <c r="VXF34" s="266"/>
      <c r="VXG34" s="266"/>
      <c r="VXH34" s="266"/>
      <c r="VXI34" s="139"/>
      <c r="VXJ34" s="266"/>
      <c r="VXK34" s="266"/>
      <c r="VXL34" s="266"/>
      <c r="VXM34" s="139"/>
      <c r="VXN34" s="266"/>
      <c r="VXO34" s="266"/>
      <c r="VXP34" s="266"/>
      <c r="VXQ34" s="139"/>
      <c r="VXR34" s="266"/>
      <c r="VXS34" s="266"/>
      <c r="VXT34" s="266"/>
      <c r="VXU34" s="139"/>
      <c r="VXV34" s="266"/>
      <c r="VXW34" s="266"/>
      <c r="VXX34" s="266"/>
      <c r="VXY34" s="139"/>
      <c r="VXZ34" s="266"/>
      <c r="VYA34" s="266"/>
      <c r="VYB34" s="266"/>
      <c r="VYC34" s="139"/>
      <c r="VYD34" s="266"/>
      <c r="VYE34" s="266"/>
      <c r="VYF34" s="266"/>
      <c r="VYG34" s="139"/>
      <c r="VYH34" s="266"/>
      <c r="VYI34" s="266"/>
      <c r="VYJ34" s="266"/>
      <c r="VYK34" s="139"/>
      <c r="VYL34" s="266"/>
      <c r="VYM34" s="266"/>
      <c r="VYN34" s="266"/>
      <c r="VYO34" s="139"/>
      <c r="VYP34" s="266"/>
      <c r="VYQ34" s="266"/>
      <c r="VYR34" s="266"/>
      <c r="VYS34" s="139"/>
      <c r="VYT34" s="266"/>
      <c r="VYU34" s="266"/>
      <c r="VYV34" s="266"/>
      <c r="VYW34" s="139"/>
      <c r="VYX34" s="266"/>
      <c r="VYY34" s="266"/>
      <c r="VYZ34" s="266"/>
      <c r="VZA34" s="139"/>
      <c r="VZB34" s="266"/>
      <c r="VZC34" s="266"/>
      <c r="VZD34" s="266"/>
      <c r="VZE34" s="139"/>
      <c r="VZF34" s="266"/>
      <c r="VZG34" s="266"/>
      <c r="VZH34" s="266"/>
      <c r="VZI34" s="139"/>
      <c r="VZJ34" s="266"/>
      <c r="VZK34" s="266"/>
      <c r="VZL34" s="266"/>
      <c r="VZM34" s="139"/>
      <c r="VZN34" s="266"/>
      <c r="VZO34" s="266"/>
      <c r="VZP34" s="266"/>
      <c r="VZQ34" s="139"/>
      <c r="VZR34" s="266"/>
      <c r="VZS34" s="266"/>
      <c r="VZT34" s="266"/>
      <c r="VZU34" s="139"/>
      <c r="VZV34" s="266"/>
      <c r="VZW34" s="266"/>
      <c r="VZX34" s="266"/>
      <c r="VZY34" s="139"/>
      <c r="VZZ34" s="266"/>
      <c r="WAA34" s="266"/>
      <c r="WAB34" s="266"/>
      <c r="WAC34" s="139"/>
      <c r="WAD34" s="266"/>
      <c r="WAE34" s="266"/>
      <c r="WAF34" s="266"/>
      <c r="WAG34" s="139"/>
      <c r="WAH34" s="266"/>
      <c r="WAI34" s="266"/>
      <c r="WAJ34" s="266"/>
      <c r="WAK34" s="139"/>
      <c r="WAL34" s="266"/>
      <c r="WAM34" s="266"/>
      <c r="WAN34" s="266"/>
      <c r="WAO34" s="139"/>
      <c r="WAP34" s="266"/>
      <c r="WAQ34" s="266"/>
      <c r="WAR34" s="266"/>
      <c r="WAS34" s="139"/>
      <c r="WAT34" s="266"/>
      <c r="WAU34" s="266"/>
      <c r="WAV34" s="266"/>
      <c r="WAW34" s="139"/>
      <c r="WAX34" s="266"/>
      <c r="WAY34" s="266"/>
      <c r="WAZ34" s="266"/>
      <c r="WBA34" s="139"/>
      <c r="WBB34" s="266"/>
      <c r="WBC34" s="266"/>
      <c r="WBD34" s="266"/>
      <c r="WBE34" s="139"/>
      <c r="WBF34" s="266"/>
      <c r="WBG34" s="266"/>
      <c r="WBH34" s="266"/>
      <c r="WBI34" s="139"/>
      <c r="WBJ34" s="266"/>
      <c r="WBK34" s="266"/>
      <c r="WBL34" s="266"/>
      <c r="WBM34" s="139"/>
      <c r="WBN34" s="266"/>
      <c r="WBO34" s="266"/>
      <c r="WBP34" s="266"/>
      <c r="WBQ34" s="139"/>
      <c r="WBR34" s="266"/>
      <c r="WBS34" s="266"/>
      <c r="WBT34" s="266"/>
      <c r="WBU34" s="139"/>
      <c r="WBV34" s="266"/>
      <c r="WBW34" s="266"/>
      <c r="WBX34" s="266"/>
      <c r="WBY34" s="139"/>
      <c r="WBZ34" s="266"/>
      <c r="WCA34" s="266"/>
      <c r="WCB34" s="266"/>
      <c r="WCC34" s="139"/>
      <c r="WCD34" s="266"/>
      <c r="WCE34" s="266"/>
      <c r="WCF34" s="266"/>
      <c r="WCG34" s="139"/>
      <c r="WCH34" s="266"/>
      <c r="WCI34" s="266"/>
      <c r="WCJ34" s="266"/>
      <c r="WCK34" s="139"/>
      <c r="WCL34" s="266"/>
      <c r="WCM34" s="266"/>
      <c r="WCN34" s="266"/>
      <c r="WCO34" s="139"/>
      <c r="WCP34" s="266"/>
      <c r="WCQ34" s="266"/>
      <c r="WCR34" s="266"/>
      <c r="WCS34" s="139"/>
      <c r="WCT34" s="266"/>
      <c r="WCU34" s="266"/>
      <c r="WCV34" s="266"/>
      <c r="WCW34" s="139"/>
      <c r="WCX34" s="266"/>
      <c r="WCY34" s="266"/>
      <c r="WCZ34" s="266"/>
      <c r="WDA34" s="139"/>
      <c r="WDB34" s="266"/>
      <c r="WDC34" s="266"/>
      <c r="WDD34" s="266"/>
      <c r="WDE34" s="139"/>
      <c r="WDF34" s="266"/>
      <c r="WDG34" s="266"/>
      <c r="WDH34" s="266"/>
      <c r="WDI34" s="139"/>
      <c r="WDJ34" s="266"/>
      <c r="WDK34" s="266"/>
      <c r="WDL34" s="266"/>
      <c r="WDM34" s="139"/>
      <c r="WDN34" s="266"/>
      <c r="WDO34" s="266"/>
      <c r="WDP34" s="266"/>
      <c r="WDQ34" s="139"/>
      <c r="WDR34" s="266"/>
      <c r="WDS34" s="266"/>
      <c r="WDT34" s="266"/>
      <c r="WDU34" s="139"/>
      <c r="WDV34" s="266"/>
      <c r="WDW34" s="266"/>
      <c r="WDX34" s="266"/>
      <c r="WDY34" s="139"/>
      <c r="WDZ34" s="266"/>
      <c r="WEA34" s="266"/>
      <c r="WEB34" s="266"/>
      <c r="WEC34" s="139"/>
      <c r="WED34" s="266"/>
      <c r="WEE34" s="266"/>
      <c r="WEF34" s="266"/>
      <c r="WEG34" s="139"/>
      <c r="WEH34" s="266"/>
      <c r="WEI34" s="266"/>
      <c r="WEJ34" s="266"/>
      <c r="WEK34" s="139"/>
      <c r="WEL34" s="266"/>
      <c r="WEM34" s="266"/>
      <c r="WEN34" s="266"/>
      <c r="WEO34" s="139"/>
      <c r="WEP34" s="266"/>
      <c r="WEQ34" s="266"/>
      <c r="WER34" s="266"/>
      <c r="WES34" s="139"/>
      <c r="WET34" s="266"/>
      <c r="WEU34" s="266"/>
      <c r="WEV34" s="266"/>
      <c r="WEW34" s="139"/>
      <c r="WEX34" s="266"/>
      <c r="WEY34" s="266"/>
      <c r="WEZ34" s="266"/>
      <c r="WFA34" s="139"/>
      <c r="WFB34" s="266"/>
      <c r="WFC34" s="266"/>
      <c r="WFD34" s="266"/>
      <c r="WFE34" s="139"/>
      <c r="WFF34" s="266"/>
      <c r="WFG34" s="266"/>
      <c r="WFH34" s="266"/>
      <c r="WFI34" s="139"/>
      <c r="WFJ34" s="266"/>
      <c r="WFK34" s="266"/>
      <c r="WFL34" s="266"/>
      <c r="WFM34" s="139"/>
      <c r="WFN34" s="266"/>
      <c r="WFO34" s="266"/>
      <c r="WFP34" s="266"/>
      <c r="WFQ34" s="139"/>
      <c r="WFR34" s="266"/>
      <c r="WFS34" s="266"/>
      <c r="WFT34" s="266"/>
      <c r="WFU34" s="139"/>
      <c r="WFV34" s="266"/>
      <c r="WFW34" s="266"/>
      <c r="WFX34" s="266"/>
      <c r="WFY34" s="139"/>
      <c r="WFZ34" s="266"/>
      <c r="WGA34" s="266"/>
      <c r="WGB34" s="266"/>
      <c r="WGC34" s="139"/>
      <c r="WGD34" s="266"/>
      <c r="WGE34" s="266"/>
      <c r="WGF34" s="266"/>
      <c r="WGG34" s="139"/>
      <c r="WGH34" s="266"/>
      <c r="WGI34" s="266"/>
      <c r="WGJ34" s="266"/>
      <c r="WGK34" s="139"/>
      <c r="WGL34" s="266"/>
      <c r="WGM34" s="266"/>
      <c r="WGN34" s="266"/>
      <c r="WGO34" s="139"/>
      <c r="WGP34" s="266"/>
      <c r="WGQ34" s="266"/>
      <c r="WGR34" s="266"/>
      <c r="WGS34" s="139"/>
      <c r="WGT34" s="266"/>
      <c r="WGU34" s="266"/>
      <c r="WGV34" s="266"/>
      <c r="WGW34" s="139"/>
      <c r="WGX34" s="266"/>
      <c r="WGY34" s="266"/>
      <c r="WGZ34" s="266"/>
      <c r="WHA34" s="139"/>
      <c r="WHB34" s="266"/>
      <c r="WHC34" s="266"/>
      <c r="WHD34" s="266"/>
      <c r="WHE34" s="139"/>
      <c r="WHF34" s="266"/>
      <c r="WHG34" s="266"/>
      <c r="WHH34" s="266"/>
      <c r="WHI34" s="139"/>
      <c r="WHJ34" s="266"/>
      <c r="WHK34" s="266"/>
      <c r="WHL34" s="266"/>
      <c r="WHM34" s="139"/>
      <c r="WHN34" s="266"/>
      <c r="WHO34" s="266"/>
      <c r="WHP34" s="266"/>
      <c r="WHQ34" s="139"/>
      <c r="WHR34" s="266"/>
      <c r="WHS34" s="266"/>
      <c r="WHT34" s="266"/>
      <c r="WHU34" s="139"/>
      <c r="WHV34" s="266"/>
      <c r="WHW34" s="266"/>
      <c r="WHX34" s="266"/>
      <c r="WHY34" s="139"/>
      <c r="WHZ34" s="266"/>
      <c r="WIA34" s="266"/>
      <c r="WIB34" s="266"/>
      <c r="WIC34" s="139"/>
      <c r="WID34" s="266"/>
      <c r="WIE34" s="266"/>
      <c r="WIF34" s="266"/>
      <c r="WIG34" s="139"/>
      <c r="WIH34" s="266"/>
      <c r="WII34" s="266"/>
      <c r="WIJ34" s="266"/>
      <c r="WIK34" s="139"/>
      <c r="WIL34" s="266"/>
      <c r="WIM34" s="266"/>
      <c r="WIN34" s="266"/>
      <c r="WIO34" s="139"/>
      <c r="WIP34" s="266"/>
      <c r="WIQ34" s="266"/>
      <c r="WIR34" s="266"/>
      <c r="WIS34" s="139"/>
      <c r="WIT34" s="266"/>
      <c r="WIU34" s="266"/>
      <c r="WIV34" s="266"/>
      <c r="WIW34" s="139"/>
      <c r="WIX34" s="266"/>
      <c r="WIY34" s="266"/>
      <c r="WIZ34" s="266"/>
      <c r="WJA34" s="139"/>
      <c r="WJB34" s="266"/>
      <c r="WJC34" s="266"/>
      <c r="WJD34" s="266"/>
      <c r="WJE34" s="139"/>
      <c r="WJF34" s="266"/>
      <c r="WJG34" s="266"/>
      <c r="WJH34" s="266"/>
      <c r="WJI34" s="139"/>
      <c r="WJJ34" s="266"/>
      <c r="WJK34" s="266"/>
      <c r="WJL34" s="266"/>
      <c r="WJM34" s="139"/>
      <c r="WJN34" s="266"/>
      <c r="WJO34" s="266"/>
      <c r="WJP34" s="266"/>
      <c r="WJQ34" s="139"/>
      <c r="WJR34" s="266"/>
      <c r="WJS34" s="266"/>
      <c r="WJT34" s="266"/>
      <c r="WJU34" s="139"/>
      <c r="WJV34" s="266"/>
      <c r="WJW34" s="266"/>
      <c r="WJX34" s="266"/>
      <c r="WJY34" s="139"/>
      <c r="WJZ34" s="266"/>
      <c r="WKA34" s="266"/>
      <c r="WKB34" s="266"/>
      <c r="WKC34" s="139"/>
      <c r="WKD34" s="266"/>
      <c r="WKE34" s="266"/>
      <c r="WKF34" s="266"/>
      <c r="WKG34" s="139"/>
      <c r="WKH34" s="266"/>
      <c r="WKI34" s="266"/>
      <c r="WKJ34" s="266"/>
      <c r="WKK34" s="139"/>
      <c r="WKL34" s="266"/>
      <c r="WKM34" s="266"/>
      <c r="WKN34" s="266"/>
      <c r="WKO34" s="139"/>
      <c r="WKP34" s="266"/>
      <c r="WKQ34" s="266"/>
      <c r="WKR34" s="266"/>
      <c r="WKS34" s="139"/>
      <c r="WKT34" s="266"/>
      <c r="WKU34" s="266"/>
      <c r="WKV34" s="266"/>
      <c r="WKW34" s="139"/>
      <c r="WKX34" s="266"/>
      <c r="WKY34" s="266"/>
      <c r="WKZ34" s="266"/>
      <c r="WLA34" s="139"/>
      <c r="WLB34" s="266"/>
      <c r="WLC34" s="266"/>
      <c r="WLD34" s="266"/>
      <c r="WLE34" s="139"/>
      <c r="WLF34" s="266"/>
      <c r="WLG34" s="266"/>
      <c r="WLH34" s="266"/>
      <c r="WLI34" s="139"/>
      <c r="WLJ34" s="266"/>
      <c r="WLK34" s="266"/>
      <c r="WLL34" s="266"/>
      <c r="WLM34" s="139"/>
      <c r="WLN34" s="266"/>
      <c r="WLO34" s="266"/>
      <c r="WLP34" s="266"/>
      <c r="WLQ34" s="139"/>
      <c r="WLR34" s="266"/>
      <c r="WLS34" s="266"/>
      <c r="WLT34" s="266"/>
      <c r="WLU34" s="139"/>
      <c r="WLV34" s="266"/>
      <c r="WLW34" s="266"/>
      <c r="WLX34" s="266"/>
      <c r="WLY34" s="139"/>
      <c r="WLZ34" s="266"/>
      <c r="WMA34" s="266"/>
      <c r="WMB34" s="266"/>
      <c r="WMC34" s="139"/>
      <c r="WMD34" s="266"/>
      <c r="WME34" s="266"/>
      <c r="WMF34" s="266"/>
      <c r="WMG34" s="139"/>
      <c r="WMH34" s="266"/>
      <c r="WMI34" s="266"/>
      <c r="WMJ34" s="266"/>
      <c r="WMK34" s="139"/>
      <c r="WML34" s="266"/>
      <c r="WMM34" s="266"/>
      <c r="WMN34" s="266"/>
      <c r="WMO34" s="139"/>
      <c r="WMP34" s="266"/>
      <c r="WMQ34" s="266"/>
      <c r="WMR34" s="266"/>
      <c r="WMS34" s="139"/>
      <c r="WMT34" s="266"/>
      <c r="WMU34" s="266"/>
      <c r="WMV34" s="266"/>
      <c r="WMW34" s="139"/>
      <c r="WMX34" s="266"/>
      <c r="WMY34" s="266"/>
      <c r="WMZ34" s="266"/>
      <c r="WNA34" s="139"/>
      <c r="WNB34" s="266"/>
      <c r="WNC34" s="266"/>
      <c r="WND34" s="266"/>
      <c r="WNE34" s="139"/>
      <c r="WNF34" s="266"/>
      <c r="WNG34" s="266"/>
      <c r="WNH34" s="266"/>
      <c r="WNI34" s="139"/>
      <c r="WNJ34" s="266"/>
      <c r="WNK34" s="266"/>
      <c r="WNL34" s="266"/>
      <c r="WNM34" s="139"/>
      <c r="WNN34" s="266"/>
      <c r="WNO34" s="266"/>
      <c r="WNP34" s="266"/>
      <c r="WNQ34" s="139"/>
      <c r="WNR34" s="266"/>
      <c r="WNS34" s="266"/>
      <c r="WNT34" s="266"/>
      <c r="WNU34" s="139"/>
      <c r="WNV34" s="266"/>
      <c r="WNW34" s="266"/>
      <c r="WNX34" s="266"/>
      <c r="WNY34" s="139"/>
      <c r="WNZ34" s="266"/>
      <c r="WOA34" s="266"/>
      <c r="WOB34" s="266"/>
      <c r="WOC34" s="139"/>
      <c r="WOD34" s="266"/>
      <c r="WOE34" s="266"/>
      <c r="WOF34" s="266"/>
      <c r="WOG34" s="139"/>
      <c r="WOH34" s="266"/>
      <c r="WOI34" s="266"/>
      <c r="WOJ34" s="266"/>
      <c r="WOK34" s="139"/>
      <c r="WOL34" s="266"/>
      <c r="WOM34" s="266"/>
      <c r="WON34" s="266"/>
      <c r="WOO34" s="139"/>
      <c r="WOP34" s="266"/>
      <c r="WOQ34" s="266"/>
      <c r="WOR34" s="266"/>
      <c r="WOS34" s="139"/>
      <c r="WOT34" s="266"/>
      <c r="WOU34" s="266"/>
      <c r="WOV34" s="266"/>
      <c r="WOW34" s="139"/>
      <c r="WOX34" s="266"/>
      <c r="WOY34" s="266"/>
      <c r="WOZ34" s="266"/>
      <c r="WPA34" s="139"/>
      <c r="WPB34" s="266"/>
      <c r="WPC34" s="266"/>
      <c r="WPD34" s="266"/>
      <c r="WPE34" s="139"/>
      <c r="WPF34" s="266"/>
      <c r="WPG34" s="266"/>
      <c r="WPH34" s="266"/>
      <c r="WPI34" s="139"/>
      <c r="WPJ34" s="266"/>
      <c r="WPK34" s="266"/>
      <c r="WPL34" s="266"/>
      <c r="WPM34" s="139"/>
      <c r="WPN34" s="266"/>
      <c r="WPO34" s="266"/>
      <c r="WPP34" s="266"/>
      <c r="WPQ34" s="139"/>
      <c r="WPR34" s="266"/>
      <c r="WPS34" s="266"/>
      <c r="WPT34" s="266"/>
      <c r="WPU34" s="139"/>
      <c r="WPV34" s="266"/>
      <c r="WPW34" s="266"/>
      <c r="WPX34" s="266"/>
      <c r="WPY34" s="139"/>
      <c r="WPZ34" s="266"/>
      <c r="WQA34" s="266"/>
      <c r="WQB34" s="266"/>
      <c r="WQC34" s="139"/>
      <c r="WQD34" s="266"/>
      <c r="WQE34" s="266"/>
      <c r="WQF34" s="266"/>
      <c r="WQG34" s="139"/>
      <c r="WQH34" s="266"/>
      <c r="WQI34" s="266"/>
      <c r="WQJ34" s="266"/>
      <c r="WQK34" s="139"/>
      <c r="WQL34" s="266"/>
      <c r="WQM34" s="266"/>
      <c r="WQN34" s="266"/>
      <c r="WQO34" s="139"/>
      <c r="WQP34" s="266"/>
      <c r="WQQ34" s="266"/>
      <c r="WQR34" s="266"/>
      <c r="WQS34" s="139"/>
      <c r="WQT34" s="266"/>
      <c r="WQU34" s="266"/>
      <c r="WQV34" s="266"/>
      <c r="WQW34" s="139"/>
      <c r="WQX34" s="266"/>
      <c r="WQY34" s="266"/>
      <c r="WQZ34" s="266"/>
      <c r="WRA34" s="139"/>
      <c r="WRB34" s="266"/>
      <c r="WRC34" s="266"/>
      <c r="WRD34" s="266"/>
      <c r="WRE34" s="139"/>
      <c r="WRF34" s="266"/>
      <c r="WRG34" s="266"/>
      <c r="WRH34" s="266"/>
      <c r="WRI34" s="139"/>
      <c r="WRJ34" s="266"/>
      <c r="WRK34" s="266"/>
      <c r="WRL34" s="266"/>
      <c r="WRM34" s="139"/>
      <c r="WRN34" s="266"/>
      <c r="WRO34" s="266"/>
      <c r="WRP34" s="266"/>
      <c r="WRQ34" s="139"/>
      <c r="WRR34" s="266"/>
      <c r="WRS34" s="266"/>
      <c r="WRT34" s="266"/>
      <c r="WRU34" s="139"/>
      <c r="WRV34" s="266"/>
      <c r="WRW34" s="266"/>
      <c r="WRX34" s="266"/>
      <c r="WRY34" s="139"/>
      <c r="WRZ34" s="266"/>
      <c r="WSA34" s="266"/>
      <c r="WSB34" s="266"/>
      <c r="WSC34" s="139"/>
      <c r="WSD34" s="266"/>
      <c r="WSE34" s="266"/>
      <c r="WSF34" s="266"/>
      <c r="WSG34" s="139"/>
      <c r="WSH34" s="266"/>
      <c r="WSI34" s="266"/>
      <c r="WSJ34" s="266"/>
      <c r="WSK34" s="139"/>
      <c r="WSL34" s="266"/>
      <c r="WSM34" s="266"/>
      <c r="WSN34" s="266"/>
      <c r="WSO34" s="139"/>
      <c r="WSP34" s="266"/>
      <c r="WSQ34" s="266"/>
      <c r="WSR34" s="266"/>
      <c r="WSS34" s="139"/>
      <c r="WST34" s="266"/>
      <c r="WSU34" s="266"/>
      <c r="WSV34" s="266"/>
      <c r="WSW34" s="139"/>
      <c r="WSX34" s="266"/>
      <c r="WSY34" s="266"/>
      <c r="WSZ34" s="266"/>
      <c r="WTA34" s="139"/>
      <c r="WTB34" s="266"/>
      <c r="WTC34" s="266"/>
      <c r="WTD34" s="266"/>
      <c r="WTE34" s="139"/>
      <c r="WTF34" s="266"/>
      <c r="WTG34" s="266"/>
      <c r="WTH34" s="266"/>
      <c r="WTI34" s="139"/>
      <c r="WTJ34" s="266"/>
      <c r="WTK34" s="266"/>
      <c r="WTL34" s="266"/>
      <c r="WTM34" s="139"/>
      <c r="WTN34" s="266"/>
      <c r="WTO34" s="266"/>
      <c r="WTP34" s="266"/>
      <c r="WTQ34" s="139"/>
      <c r="WTR34" s="266"/>
      <c r="WTS34" s="266"/>
      <c r="WTT34" s="266"/>
      <c r="WTU34" s="139"/>
      <c r="WTV34" s="266"/>
      <c r="WTW34" s="266"/>
      <c r="WTX34" s="266"/>
      <c r="WTY34" s="139"/>
      <c r="WTZ34" s="266"/>
      <c r="WUA34" s="266"/>
      <c r="WUB34" s="266"/>
      <c r="WUC34" s="139"/>
      <c r="WUD34" s="266"/>
      <c r="WUE34" s="266"/>
      <c r="WUF34" s="266"/>
      <c r="WUG34" s="139"/>
      <c r="WUH34" s="266"/>
      <c r="WUI34" s="266"/>
      <c r="WUJ34" s="266"/>
      <c r="WUK34" s="139"/>
      <c r="WUL34" s="266"/>
      <c r="WUM34" s="266"/>
      <c r="WUN34" s="266"/>
      <c r="WUO34" s="139"/>
      <c r="WUP34" s="266"/>
      <c r="WUQ34" s="266"/>
      <c r="WUR34" s="266"/>
      <c r="WUS34" s="139"/>
      <c r="WUT34" s="266"/>
      <c r="WUU34" s="266"/>
      <c r="WUV34" s="266"/>
      <c r="WUW34" s="139"/>
      <c r="WUX34" s="266"/>
      <c r="WUY34" s="266"/>
      <c r="WUZ34" s="266"/>
      <c r="WVA34" s="139"/>
      <c r="WVB34" s="266"/>
      <c r="WVC34" s="266"/>
      <c r="WVD34" s="266"/>
      <c r="WVE34" s="139"/>
      <c r="WVF34" s="266"/>
      <c r="WVG34" s="266"/>
      <c r="WVH34" s="266"/>
      <c r="WVI34" s="139"/>
      <c r="WVJ34" s="266"/>
      <c r="WVK34" s="266"/>
      <c r="WVL34" s="266"/>
      <c r="WVM34" s="139"/>
      <c r="WVN34" s="266"/>
      <c r="WVO34" s="266"/>
      <c r="WVP34" s="266"/>
      <c r="WVQ34" s="139"/>
      <c r="WVR34" s="266"/>
      <c r="WVS34" s="266"/>
      <c r="WVT34" s="266"/>
      <c r="WVU34" s="139"/>
      <c r="WVV34" s="266"/>
      <c r="WVW34" s="266"/>
      <c r="WVX34" s="266"/>
      <c r="WVY34" s="139"/>
      <c r="WVZ34" s="266"/>
      <c r="WWA34" s="266"/>
      <c r="WWB34" s="266"/>
      <c r="WWC34" s="139"/>
      <c r="WWD34" s="266"/>
      <c r="WWE34" s="266"/>
      <c r="WWF34" s="266"/>
      <c r="WWG34" s="139"/>
      <c r="WWH34" s="266"/>
      <c r="WWI34" s="266"/>
      <c r="WWJ34" s="266"/>
      <c r="WWK34" s="139"/>
      <c r="WWL34" s="266"/>
      <c r="WWM34" s="266"/>
      <c r="WWN34" s="266"/>
      <c r="WWO34" s="139"/>
      <c r="WWP34" s="266"/>
      <c r="WWQ34" s="266"/>
      <c r="WWR34" s="266"/>
      <c r="WWS34" s="139"/>
      <c r="WWT34" s="266"/>
      <c r="WWU34" s="266"/>
      <c r="WWV34" s="266"/>
      <c r="WWW34" s="139"/>
      <c r="WWX34" s="266"/>
      <c r="WWY34" s="266"/>
      <c r="WWZ34" s="266"/>
      <c r="WXA34" s="139"/>
      <c r="WXB34" s="266"/>
      <c r="WXC34" s="266"/>
      <c r="WXD34" s="266"/>
      <c r="WXE34" s="139"/>
      <c r="WXF34" s="266"/>
      <c r="WXG34" s="266"/>
      <c r="WXH34" s="266"/>
      <c r="WXI34" s="139"/>
      <c r="WXJ34" s="266"/>
      <c r="WXK34" s="266"/>
      <c r="WXL34" s="266"/>
      <c r="WXM34" s="139"/>
      <c r="WXN34" s="266"/>
      <c r="WXO34" s="266"/>
      <c r="WXP34" s="266"/>
      <c r="WXQ34" s="139"/>
      <c r="WXR34" s="266"/>
      <c r="WXS34" s="266"/>
      <c r="WXT34" s="266"/>
      <c r="WXU34" s="139"/>
      <c r="WXV34" s="266"/>
      <c r="WXW34" s="266"/>
      <c r="WXX34" s="266"/>
      <c r="WXY34" s="139"/>
      <c r="WXZ34" s="266"/>
      <c r="WYA34" s="266"/>
      <c r="WYB34" s="266"/>
      <c r="WYC34" s="139"/>
      <c r="WYD34" s="266"/>
      <c r="WYE34" s="266"/>
      <c r="WYF34" s="266"/>
      <c r="WYG34" s="139"/>
      <c r="WYH34" s="266"/>
      <c r="WYI34" s="266"/>
      <c r="WYJ34" s="266"/>
      <c r="WYK34" s="139"/>
      <c r="WYL34" s="266"/>
      <c r="WYM34" s="266"/>
      <c r="WYN34" s="266"/>
      <c r="WYO34" s="139"/>
      <c r="WYP34" s="266"/>
      <c r="WYQ34" s="266"/>
      <c r="WYR34" s="266"/>
      <c r="WYS34" s="139"/>
      <c r="WYT34" s="266"/>
      <c r="WYU34" s="266"/>
      <c r="WYV34" s="266"/>
      <c r="WYW34" s="139"/>
      <c r="WYX34" s="266"/>
      <c r="WYY34" s="266"/>
      <c r="WYZ34" s="266"/>
      <c r="WZA34" s="139"/>
      <c r="WZB34" s="266"/>
      <c r="WZC34" s="266"/>
      <c r="WZD34" s="266"/>
      <c r="WZE34" s="139"/>
      <c r="WZF34" s="266"/>
      <c r="WZG34" s="266"/>
      <c r="WZH34" s="266"/>
      <c r="WZI34" s="139"/>
      <c r="WZJ34" s="266"/>
      <c r="WZK34" s="266"/>
      <c r="WZL34" s="266"/>
      <c r="WZM34" s="139"/>
      <c r="WZN34" s="266"/>
      <c r="WZO34" s="266"/>
      <c r="WZP34" s="266"/>
      <c r="WZQ34" s="139"/>
      <c r="WZR34" s="266"/>
      <c r="WZS34" s="266"/>
      <c r="WZT34" s="266"/>
      <c r="WZU34" s="139"/>
      <c r="WZV34" s="266"/>
      <c r="WZW34" s="266"/>
      <c r="WZX34" s="266"/>
      <c r="WZY34" s="139"/>
      <c r="WZZ34" s="266"/>
      <c r="XAA34" s="266"/>
      <c r="XAB34" s="266"/>
      <c r="XAC34" s="139"/>
      <c r="XAD34" s="266"/>
      <c r="XAE34" s="266"/>
      <c r="XAF34" s="266"/>
      <c r="XAG34" s="139"/>
      <c r="XAH34" s="266"/>
      <c r="XAI34" s="266"/>
      <c r="XAJ34" s="266"/>
      <c r="XAK34" s="139"/>
      <c r="XAL34" s="266"/>
      <c r="XAM34" s="266"/>
      <c r="XAN34" s="266"/>
      <c r="XAO34" s="139"/>
      <c r="XAP34" s="266"/>
      <c r="XAQ34" s="266"/>
      <c r="XAR34" s="266"/>
      <c r="XAS34" s="139"/>
      <c r="XAT34" s="266"/>
      <c r="XAU34" s="266"/>
      <c r="XAV34" s="266"/>
      <c r="XAW34" s="139"/>
      <c r="XAX34" s="266"/>
      <c r="XAY34" s="266"/>
      <c r="XAZ34" s="266"/>
      <c r="XBA34" s="139"/>
      <c r="XBB34" s="266"/>
      <c r="XBC34" s="266"/>
      <c r="XBD34" s="266"/>
      <c r="XBE34" s="139"/>
      <c r="XBF34" s="266"/>
      <c r="XBG34" s="266"/>
      <c r="XBH34" s="266"/>
      <c r="XBI34" s="139"/>
      <c r="XBJ34" s="266"/>
      <c r="XBK34" s="266"/>
      <c r="XBL34" s="266"/>
      <c r="XBM34" s="139"/>
      <c r="XBN34" s="266"/>
      <c r="XBO34" s="266"/>
      <c r="XBP34" s="266"/>
      <c r="XBQ34" s="139"/>
      <c r="XBR34" s="266"/>
      <c r="XBS34" s="266"/>
      <c r="XBT34" s="266"/>
      <c r="XBU34" s="139"/>
      <c r="XBV34" s="266"/>
      <c r="XBW34" s="266"/>
      <c r="XBX34" s="266"/>
      <c r="XBY34" s="139"/>
      <c r="XBZ34" s="266"/>
      <c r="XCA34" s="266"/>
      <c r="XCB34" s="266"/>
      <c r="XCC34" s="139"/>
      <c r="XCD34" s="266"/>
      <c r="XCE34" s="266"/>
      <c r="XCF34" s="266"/>
      <c r="XCG34" s="139"/>
      <c r="XCH34" s="266"/>
      <c r="XCI34" s="266"/>
      <c r="XCJ34" s="266"/>
      <c r="XCK34" s="139"/>
      <c r="XCL34" s="266"/>
      <c r="XCM34" s="266"/>
      <c r="XCN34" s="266"/>
      <c r="XCO34" s="139"/>
      <c r="XCP34" s="266"/>
      <c r="XCQ34" s="266"/>
      <c r="XCR34" s="266"/>
      <c r="XCS34" s="139"/>
      <c r="XCT34" s="266"/>
      <c r="XCU34" s="266"/>
      <c r="XCV34" s="266"/>
      <c r="XCW34" s="139"/>
      <c r="XCX34" s="266"/>
      <c r="XCY34" s="266"/>
      <c r="XCZ34" s="266"/>
      <c r="XDA34" s="139"/>
      <c r="XDB34" s="266"/>
      <c r="XDC34" s="266"/>
      <c r="XDD34" s="266"/>
      <c r="XDE34" s="139"/>
      <c r="XDF34" s="266"/>
      <c r="XDG34" s="266"/>
      <c r="XDH34" s="266"/>
      <c r="XDI34" s="139"/>
      <c r="XDJ34" s="266"/>
      <c r="XDK34" s="266"/>
      <c r="XDL34" s="266"/>
      <c r="XDM34" s="139"/>
      <c r="XDN34" s="266"/>
      <c r="XDO34" s="266"/>
      <c r="XDP34" s="266"/>
      <c r="XDQ34" s="139"/>
      <c r="XDR34" s="266"/>
      <c r="XDS34" s="266"/>
      <c r="XDT34" s="266"/>
      <c r="XDU34" s="139"/>
      <c r="XDV34" s="266"/>
      <c r="XDW34" s="266"/>
      <c r="XDX34" s="266"/>
      <c r="XDY34" s="139"/>
      <c r="XDZ34" s="266"/>
      <c r="XEA34" s="266"/>
      <c r="XEB34" s="266"/>
      <c r="XEC34" s="139"/>
      <c r="XED34" s="266"/>
      <c r="XEE34" s="266"/>
      <c r="XEF34" s="266"/>
      <c r="XEG34" s="139"/>
      <c r="XEH34" s="266"/>
      <c r="XEI34" s="266"/>
      <c r="XEJ34" s="266"/>
      <c r="XEK34" s="139"/>
      <c r="XEL34" s="266"/>
      <c r="XEM34" s="266"/>
      <c r="XEN34" s="266"/>
      <c r="XEO34" s="139"/>
      <c r="XEP34" s="266"/>
      <c r="XEQ34" s="266"/>
      <c r="XER34" s="266"/>
      <c r="XES34" s="139"/>
      <c r="XET34" s="266"/>
      <c r="XEU34" s="266"/>
      <c r="XEV34" s="266"/>
      <c r="XEW34" s="139"/>
      <c r="XEX34" s="266"/>
      <c r="XEY34" s="266"/>
      <c r="XEZ34" s="266"/>
      <c r="XFA34" s="139"/>
      <c r="XFB34" s="266"/>
      <c r="XFC34" s="266"/>
      <c r="XFD34" s="266"/>
    </row>
    <row r="35" spans="1:16384" ht="30" customHeight="1" x14ac:dyDescent="0.25">
      <c r="A35" s="94" t="s">
        <v>917</v>
      </c>
      <c r="B35" s="248" t="s">
        <v>895</v>
      </c>
      <c r="C35" s="249"/>
      <c r="D35" s="250"/>
    </row>
    <row r="36" spans="1:16384" ht="30" customHeight="1" x14ac:dyDescent="0.25">
      <c r="A36" s="94" t="s">
        <v>918</v>
      </c>
      <c r="B36" s="245" t="s">
        <v>905</v>
      </c>
      <c r="C36" s="246"/>
      <c r="D36" s="247"/>
    </row>
    <row r="37" spans="1:16384" ht="30" customHeight="1" x14ac:dyDescent="0.25">
      <c r="A37" s="94" t="s">
        <v>919</v>
      </c>
      <c r="B37" s="245"/>
      <c r="C37" s="246"/>
      <c r="D37" s="247"/>
    </row>
    <row r="38" spans="1:16384" ht="30" customHeight="1" x14ac:dyDescent="0.25">
      <c r="A38" s="94" t="s">
        <v>1031</v>
      </c>
      <c r="B38" s="140"/>
      <c r="C38" s="134" t="s">
        <v>986</v>
      </c>
      <c r="D38" s="141" t="s">
        <v>1041</v>
      </c>
    </row>
    <row r="39" spans="1:16384" ht="30" customHeight="1" x14ac:dyDescent="0.25">
      <c r="A39" s="94" t="s">
        <v>902</v>
      </c>
      <c r="B39" s="133"/>
      <c r="C39" s="134" t="s">
        <v>903</v>
      </c>
      <c r="D39" s="161"/>
    </row>
    <row r="40" spans="1:16384" ht="15" customHeight="1" x14ac:dyDescent="0.25">
      <c r="A40" s="95"/>
      <c r="B40" s="96"/>
      <c r="C40" s="97"/>
      <c r="D40" s="98"/>
    </row>
    <row r="41" spans="1:16384" ht="15" customHeight="1" x14ac:dyDescent="0.25">
      <c r="A41" s="251" t="s">
        <v>990</v>
      </c>
      <c r="B41" s="252"/>
      <c r="C41" s="252"/>
      <c r="D41" s="253"/>
    </row>
    <row r="42" spans="1:16384" ht="30" customHeight="1" x14ac:dyDescent="0.25">
      <c r="A42" s="110" t="s">
        <v>1029</v>
      </c>
      <c r="B42" s="255" t="e">
        <f>VLOOKUP(A42,Lookup_Admin!A:H,6,FALSE)</f>
        <v>#N/A</v>
      </c>
      <c r="C42" s="255"/>
      <c r="D42" s="255"/>
    </row>
    <row r="43" spans="1:16384" ht="30" customHeight="1" x14ac:dyDescent="0.25">
      <c r="A43" s="164" t="s">
        <v>987</v>
      </c>
      <c r="B43" s="135" t="e">
        <f>CONCATENATE("Severity"," = ",VLOOKUP(A42,Risk_Assessment!$G:$N,6,FALSE))</f>
        <v>#N/A</v>
      </c>
      <c r="C43" s="135" t="e">
        <f>CONCATENATE("Likelihood"," = ",VLOOKUP(A42,Risk_Assessment!$G:$N,5,FALSE))</f>
        <v>#N/A</v>
      </c>
      <c r="D43" s="135" t="e">
        <f>CONCATENATE("Risk Rating"," = ",VLOOKUP(A42,Risk_Assessment!$G:$N,7,FALSE))</f>
        <v>#N/A</v>
      </c>
    </row>
    <row r="44" spans="1:16384" ht="30" customHeight="1" x14ac:dyDescent="0.25">
      <c r="A44" s="99" t="s">
        <v>1038</v>
      </c>
      <c r="B44" s="248" t="s">
        <v>1042</v>
      </c>
      <c r="C44" s="249"/>
      <c r="D44" s="250"/>
      <c r="E44" s="139"/>
      <c r="F44" s="266"/>
      <c r="G44" s="266"/>
      <c r="H44" s="266"/>
      <c r="I44" s="139"/>
      <c r="J44" s="266"/>
      <c r="K44" s="266"/>
      <c r="L44" s="266"/>
      <c r="M44" s="139"/>
      <c r="N44" s="266"/>
      <c r="O44" s="266"/>
      <c r="P44" s="266"/>
      <c r="Q44" s="139"/>
      <c r="R44" s="266"/>
      <c r="S44" s="266"/>
      <c r="T44" s="266"/>
      <c r="U44" s="139"/>
      <c r="V44" s="266"/>
      <c r="W44" s="266"/>
      <c r="X44" s="266"/>
      <c r="Y44" s="139"/>
      <c r="Z44" s="266"/>
      <c r="AA44" s="266"/>
      <c r="AB44" s="266"/>
      <c r="AC44" s="139"/>
      <c r="AD44" s="266"/>
      <c r="AE44" s="266"/>
      <c r="AF44" s="266"/>
      <c r="AG44" s="139"/>
      <c r="AH44" s="266"/>
      <c r="AI44" s="266"/>
      <c r="AJ44" s="266"/>
      <c r="AK44" s="139"/>
      <c r="AL44" s="266"/>
      <c r="AM44" s="266"/>
      <c r="AN44" s="266"/>
      <c r="AO44" s="139"/>
      <c r="AP44" s="266"/>
      <c r="AQ44" s="266"/>
      <c r="AR44" s="266"/>
      <c r="AS44" s="139"/>
      <c r="AT44" s="266"/>
      <c r="AU44" s="266"/>
      <c r="AV44" s="266"/>
      <c r="AW44" s="139"/>
      <c r="AX44" s="266"/>
      <c r="AY44" s="266"/>
      <c r="AZ44" s="266"/>
      <c r="BA44" s="139"/>
      <c r="BB44" s="266"/>
      <c r="BC44" s="266"/>
      <c r="BD44" s="266"/>
      <c r="BE44" s="139"/>
      <c r="BF44" s="266"/>
      <c r="BG44" s="266"/>
      <c r="BH44" s="266"/>
      <c r="BI44" s="139"/>
      <c r="BJ44" s="266"/>
      <c r="BK44" s="266"/>
      <c r="BL44" s="266"/>
      <c r="BM44" s="139"/>
      <c r="BN44" s="266"/>
      <c r="BO44" s="266"/>
      <c r="BP44" s="266"/>
      <c r="BQ44" s="139"/>
      <c r="BR44" s="266"/>
      <c r="BS44" s="266"/>
      <c r="BT44" s="266"/>
      <c r="BU44" s="139"/>
      <c r="BV44" s="266"/>
      <c r="BW44" s="266"/>
      <c r="BX44" s="266"/>
      <c r="BY44" s="139"/>
      <c r="BZ44" s="266"/>
      <c r="CA44" s="266"/>
      <c r="CB44" s="266"/>
      <c r="CC44" s="139"/>
      <c r="CD44" s="266"/>
      <c r="CE44" s="266"/>
      <c r="CF44" s="266"/>
      <c r="CG44" s="139"/>
      <c r="CH44" s="266"/>
      <c r="CI44" s="266"/>
      <c r="CJ44" s="266"/>
      <c r="CK44" s="139"/>
      <c r="CL44" s="266"/>
      <c r="CM44" s="266"/>
      <c r="CN44" s="266"/>
      <c r="CO44" s="139"/>
      <c r="CP44" s="266"/>
      <c r="CQ44" s="266"/>
      <c r="CR44" s="266"/>
      <c r="CS44" s="139"/>
      <c r="CT44" s="266"/>
      <c r="CU44" s="266"/>
      <c r="CV44" s="266"/>
      <c r="CW44" s="139"/>
      <c r="CX44" s="266"/>
      <c r="CY44" s="266"/>
      <c r="CZ44" s="266"/>
      <c r="DA44" s="139"/>
      <c r="DB44" s="266"/>
      <c r="DC44" s="266"/>
      <c r="DD44" s="266"/>
      <c r="DE44" s="139"/>
      <c r="DF44" s="266"/>
      <c r="DG44" s="266"/>
      <c r="DH44" s="266"/>
      <c r="DI44" s="139"/>
      <c r="DJ44" s="266"/>
      <c r="DK44" s="266"/>
      <c r="DL44" s="266"/>
      <c r="DM44" s="139"/>
      <c r="DN44" s="266"/>
      <c r="DO44" s="266"/>
      <c r="DP44" s="266"/>
      <c r="DQ44" s="139"/>
      <c r="DR44" s="266"/>
      <c r="DS44" s="266"/>
      <c r="DT44" s="266"/>
      <c r="DU44" s="139"/>
      <c r="DV44" s="266"/>
      <c r="DW44" s="266"/>
      <c r="DX44" s="266"/>
      <c r="DY44" s="139"/>
      <c r="DZ44" s="266"/>
      <c r="EA44" s="266"/>
      <c r="EB44" s="266"/>
      <c r="EC44" s="139"/>
      <c r="ED44" s="266"/>
      <c r="EE44" s="266"/>
      <c r="EF44" s="266"/>
      <c r="EG44" s="139"/>
      <c r="EH44" s="266"/>
      <c r="EI44" s="266"/>
      <c r="EJ44" s="266"/>
      <c r="EK44" s="139"/>
      <c r="EL44" s="266"/>
      <c r="EM44" s="266"/>
      <c r="EN44" s="266"/>
      <c r="EO44" s="139"/>
      <c r="EP44" s="266"/>
      <c r="EQ44" s="266"/>
      <c r="ER44" s="266"/>
      <c r="ES44" s="139"/>
      <c r="ET44" s="266"/>
      <c r="EU44" s="266"/>
      <c r="EV44" s="266"/>
      <c r="EW44" s="139"/>
      <c r="EX44" s="266"/>
      <c r="EY44" s="266"/>
      <c r="EZ44" s="266"/>
      <c r="FA44" s="139"/>
      <c r="FB44" s="266"/>
      <c r="FC44" s="266"/>
      <c r="FD44" s="266"/>
      <c r="FE44" s="139"/>
      <c r="FF44" s="266"/>
      <c r="FG44" s="266"/>
      <c r="FH44" s="266"/>
      <c r="FI44" s="139"/>
      <c r="FJ44" s="266"/>
      <c r="FK44" s="266"/>
      <c r="FL44" s="266"/>
      <c r="FM44" s="139"/>
      <c r="FN44" s="266"/>
      <c r="FO44" s="266"/>
      <c r="FP44" s="266"/>
      <c r="FQ44" s="139"/>
      <c r="FR44" s="266"/>
      <c r="FS44" s="266"/>
      <c r="FT44" s="266"/>
      <c r="FU44" s="139"/>
      <c r="FV44" s="266"/>
      <c r="FW44" s="266"/>
      <c r="FX44" s="266"/>
      <c r="FY44" s="139"/>
      <c r="FZ44" s="266"/>
      <c r="GA44" s="266"/>
      <c r="GB44" s="266"/>
      <c r="GC44" s="139"/>
      <c r="GD44" s="266"/>
      <c r="GE44" s="266"/>
      <c r="GF44" s="266"/>
      <c r="GG44" s="139"/>
      <c r="GH44" s="266"/>
      <c r="GI44" s="266"/>
      <c r="GJ44" s="266"/>
      <c r="GK44" s="139"/>
      <c r="GL44" s="266"/>
      <c r="GM44" s="266"/>
      <c r="GN44" s="266"/>
      <c r="GO44" s="139"/>
      <c r="GP44" s="266"/>
      <c r="GQ44" s="266"/>
      <c r="GR44" s="266"/>
      <c r="GS44" s="139"/>
      <c r="GT44" s="266"/>
      <c r="GU44" s="266"/>
      <c r="GV44" s="266"/>
      <c r="GW44" s="139"/>
      <c r="GX44" s="266"/>
      <c r="GY44" s="266"/>
      <c r="GZ44" s="266"/>
      <c r="HA44" s="139"/>
      <c r="HB44" s="266"/>
      <c r="HC44" s="266"/>
      <c r="HD44" s="266"/>
      <c r="HE44" s="139"/>
      <c r="HF44" s="266"/>
      <c r="HG44" s="266"/>
      <c r="HH44" s="266"/>
      <c r="HI44" s="139"/>
      <c r="HJ44" s="266"/>
      <c r="HK44" s="266"/>
      <c r="HL44" s="266"/>
      <c r="HM44" s="139"/>
      <c r="HN44" s="266"/>
      <c r="HO44" s="266"/>
      <c r="HP44" s="266"/>
      <c r="HQ44" s="139"/>
      <c r="HR44" s="266"/>
      <c r="HS44" s="266"/>
      <c r="HT44" s="266"/>
      <c r="HU44" s="139"/>
      <c r="HV44" s="266"/>
      <c r="HW44" s="266"/>
      <c r="HX44" s="266"/>
      <c r="HY44" s="139"/>
      <c r="HZ44" s="266"/>
      <c r="IA44" s="266"/>
      <c r="IB44" s="266"/>
      <c r="IC44" s="139"/>
      <c r="ID44" s="266"/>
      <c r="IE44" s="266"/>
      <c r="IF44" s="266"/>
      <c r="IG44" s="139"/>
      <c r="IH44" s="266"/>
      <c r="II44" s="266"/>
      <c r="IJ44" s="266"/>
      <c r="IK44" s="139"/>
      <c r="IL44" s="266"/>
      <c r="IM44" s="266"/>
      <c r="IN44" s="266"/>
      <c r="IO44" s="139"/>
      <c r="IP44" s="266"/>
      <c r="IQ44" s="266"/>
      <c r="IR44" s="266"/>
      <c r="IS44" s="139"/>
      <c r="IT44" s="266"/>
      <c r="IU44" s="266"/>
      <c r="IV44" s="266"/>
      <c r="IW44" s="139"/>
      <c r="IX44" s="266"/>
      <c r="IY44" s="266"/>
      <c r="IZ44" s="266"/>
      <c r="JA44" s="139"/>
      <c r="JB44" s="266"/>
      <c r="JC44" s="266"/>
      <c r="JD44" s="266"/>
      <c r="JE44" s="139"/>
      <c r="JF44" s="266"/>
      <c r="JG44" s="266"/>
      <c r="JH44" s="266"/>
      <c r="JI44" s="139"/>
      <c r="JJ44" s="266"/>
      <c r="JK44" s="266"/>
      <c r="JL44" s="266"/>
      <c r="JM44" s="139"/>
      <c r="JN44" s="266"/>
      <c r="JO44" s="266"/>
      <c r="JP44" s="266"/>
      <c r="JQ44" s="139"/>
      <c r="JR44" s="266"/>
      <c r="JS44" s="266"/>
      <c r="JT44" s="266"/>
      <c r="JU44" s="139"/>
      <c r="JV44" s="266"/>
      <c r="JW44" s="266"/>
      <c r="JX44" s="266"/>
      <c r="JY44" s="139"/>
      <c r="JZ44" s="266"/>
      <c r="KA44" s="266"/>
      <c r="KB44" s="266"/>
      <c r="KC44" s="139"/>
      <c r="KD44" s="266"/>
      <c r="KE44" s="266"/>
      <c r="KF44" s="266"/>
      <c r="KG44" s="139"/>
      <c r="KH44" s="266"/>
      <c r="KI44" s="266"/>
      <c r="KJ44" s="266"/>
      <c r="KK44" s="139"/>
      <c r="KL44" s="266"/>
      <c r="KM44" s="266"/>
      <c r="KN44" s="266"/>
      <c r="KO44" s="139"/>
      <c r="KP44" s="266"/>
      <c r="KQ44" s="266"/>
      <c r="KR44" s="266"/>
      <c r="KS44" s="139"/>
      <c r="KT44" s="266"/>
      <c r="KU44" s="266"/>
      <c r="KV44" s="266"/>
      <c r="KW44" s="139"/>
      <c r="KX44" s="266"/>
      <c r="KY44" s="266"/>
      <c r="KZ44" s="266"/>
      <c r="LA44" s="139"/>
      <c r="LB44" s="266"/>
      <c r="LC44" s="266"/>
      <c r="LD44" s="266"/>
      <c r="LE44" s="139"/>
      <c r="LF44" s="266"/>
      <c r="LG44" s="266"/>
      <c r="LH44" s="266"/>
      <c r="LI44" s="139"/>
      <c r="LJ44" s="266"/>
      <c r="LK44" s="266"/>
      <c r="LL44" s="266"/>
      <c r="LM44" s="139"/>
      <c r="LN44" s="266"/>
      <c r="LO44" s="266"/>
      <c r="LP44" s="266"/>
      <c r="LQ44" s="139"/>
      <c r="LR44" s="266"/>
      <c r="LS44" s="266"/>
      <c r="LT44" s="266"/>
      <c r="LU44" s="139"/>
      <c r="LV44" s="266"/>
      <c r="LW44" s="266"/>
      <c r="LX44" s="266"/>
      <c r="LY44" s="139"/>
      <c r="LZ44" s="266"/>
      <c r="MA44" s="266"/>
      <c r="MB44" s="266"/>
      <c r="MC44" s="139"/>
      <c r="MD44" s="266"/>
      <c r="ME44" s="266"/>
      <c r="MF44" s="266"/>
      <c r="MG44" s="139"/>
      <c r="MH44" s="266"/>
      <c r="MI44" s="266"/>
      <c r="MJ44" s="266"/>
      <c r="MK44" s="139"/>
      <c r="ML44" s="266"/>
      <c r="MM44" s="266"/>
      <c r="MN44" s="266"/>
      <c r="MO44" s="139"/>
      <c r="MP44" s="266"/>
      <c r="MQ44" s="266"/>
      <c r="MR44" s="266"/>
      <c r="MS44" s="139"/>
      <c r="MT44" s="266"/>
      <c r="MU44" s="266"/>
      <c r="MV44" s="266"/>
      <c r="MW44" s="139"/>
      <c r="MX44" s="266"/>
      <c r="MY44" s="266"/>
      <c r="MZ44" s="266"/>
      <c r="NA44" s="139"/>
      <c r="NB44" s="266"/>
      <c r="NC44" s="266"/>
      <c r="ND44" s="266"/>
      <c r="NE44" s="139"/>
      <c r="NF44" s="266"/>
      <c r="NG44" s="266"/>
      <c r="NH44" s="266"/>
      <c r="NI44" s="139"/>
      <c r="NJ44" s="266"/>
      <c r="NK44" s="266"/>
      <c r="NL44" s="266"/>
      <c r="NM44" s="139"/>
      <c r="NN44" s="266"/>
      <c r="NO44" s="266"/>
      <c r="NP44" s="266"/>
      <c r="NQ44" s="139"/>
      <c r="NR44" s="266"/>
      <c r="NS44" s="266"/>
      <c r="NT44" s="266"/>
      <c r="NU44" s="139"/>
      <c r="NV44" s="266"/>
      <c r="NW44" s="266"/>
      <c r="NX44" s="266"/>
      <c r="NY44" s="139"/>
      <c r="NZ44" s="266"/>
      <c r="OA44" s="266"/>
      <c r="OB44" s="266"/>
      <c r="OC44" s="139"/>
      <c r="OD44" s="266"/>
      <c r="OE44" s="266"/>
      <c r="OF44" s="266"/>
      <c r="OG44" s="139"/>
      <c r="OH44" s="266"/>
      <c r="OI44" s="266"/>
      <c r="OJ44" s="266"/>
      <c r="OK44" s="139"/>
      <c r="OL44" s="266"/>
      <c r="OM44" s="266"/>
      <c r="ON44" s="266"/>
      <c r="OO44" s="139"/>
      <c r="OP44" s="266"/>
      <c r="OQ44" s="266"/>
      <c r="OR44" s="266"/>
      <c r="OS44" s="139"/>
      <c r="OT44" s="266"/>
      <c r="OU44" s="266"/>
      <c r="OV44" s="266"/>
      <c r="OW44" s="139"/>
      <c r="OX44" s="266"/>
      <c r="OY44" s="266"/>
      <c r="OZ44" s="266"/>
      <c r="PA44" s="139"/>
      <c r="PB44" s="266"/>
      <c r="PC44" s="266"/>
      <c r="PD44" s="266"/>
      <c r="PE44" s="139"/>
      <c r="PF44" s="266"/>
      <c r="PG44" s="266"/>
      <c r="PH44" s="266"/>
      <c r="PI44" s="139"/>
      <c r="PJ44" s="266"/>
      <c r="PK44" s="266"/>
      <c r="PL44" s="266"/>
      <c r="PM44" s="139"/>
      <c r="PN44" s="266"/>
      <c r="PO44" s="266"/>
      <c r="PP44" s="266"/>
      <c r="PQ44" s="139"/>
      <c r="PR44" s="266"/>
      <c r="PS44" s="266"/>
      <c r="PT44" s="266"/>
      <c r="PU44" s="139"/>
      <c r="PV44" s="266"/>
      <c r="PW44" s="266"/>
      <c r="PX44" s="266"/>
      <c r="PY44" s="139"/>
      <c r="PZ44" s="266"/>
      <c r="QA44" s="266"/>
      <c r="QB44" s="266"/>
      <c r="QC44" s="139"/>
      <c r="QD44" s="266"/>
      <c r="QE44" s="266"/>
      <c r="QF44" s="266"/>
      <c r="QG44" s="139"/>
      <c r="QH44" s="266"/>
      <c r="QI44" s="266"/>
      <c r="QJ44" s="266"/>
      <c r="QK44" s="139"/>
      <c r="QL44" s="266"/>
      <c r="QM44" s="266"/>
      <c r="QN44" s="266"/>
      <c r="QO44" s="139"/>
      <c r="QP44" s="266"/>
      <c r="QQ44" s="266"/>
      <c r="QR44" s="266"/>
      <c r="QS44" s="139"/>
      <c r="QT44" s="266"/>
      <c r="QU44" s="266"/>
      <c r="QV44" s="266"/>
      <c r="QW44" s="139"/>
      <c r="QX44" s="266"/>
      <c r="QY44" s="266"/>
      <c r="QZ44" s="266"/>
      <c r="RA44" s="139"/>
      <c r="RB44" s="266"/>
      <c r="RC44" s="266"/>
      <c r="RD44" s="266"/>
      <c r="RE44" s="139"/>
      <c r="RF44" s="266"/>
      <c r="RG44" s="266"/>
      <c r="RH44" s="266"/>
      <c r="RI44" s="139"/>
      <c r="RJ44" s="266"/>
      <c r="RK44" s="266"/>
      <c r="RL44" s="266"/>
      <c r="RM44" s="139"/>
      <c r="RN44" s="266"/>
      <c r="RO44" s="266"/>
      <c r="RP44" s="266"/>
      <c r="RQ44" s="139"/>
      <c r="RR44" s="266"/>
      <c r="RS44" s="266"/>
      <c r="RT44" s="266"/>
      <c r="RU44" s="139"/>
      <c r="RV44" s="266"/>
      <c r="RW44" s="266"/>
      <c r="RX44" s="266"/>
      <c r="RY44" s="139"/>
      <c r="RZ44" s="266"/>
      <c r="SA44" s="266"/>
      <c r="SB44" s="266"/>
      <c r="SC44" s="139"/>
      <c r="SD44" s="266"/>
      <c r="SE44" s="266"/>
      <c r="SF44" s="266"/>
      <c r="SG44" s="139"/>
      <c r="SH44" s="266"/>
      <c r="SI44" s="266"/>
      <c r="SJ44" s="266"/>
      <c r="SK44" s="139"/>
      <c r="SL44" s="266"/>
      <c r="SM44" s="266"/>
      <c r="SN44" s="266"/>
      <c r="SO44" s="139"/>
      <c r="SP44" s="266"/>
      <c r="SQ44" s="266"/>
      <c r="SR44" s="266"/>
      <c r="SS44" s="139"/>
      <c r="ST44" s="266"/>
      <c r="SU44" s="266"/>
      <c r="SV44" s="266"/>
      <c r="SW44" s="139"/>
      <c r="SX44" s="266"/>
      <c r="SY44" s="266"/>
      <c r="SZ44" s="266"/>
      <c r="TA44" s="139"/>
      <c r="TB44" s="266"/>
      <c r="TC44" s="266"/>
      <c r="TD44" s="266"/>
      <c r="TE44" s="139"/>
      <c r="TF44" s="266"/>
      <c r="TG44" s="266"/>
      <c r="TH44" s="266"/>
      <c r="TI44" s="139"/>
      <c r="TJ44" s="266"/>
      <c r="TK44" s="266"/>
      <c r="TL44" s="266"/>
      <c r="TM44" s="139"/>
      <c r="TN44" s="266"/>
      <c r="TO44" s="266"/>
      <c r="TP44" s="266"/>
      <c r="TQ44" s="139"/>
      <c r="TR44" s="266"/>
      <c r="TS44" s="266"/>
      <c r="TT44" s="266"/>
      <c r="TU44" s="139"/>
      <c r="TV44" s="266"/>
      <c r="TW44" s="266"/>
      <c r="TX44" s="266"/>
      <c r="TY44" s="139"/>
      <c r="TZ44" s="266"/>
      <c r="UA44" s="266"/>
      <c r="UB44" s="266"/>
      <c r="UC44" s="139"/>
      <c r="UD44" s="266"/>
      <c r="UE44" s="266"/>
      <c r="UF44" s="266"/>
      <c r="UG44" s="139"/>
      <c r="UH44" s="266"/>
      <c r="UI44" s="266"/>
      <c r="UJ44" s="266"/>
      <c r="UK44" s="139"/>
      <c r="UL44" s="266"/>
      <c r="UM44" s="266"/>
      <c r="UN44" s="266"/>
      <c r="UO44" s="139"/>
      <c r="UP44" s="266"/>
      <c r="UQ44" s="266"/>
      <c r="UR44" s="266"/>
      <c r="US44" s="139"/>
      <c r="UT44" s="266"/>
      <c r="UU44" s="266"/>
      <c r="UV44" s="266"/>
      <c r="UW44" s="139"/>
      <c r="UX44" s="266"/>
      <c r="UY44" s="266"/>
      <c r="UZ44" s="266"/>
      <c r="VA44" s="139"/>
      <c r="VB44" s="266"/>
      <c r="VC44" s="266"/>
      <c r="VD44" s="266"/>
      <c r="VE44" s="139"/>
      <c r="VF44" s="266"/>
      <c r="VG44" s="266"/>
      <c r="VH44" s="266"/>
      <c r="VI44" s="139"/>
      <c r="VJ44" s="266"/>
      <c r="VK44" s="266"/>
      <c r="VL44" s="266"/>
      <c r="VM44" s="139"/>
      <c r="VN44" s="266"/>
      <c r="VO44" s="266"/>
      <c r="VP44" s="266"/>
      <c r="VQ44" s="139"/>
      <c r="VR44" s="266"/>
      <c r="VS44" s="266"/>
      <c r="VT44" s="266"/>
      <c r="VU44" s="139"/>
      <c r="VV44" s="266"/>
      <c r="VW44" s="266"/>
      <c r="VX44" s="266"/>
      <c r="VY44" s="139"/>
      <c r="VZ44" s="266"/>
      <c r="WA44" s="266"/>
      <c r="WB44" s="266"/>
      <c r="WC44" s="139"/>
      <c r="WD44" s="266"/>
      <c r="WE44" s="266"/>
      <c r="WF44" s="266"/>
      <c r="WG44" s="139"/>
      <c r="WH44" s="266"/>
      <c r="WI44" s="266"/>
      <c r="WJ44" s="266"/>
      <c r="WK44" s="139"/>
      <c r="WL44" s="266"/>
      <c r="WM44" s="266"/>
      <c r="WN44" s="266"/>
      <c r="WO44" s="139"/>
      <c r="WP44" s="266"/>
      <c r="WQ44" s="266"/>
      <c r="WR44" s="266"/>
      <c r="WS44" s="139"/>
      <c r="WT44" s="266"/>
      <c r="WU44" s="266"/>
      <c r="WV44" s="266"/>
      <c r="WW44" s="139"/>
      <c r="WX44" s="266"/>
      <c r="WY44" s="266"/>
      <c r="WZ44" s="266"/>
      <c r="XA44" s="139"/>
      <c r="XB44" s="266"/>
      <c r="XC44" s="266"/>
      <c r="XD44" s="266"/>
      <c r="XE44" s="139"/>
      <c r="XF44" s="266"/>
      <c r="XG44" s="266"/>
      <c r="XH44" s="266"/>
      <c r="XI44" s="139"/>
      <c r="XJ44" s="266"/>
      <c r="XK44" s="266"/>
      <c r="XL44" s="266"/>
      <c r="XM44" s="139"/>
      <c r="XN44" s="266"/>
      <c r="XO44" s="266"/>
      <c r="XP44" s="266"/>
      <c r="XQ44" s="139"/>
      <c r="XR44" s="266"/>
      <c r="XS44" s="266"/>
      <c r="XT44" s="266"/>
      <c r="XU44" s="139"/>
      <c r="XV44" s="266"/>
      <c r="XW44" s="266"/>
      <c r="XX44" s="266"/>
      <c r="XY44" s="139"/>
      <c r="XZ44" s="266"/>
      <c r="YA44" s="266"/>
      <c r="YB44" s="266"/>
      <c r="YC44" s="139"/>
      <c r="YD44" s="266"/>
      <c r="YE44" s="266"/>
      <c r="YF44" s="266"/>
      <c r="YG44" s="139"/>
      <c r="YH44" s="266"/>
      <c r="YI44" s="266"/>
      <c r="YJ44" s="266"/>
      <c r="YK44" s="139"/>
      <c r="YL44" s="266"/>
      <c r="YM44" s="266"/>
      <c r="YN44" s="266"/>
      <c r="YO44" s="139"/>
      <c r="YP44" s="266"/>
      <c r="YQ44" s="266"/>
      <c r="YR44" s="266"/>
      <c r="YS44" s="139"/>
      <c r="YT44" s="266"/>
      <c r="YU44" s="266"/>
      <c r="YV44" s="266"/>
      <c r="YW44" s="139"/>
      <c r="YX44" s="266"/>
      <c r="YY44" s="266"/>
      <c r="YZ44" s="266"/>
      <c r="ZA44" s="139"/>
      <c r="ZB44" s="266"/>
      <c r="ZC44" s="266"/>
      <c r="ZD44" s="266"/>
      <c r="ZE44" s="139"/>
      <c r="ZF44" s="266"/>
      <c r="ZG44" s="266"/>
      <c r="ZH44" s="266"/>
      <c r="ZI44" s="139"/>
      <c r="ZJ44" s="266"/>
      <c r="ZK44" s="266"/>
      <c r="ZL44" s="266"/>
      <c r="ZM44" s="139"/>
      <c r="ZN44" s="266"/>
      <c r="ZO44" s="266"/>
      <c r="ZP44" s="266"/>
      <c r="ZQ44" s="139"/>
      <c r="ZR44" s="266"/>
      <c r="ZS44" s="266"/>
      <c r="ZT44" s="266"/>
      <c r="ZU44" s="139"/>
      <c r="ZV44" s="266"/>
      <c r="ZW44" s="266"/>
      <c r="ZX44" s="266"/>
      <c r="ZY44" s="139"/>
      <c r="ZZ44" s="266"/>
      <c r="AAA44" s="266"/>
      <c r="AAB44" s="266"/>
      <c r="AAC44" s="139"/>
      <c r="AAD44" s="266"/>
      <c r="AAE44" s="266"/>
      <c r="AAF44" s="266"/>
      <c r="AAG44" s="139"/>
      <c r="AAH44" s="266"/>
      <c r="AAI44" s="266"/>
      <c r="AAJ44" s="266"/>
      <c r="AAK44" s="139"/>
      <c r="AAL44" s="266"/>
      <c r="AAM44" s="266"/>
      <c r="AAN44" s="266"/>
      <c r="AAO44" s="139"/>
      <c r="AAP44" s="266"/>
      <c r="AAQ44" s="266"/>
      <c r="AAR44" s="266"/>
      <c r="AAS44" s="139"/>
      <c r="AAT44" s="266"/>
      <c r="AAU44" s="266"/>
      <c r="AAV44" s="266"/>
      <c r="AAW44" s="139"/>
      <c r="AAX44" s="266"/>
      <c r="AAY44" s="266"/>
      <c r="AAZ44" s="266"/>
      <c r="ABA44" s="139"/>
      <c r="ABB44" s="266"/>
      <c r="ABC44" s="266"/>
      <c r="ABD44" s="266"/>
      <c r="ABE44" s="139"/>
      <c r="ABF44" s="266"/>
      <c r="ABG44" s="266"/>
      <c r="ABH44" s="266"/>
      <c r="ABI44" s="139"/>
      <c r="ABJ44" s="266"/>
      <c r="ABK44" s="266"/>
      <c r="ABL44" s="266"/>
      <c r="ABM44" s="139"/>
      <c r="ABN44" s="266"/>
      <c r="ABO44" s="266"/>
      <c r="ABP44" s="266"/>
      <c r="ABQ44" s="139"/>
      <c r="ABR44" s="266"/>
      <c r="ABS44" s="266"/>
      <c r="ABT44" s="266"/>
      <c r="ABU44" s="139"/>
      <c r="ABV44" s="266"/>
      <c r="ABW44" s="266"/>
      <c r="ABX44" s="266"/>
      <c r="ABY44" s="139"/>
      <c r="ABZ44" s="266"/>
      <c r="ACA44" s="266"/>
      <c r="ACB44" s="266"/>
      <c r="ACC44" s="139"/>
      <c r="ACD44" s="266"/>
      <c r="ACE44" s="266"/>
      <c r="ACF44" s="266"/>
      <c r="ACG44" s="139"/>
      <c r="ACH44" s="266"/>
      <c r="ACI44" s="266"/>
      <c r="ACJ44" s="266"/>
      <c r="ACK44" s="139"/>
      <c r="ACL44" s="266"/>
      <c r="ACM44" s="266"/>
      <c r="ACN44" s="266"/>
      <c r="ACO44" s="139"/>
      <c r="ACP44" s="266"/>
      <c r="ACQ44" s="266"/>
      <c r="ACR44" s="266"/>
      <c r="ACS44" s="139"/>
      <c r="ACT44" s="266"/>
      <c r="ACU44" s="266"/>
      <c r="ACV44" s="266"/>
      <c r="ACW44" s="139"/>
      <c r="ACX44" s="266"/>
      <c r="ACY44" s="266"/>
      <c r="ACZ44" s="266"/>
      <c r="ADA44" s="139"/>
      <c r="ADB44" s="266"/>
      <c r="ADC44" s="266"/>
      <c r="ADD44" s="266"/>
      <c r="ADE44" s="139"/>
      <c r="ADF44" s="266"/>
      <c r="ADG44" s="266"/>
      <c r="ADH44" s="266"/>
      <c r="ADI44" s="139"/>
      <c r="ADJ44" s="266"/>
      <c r="ADK44" s="266"/>
      <c r="ADL44" s="266"/>
      <c r="ADM44" s="139"/>
      <c r="ADN44" s="266"/>
      <c r="ADO44" s="266"/>
      <c r="ADP44" s="266"/>
      <c r="ADQ44" s="139"/>
      <c r="ADR44" s="266"/>
      <c r="ADS44" s="266"/>
      <c r="ADT44" s="266"/>
      <c r="ADU44" s="139"/>
      <c r="ADV44" s="266"/>
      <c r="ADW44" s="266"/>
      <c r="ADX44" s="266"/>
      <c r="ADY44" s="139"/>
      <c r="ADZ44" s="266"/>
      <c r="AEA44" s="266"/>
      <c r="AEB44" s="266"/>
      <c r="AEC44" s="139"/>
      <c r="AED44" s="266"/>
      <c r="AEE44" s="266"/>
      <c r="AEF44" s="266"/>
      <c r="AEG44" s="139"/>
      <c r="AEH44" s="266"/>
      <c r="AEI44" s="266"/>
      <c r="AEJ44" s="266"/>
      <c r="AEK44" s="139"/>
      <c r="AEL44" s="266"/>
      <c r="AEM44" s="266"/>
      <c r="AEN44" s="266"/>
      <c r="AEO44" s="139"/>
      <c r="AEP44" s="266"/>
      <c r="AEQ44" s="266"/>
      <c r="AER44" s="266"/>
      <c r="AES44" s="139"/>
      <c r="AET44" s="266"/>
      <c r="AEU44" s="266"/>
      <c r="AEV44" s="266"/>
      <c r="AEW44" s="139"/>
      <c r="AEX44" s="266"/>
      <c r="AEY44" s="266"/>
      <c r="AEZ44" s="266"/>
      <c r="AFA44" s="139"/>
      <c r="AFB44" s="266"/>
      <c r="AFC44" s="266"/>
      <c r="AFD44" s="266"/>
      <c r="AFE44" s="139"/>
      <c r="AFF44" s="266"/>
      <c r="AFG44" s="266"/>
      <c r="AFH44" s="266"/>
      <c r="AFI44" s="139"/>
      <c r="AFJ44" s="266"/>
      <c r="AFK44" s="266"/>
      <c r="AFL44" s="266"/>
      <c r="AFM44" s="139"/>
      <c r="AFN44" s="266"/>
      <c r="AFO44" s="266"/>
      <c r="AFP44" s="266"/>
      <c r="AFQ44" s="139"/>
      <c r="AFR44" s="266"/>
      <c r="AFS44" s="266"/>
      <c r="AFT44" s="266"/>
      <c r="AFU44" s="139"/>
      <c r="AFV44" s="266"/>
      <c r="AFW44" s="266"/>
      <c r="AFX44" s="266"/>
      <c r="AFY44" s="139"/>
      <c r="AFZ44" s="266"/>
      <c r="AGA44" s="266"/>
      <c r="AGB44" s="266"/>
      <c r="AGC44" s="139"/>
      <c r="AGD44" s="266"/>
      <c r="AGE44" s="266"/>
      <c r="AGF44" s="266"/>
      <c r="AGG44" s="139"/>
      <c r="AGH44" s="266"/>
      <c r="AGI44" s="266"/>
      <c r="AGJ44" s="266"/>
      <c r="AGK44" s="139"/>
      <c r="AGL44" s="266"/>
      <c r="AGM44" s="266"/>
      <c r="AGN44" s="266"/>
      <c r="AGO44" s="139"/>
      <c r="AGP44" s="266"/>
      <c r="AGQ44" s="266"/>
      <c r="AGR44" s="266"/>
      <c r="AGS44" s="139"/>
      <c r="AGT44" s="266"/>
      <c r="AGU44" s="266"/>
      <c r="AGV44" s="266"/>
      <c r="AGW44" s="139"/>
      <c r="AGX44" s="266"/>
      <c r="AGY44" s="266"/>
      <c r="AGZ44" s="266"/>
      <c r="AHA44" s="139"/>
      <c r="AHB44" s="266"/>
      <c r="AHC44" s="266"/>
      <c r="AHD44" s="266"/>
      <c r="AHE44" s="139"/>
      <c r="AHF44" s="266"/>
      <c r="AHG44" s="266"/>
      <c r="AHH44" s="266"/>
      <c r="AHI44" s="139"/>
      <c r="AHJ44" s="266"/>
      <c r="AHK44" s="266"/>
      <c r="AHL44" s="266"/>
      <c r="AHM44" s="139"/>
      <c r="AHN44" s="266"/>
      <c r="AHO44" s="266"/>
      <c r="AHP44" s="266"/>
      <c r="AHQ44" s="139"/>
      <c r="AHR44" s="266"/>
      <c r="AHS44" s="266"/>
      <c r="AHT44" s="266"/>
      <c r="AHU44" s="139"/>
      <c r="AHV44" s="266"/>
      <c r="AHW44" s="266"/>
      <c r="AHX44" s="266"/>
      <c r="AHY44" s="139"/>
      <c r="AHZ44" s="266"/>
      <c r="AIA44" s="266"/>
      <c r="AIB44" s="266"/>
      <c r="AIC44" s="139"/>
      <c r="AID44" s="266"/>
      <c r="AIE44" s="266"/>
      <c r="AIF44" s="266"/>
      <c r="AIG44" s="139"/>
      <c r="AIH44" s="266"/>
      <c r="AII44" s="266"/>
      <c r="AIJ44" s="266"/>
      <c r="AIK44" s="139"/>
      <c r="AIL44" s="266"/>
      <c r="AIM44" s="266"/>
      <c r="AIN44" s="266"/>
      <c r="AIO44" s="139"/>
      <c r="AIP44" s="266"/>
      <c r="AIQ44" s="266"/>
      <c r="AIR44" s="266"/>
      <c r="AIS44" s="139"/>
      <c r="AIT44" s="266"/>
      <c r="AIU44" s="266"/>
      <c r="AIV44" s="266"/>
      <c r="AIW44" s="139"/>
      <c r="AIX44" s="266"/>
      <c r="AIY44" s="266"/>
      <c r="AIZ44" s="266"/>
      <c r="AJA44" s="139"/>
      <c r="AJB44" s="266"/>
      <c r="AJC44" s="266"/>
      <c r="AJD44" s="266"/>
      <c r="AJE44" s="139"/>
      <c r="AJF44" s="266"/>
      <c r="AJG44" s="266"/>
      <c r="AJH44" s="266"/>
      <c r="AJI44" s="139"/>
      <c r="AJJ44" s="266"/>
      <c r="AJK44" s="266"/>
      <c r="AJL44" s="266"/>
      <c r="AJM44" s="139"/>
      <c r="AJN44" s="266"/>
      <c r="AJO44" s="266"/>
      <c r="AJP44" s="266"/>
      <c r="AJQ44" s="139"/>
      <c r="AJR44" s="266"/>
      <c r="AJS44" s="266"/>
      <c r="AJT44" s="266"/>
      <c r="AJU44" s="139"/>
      <c r="AJV44" s="266"/>
      <c r="AJW44" s="266"/>
      <c r="AJX44" s="266"/>
      <c r="AJY44" s="139"/>
      <c r="AJZ44" s="266"/>
      <c r="AKA44" s="266"/>
      <c r="AKB44" s="266"/>
      <c r="AKC44" s="139"/>
      <c r="AKD44" s="266"/>
      <c r="AKE44" s="266"/>
      <c r="AKF44" s="266"/>
      <c r="AKG44" s="139"/>
      <c r="AKH44" s="266"/>
      <c r="AKI44" s="266"/>
      <c r="AKJ44" s="266"/>
      <c r="AKK44" s="139"/>
      <c r="AKL44" s="266"/>
      <c r="AKM44" s="266"/>
      <c r="AKN44" s="266"/>
      <c r="AKO44" s="139"/>
      <c r="AKP44" s="266"/>
      <c r="AKQ44" s="266"/>
      <c r="AKR44" s="266"/>
      <c r="AKS44" s="139"/>
      <c r="AKT44" s="266"/>
      <c r="AKU44" s="266"/>
      <c r="AKV44" s="266"/>
      <c r="AKW44" s="139"/>
      <c r="AKX44" s="266"/>
      <c r="AKY44" s="266"/>
      <c r="AKZ44" s="266"/>
      <c r="ALA44" s="139"/>
      <c r="ALB44" s="266"/>
      <c r="ALC44" s="266"/>
      <c r="ALD44" s="266"/>
      <c r="ALE44" s="139"/>
      <c r="ALF44" s="266"/>
      <c r="ALG44" s="266"/>
      <c r="ALH44" s="266"/>
      <c r="ALI44" s="139"/>
      <c r="ALJ44" s="266"/>
      <c r="ALK44" s="266"/>
      <c r="ALL44" s="266"/>
      <c r="ALM44" s="139"/>
      <c r="ALN44" s="266"/>
      <c r="ALO44" s="266"/>
      <c r="ALP44" s="266"/>
      <c r="ALQ44" s="139"/>
      <c r="ALR44" s="266"/>
      <c r="ALS44" s="266"/>
      <c r="ALT44" s="266"/>
      <c r="ALU44" s="139"/>
      <c r="ALV44" s="266"/>
      <c r="ALW44" s="266"/>
      <c r="ALX44" s="266"/>
      <c r="ALY44" s="139"/>
      <c r="ALZ44" s="266"/>
      <c r="AMA44" s="266"/>
      <c r="AMB44" s="266"/>
      <c r="AMC44" s="139"/>
      <c r="AMD44" s="266"/>
      <c r="AME44" s="266"/>
      <c r="AMF44" s="266"/>
      <c r="AMG44" s="139"/>
      <c r="AMH44" s="266"/>
      <c r="AMI44" s="266"/>
      <c r="AMJ44" s="266"/>
      <c r="AMK44" s="139"/>
      <c r="AML44" s="266"/>
      <c r="AMM44" s="266"/>
      <c r="AMN44" s="266"/>
      <c r="AMO44" s="139"/>
      <c r="AMP44" s="266"/>
      <c r="AMQ44" s="266"/>
      <c r="AMR44" s="266"/>
      <c r="AMS44" s="139"/>
      <c r="AMT44" s="266"/>
      <c r="AMU44" s="266"/>
      <c r="AMV44" s="266"/>
      <c r="AMW44" s="139"/>
      <c r="AMX44" s="266"/>
      <c r="AMY44" s="266"/>
      <c r="AMZ44" s="266"/>
      <c r="ANA44" s="139"/>
      <c r="ANB44" s="266"/>
      <c r="ANC44" s="266"/>
      <c r="AND44" s="266"/>
      <c r="ANE44" s="139"/>
      <c r="ANF44" s="266"/>
      <c r="ANG44" s="266"/>
      <c r="ANH44" s="266"/>
      <c r="ANI44" s="139"/>
      <c r="ANJ44" s="266"/>
      <c r="ANK44" s="266"/>
      <c r="ANL44" s="266"/>
      <c r="ANM44" s="139"/>
      <c r="ANN44" s="266"/>
      <c r="ANO44" s="266"/>
      <c r="ANP44" s="266"/>
      <c r="ANQ44" s="139"/>
      <c r="ANR44" s="266"/>
      <c r="ANS44" s="266"/>
      <c r="ANT44" s="266"/>
      <c r="ANU44" s="139"/>
      <c r="ANV44" s="266"/>
      <c r="ANW44" s="266"/>
      <c r="ANX44" s="266"/>
      <c r="ANY44" s="139"/>
      <c r="ANZ44" s="266"/>
      <c r="AOA44" s="266"/>
      <c r="AOB44" s="266"/>
      <c r="AOC44" s="139"/>
      <c r="AOD44" s="266"/>
      <c r="AOE44" s="266"/>
      <c r="AOF44" s="266"/>
      <c r="AOG44" s="139"/>
      <c r="AOH44" s="266"/>
      <c r="AOI44" s="266"/>
      <c r="AOJ44" s="266"/>
      <c r="AOK44" s="139"/>
      <c r="AOL44" s="266"/>
      <c r="AOM44" s="266"/>
      <c r="AON44" s="266"/>
      <c r="AOO44" s="139"/>
      <c r="AOP44" s="266"/>
      <c r="AOQ44" s="266"/>
      <c r="AOR44" s="266"/>
      <c r="AOS44" s="139"/>
      <c r="AOT44" s="266"/>
      <c r="AOU44" s="266"/>
      <c r="AOV44" s="266"/>
      <c r="AOW44" s="139"/>
      <c r="AOX44" s="266"/>
      <c r="AOY44" s="266"/>
      <c r="AOZ44" s="266"/>
      <c r="APA44" s="139"/>
      <c r="APB44" s="266"/>
      <c r="APC44" s="266"/>
      <c r="APD44" s="266"/>
      <c r="APE44" s="139"/>
      <c r="APF44" s="266"/>
      <c r="APG44" s="266"/>
      <c r="APH44" s="266"/>
      <c r="API44" s="139"/>
      <c r="APJ44" s="266"/>
      <c r="APK44" s="266"/>
      <c r="APL44" s="266"/>
      <c r="APM44" s="139"/>
      <c r="APN44" s="266"/>
      <c r="APO44" s="266"/>
      <c r="APP44" s="266"/>
      <c r="APQ44" s="139"/>
      <c r="APR44" s="266"/>
      <c r="APS44" s="266"/>
      <c r="APT44" s="266"/>
      <c r="APU44" s="139"/>
      <c r="APV44" s="266"/>
      <c r="APW44" s="266"/>
      <c r="APX44" s="266"/>
      <c r="APY44" s="139"/>
      <c r="APZ44" s="266"/>
      <c r="AQA44" s="266"/>
      <c r="AQB44" s="266"/>
      <c r="AQC44" s="139"/>
      <c r="AQD44" s="266"/>
      <c r="AQE44" s="266"/>
      <c r="AQF44" s="266"/>
      <c r="AQG44" s="139"/>
      <c r="AQH44" s="266"/>
      <c r="AQI44" s="266"/>
      <c r="AQJ44" s="266"/>
      <c r="AQK44" s="139"/>
      <c r="AQL44" s="266"/>
      <c r="AQM44" s="266"/>
      <c r="AQN44" s="266"/>
      <c r="AQO44" s="139"/>
      <c r="AQP44" s="266"/>
      <c r="AQQ44" s="266"/>
      <c r="AQR44" s="266"/>
      <c r="AQS44" s="139"/>
      <c r="AQT44" s="266"/>
      <c r="AQU44" s="266"/>
      <c r="AQV44" s="266"/>
      <c r="AQW44" s="139"/>
      <c r="AQX44" s="266"/>
      <c r="AQY44" s="266"/>
      <c r="AQZ44" s="266"/>
      <c r="ARA44" s="139"/>
      <c r="ARB44" s="266"/>
      <c r="ARC44" s="266"/>
      <c r="ARD44" s="266"/>
      <c r="ARE44" s="139"/>
      <c r="ARF44" s="266"/>
      <c r="ARG44" s="266"/>
      <c r="ARH44" s="266"/>
      <c r="ARI44" s="139"/>
      <c r="ARJ44" s="266"/>
      <c r="ARK44" s="266"/>
      <c r="ARL44" s="266"/>
      <c r="ARM44" s="139"/>
      <c r="ARN44" s="266"/>
      <c r="ARO44" s="266"/>
      <c r="ARP44" s="266"/>
      <c r="ARQ44" s="139"/>
      <c r="ARR44" s="266"/>
      <c r="ARS44" s="266"/>
      <c r="ART44" s="266"/>
      <c r="ARU44" s="139"/>
      <c r="ARV44" s="266"/>
      <c r="ARW44" s="266"/>
      <c r="ARX44" s="266"/>
      <c r="ARY44" s="139"/>
      <c r="ARZ44" s="266"/>
      <c r="ASA44" s="266"/>
      <c r="ASB44" s="266"/>
      <c r="ASC44" s="139"/>
      <c r="ASD44" s="266"/>
      <c r="ASE44" s="266"/>
      <c r="ASF44" s="266"/>
      <c r="ASG44" s="139"/>
      <c r="ASH44" s="266"/>
      <c r="ASI44" s="266"/>
      <c r="ASJ44" s="266"/>
      <c r="ASK44" s="139"/>
      <c r="ASL44" s="266"/>
      <c r="ASM44" s="266"/>
      <c r="ASN44" s="266"/>
      <c r="ASO44" s="139"/>
      <c r="ASP44" s="266"/>
      <c r="ASQ44" s="266"/>
      <c r="ASR44" s="266"/>
      <c r="ASS44" s="139"/>
      <c r="AST44" s="266"/>
      <c r="ASU44" s="266"/>
      <c r="ASV44" s="266"/>
      <c r="ASW44" s="139"/>
      <c r="ASX44" s="266"/>
      <c r="ASY44" s="266"/>
      <c r="ASZ44" s="266"/>
      <c r="ATA44" s="139"/>
      <c r="ATB44" s="266"/>
      <c r="ATC44" s="266"/>
      <c r="ATD44" s="266"/>
      <c r="ATE44" s="139"/>
      <c r="ATF44" s="266"/>
      <c r="ATG44" s="266"/>
      <c r="ATH44" s="266"/>
      <c r="ATI44" s="139"/>
      <c r="ATJ44" s="266"/>
      <c r="ATK44" s="266"/>
      <c r="ATL44" s="266"/>
      <c r="ATM44" s="139"/>
      <c r="ATN44" s="266"/>
      <c r="ATO44" s="266"/>
      <c r="ATP44" s="266"/>
      <c r="ATQ44" s="139"/>
      <c r="ATR44" s="266"/>
      <c r="ATS44" s="266"/>
      <c r="ATT44" s="266"/>
      <c r="ATU44" s="139"/>
      <c r="ATV44" s="266"/>
      <c r="ATW44" s="266"/>
      <c r="ATX44" s="266"/>
      <c r="ATY44" s="139"/>
      <c r="ATZ44" s="266"/>
      <c r="AUA44" s="266"/>
      <c r="AUB44" s="266"/>
      <c r="AUC44" s="139"/>
      <c r="AUD44" s="266"/>
      <c r="AUE44" s="266"/>
      <c r="AUF44" s="266"/>
      <c r="AUG44" s="139"/>
      <c r="AUH44" s="266"/>
      <c r="AUI44" s="266"/>
      <c r="AUJ44" s="266"/>
      <c r="AUK44" s="139"/>
      <c r="AUL44" s="266"/>
      <c r="AUM44" s="266"/>
      <c r="AUN44" s="266"/>
      <c r="AUO44" s="139"/>
      <c r="AUP44" s="266"/>
      <c r="AUQ44" s="266"/>
      <c r="AUR44" s="266"/>
      <c r="AUS44" s="139"/>
      <c r="AUT44" s="266"/>
      <c r="AUU44" s="266"/>
      <c r="AUV44" s="266"/>
      <c r="AUW44" s="139"/>
      <c r="AUX44" s="266"/>
      <c r="AUY44" s="266"/>
      <c r="AUZ44" s="266"/>
      <c r="AVA44" s="139"/>
      <c r="AVB44" s="266"/>
      <c r="AVC44" s="266"/>
      <c r="AVD44" s="266"/>
      <c r="AVE44" s="139"/>
      <c r="AVF44" s="266"/>
      <c r="AVG44" s="266"/>
      <c r="AVH44" s="266"/>
      <c r="AVI44" s="139"/>
      <c r="AVJ44" s="266"/>
      <c r="AVK44" s="266"/>
      <c r="AVL44" s="266"/>
      <c r="AVM44" s="139"/>
      <c r="AVN44" s="266"/>
      <c r="AVO44" s="266"/>
      <c r="AVP44" s="266"/>
      <c r="AVQ44" s="139"/>
      <c r="AVR44" s="266"/>
      <c r="AVS44" s="266"/>
      <c r="AVT44" s="266"/>
      <c r="AVU44" s="139"/>
      <c r="AVV44" s="266"/>
      <c r="AVW44" s="266"/>
      <c r="AVX44" s="266"/>
      <c r="AVY44" s="139"/>
      <c r="AVZ44" s="266"/>
      <c r="AWA44" s="266"/>
      <c r="AWB44" s="266"/>
      <c r="AWC44" s="139"/>
      <c r="AWD44" s="266"/>
      <c r="AWE44" s="266"/>
      <c r="AWF44" s="266"/>
      <c r="AWG44" s="139"/>
      <c r="AWH44" s="266"/>
      <c r="AWI44" s="266"/>
      <c r="AWJ44" s="266"/>
      <c r="AWK44" s="139"/>
      <c r="AWL44" s="266"/>
      <c r="AWM44" s="266"/>
      <c r="AWN44" s="266"/>
      <c r="AWO44" s="139"/>
      <c r="AWP44" s="266"/>
      <c r="AWQ44" s="266"/>
      <c r="AWR44" s="266"/>
      <c r="AWS44" s="139"/>
      <c r="AWT44" s="266"/>
      <c r="AWU44" s="266"/>
      <c r="AWV44" s="266"/>
      <c r="AWW44" s="139"/>
      <c r="AWX44" s="266"/>
      <c r="AWY44" s="266"/>
      <c r="AWZ44" s="266"/>
      <c r="AXA44" s="139"/>
      <c r="AXB44" s="266"/>
      <c r="AXC44" s="266"/>
      <c r="AXD44" s="266"/>
      <c r="AXE44" s="139"/>
      <c r="AXF44" s="266"/>
      <c r="AXG44" s="266"/>
      <c r="AXH44" s="266"/>
      <c r="AXI44" s="139"/>
      <c r="AXJ44" s="266"/>
      <c r="AXK44" s="266"/>
      <c r="AXL44" s="266"/>
      <c r="AXM44" s="139"/>
      <c r="AXN44" s="266"/>
      <c r="AXO44" s="266"/>
      <c r="AXP44" s="266"/>
      <c r="AXQ44" s="139"/>
      <c r="AXR44" s="266"/>
      <c r="AXS44" s="266"/>
      <c r="AXT44" s="266"/>
      <c r="AXU44" s="139"/>
      <c r="AXV44" s="266"/>
      <c r="AXW44" s="266"/>
      <c r="AXX44" s="266"/>
      <c r="AXY44" s="139"/>
      <c r="AXZ44" s="266"/>
      <c r="AYA44" s="266"/>
      <c r="AYB44" s="266"/>
      <c r="AYC44" s="139"/>
      <c r="AYD44" s="266"/>
      <c r="AYE44" s="266"/>
      <c r="AYF44" s="266"/>
      <c r="AYG44" s="139"/>
      <c r="AYH44" s="266"/>
      <c r="AYI44" s="266"/>
      <c r="AYJ44" s="266"/>
      <c r="AYK44" s="139"/>
      <c r="AYL44" s="266"/>
      <c r="AYM44" s="266"/>
      <c r="AYN44" s="266"/>
      <c r="AYO44" s="139"/>
      <c r="AYP44" s="266"/>
      <c r="AYQ44" s="266"/>
      <c r="AYR44" s="266"/>
      <c r="AYS44" s="139"/>
      <c r="AYT44" s="266"/>
      <c r="AYU44" s="266"/>
      <c r="AYV44" s="266"/>
      <c r="AYW44" s="139"/>
      <c r="AYX44" s="266"/>
      <c r="AYY44" s="266"/>
      <c r="AYZ44" s="266"/>
      <c r="AZA44" s="139"/>
      <c r="AZB44" s="266"/>
      <c r="AZC44" s="266"/>
      <c r="AZD44" s="266"/>
      <c r="AZE44" s="139"/>
      <c r="AZF44" s="266"/>
      <c r="AZG44" s="266"/>
      <c r="AZH44" s="266"/>
      <c r="AZI44" s="139"/>
      <c r="AZJ44" s="266"/>
      <c r="AZK44" s="266"/>
      <c r="AZL44" s="266"/>
      <c r="AZM44" s="139"/>
      <c r="AZN44" s="266"/>
      <c r="AZO44" s="266"/>
      <c r="AZP44" s="266"/>
      <c r="AZQ44" s="139"/>
      <c r="AZR44" s="266"/>
      <c r="AZS44" s="266"/>
      <c r="AZT44" s="266"/>
      <c r="AZU44" s="139"/>
      <c r="AZV44" s="266"/>
      <c r="AZW44" s="266"/>
      <c r="AZX44" s="266"/>
      <c r="AZY44" s="139"/>
      <c r="AZZ44" s="266"/>
      <c r="BAA44" s="266"/>
      <c r="BAB44" s="266"/>
      <c r="BAC44" s="139"/>
      <c r="BAD44" s="266"/>
      <c r="BAE44" s="266"/>
      <c r="BAF44" s="266"/>
      <c r="BAG44" s="139"/>
      <c r="BAH44" s="266"/>
      <c r="BAI44" s="266"/>
      <c r="BAJ44" s="266"/>
      <c r="BAK44" s="139"/>
      <c r="BAL44" s="266"/>
      <c r="BAM44" s="266"/>
      <c r="BAN44" s="266"/>
      <c r="BAO44" s="139"/>
      <c r="BAP44" s="266"/>
      <c r="BAQ44" s="266"/>
      <c r="BAR44" s="266"/>
      <c r="BAS44" s="139"/>
      <c r="BAT44" s="266"/>
      <c r="BAU44" s="266"/>
      <c r="BAV44" s="266"/>
      <c r="BAW44" s="139"/>
      <c r="BAX44" s="266"/>
      <c r="BAY44" s="266"/>
      <c r="BAZ44" s="266"/>
      <c r="BBA44" s="139"/>
      <c r="BBB44" s="266"/>
      <c r="BBC44" s="266"/>
      <c r="BBD44" s="266"/>
      <c r="BBE44" s="139"/>
      <c r="BBF44" s="266"/>
      <c r="BBG44" s="266"/>
      <c r="BBH44" s="266"/>
      <c r="BBI44" s="139"/>
      <c r="BBJ44" s="266"/>
      <c r="BBK44" s="266"/>
      <c r="BBL44" s="266"/>
      <c r="BBM44" s="139"/>
      <c r="BBN44" s="266"/>
      <c r="BBO44" s="266"/>
      <c r="BBP44" s="266"/>
      <c r="BBQ44" s="139"/>
      <c r="BBR44" s="266"/>
      <c r="BBS44" s="266"/>
      <c r="BBT44" s="266"/>
      <c r="BBU44" s="139"/>
      <c r="BBV44" s="266"/>
      <c r="BBW44" s="266"/>
      <c r="BBX44" s="266"/>
      <c r="BBY44" s="139"/>
      <c r="BBZ44" s="266"/>
      <c r="BCA44" s="266"/>
      <c r="BCB44" s="266"/>
      <c r="BCC44" s="139"/>
      <c r="BCD44" s="266"/>
      <c r="BCE44" s="266"/>
      <c r="BCF44" s="266"/>
      <c r="BCG44" s="139"/>
      <c r="BCH44" s="266"/>
      <c r="BCI44" s="266"/>
      <c r="BCJ44" s="266"/>
      <c r="BCK44" s="139"/>
      <c r="BCL44" s="266"/>
      <c r="BCM44" s="266"/>
      <c r="BCN44" s="266"/>
      <c r="BCO44" s="139"/>
      <c r="BCP44" s="266"/>
      <c r="BCQ44" s="266"/>
      <c r="BCR44" s="266"/>
      <c r="BCS44" s="139"/>
      <c r="BCT44" s="266"/>
      <c r="BCU44" s="266"/>
      <c r="BCV44" s="266"/>
      <c r="BCW44" s="139"/>
      <c r="BCX44" s="266"/>
      <c r="BCY44" s="266"/>
      <c r="BCZ44" s="266"/>
      <c r="BDA44" s="139"/>
      <c r="BDB44" s="266"/>
      <c r="BDC44" s="266"/>
      <c r="BDD44" s="266"/>
      <c r="BDE44" s="139"/>
      <c r="BDF44" s="266"/>
      <c r="BDG44" s="266"/>
      <c r="BDH44" s="266"/>
      <c r="BDI44" s="139"/>
      <c r="BDJ44" s="266"/>
      <c r="BDK44" s="266"/>
      <c r="BDL44" s="266"/>
      <c r="BDM44" s="139"/>
      <c r="BDN44" s="266"/>
      <c r="BDO44" s="266"/>
      <c r="BDP44" s="266"/>
      <c r="BDQ44" s="139"/>
      <c r="BDR44" s="266"/>
      <c r="BDS44" s="266"/>
      <c r="BDT44" s="266"/>
      <c r="BDU44" s="139"/>
      <c r="BDV44" s="266"/>
      <c r="BDW44" s="266"/>
      <c r="BDX44" s="266"/>
      <c r="BDY44" s="139"/>
      <c r="BDZ44" s="266"/>
      <c r="BEA44" s="266"/>
      <c r="BEB44" s="266"/>
      <c r="BEC44" s="139"/>
      <c r="BED44" s="266"/>
      <c r="BEE44" s="266"/>
      <c r="BEF44" s="266"/>
      <c r="BEG44" s="139"/>
      <c r="BEH44" s="266"/>
      <c r="BEI44" s="266"/>
      <c r="BEJ44" s="266"/>
      <c r="BEK44" s="139"/>
      <c r="BEL44" s="266"/>
      <c r="BEM44" s="266"/>
      <c r="BEN44" s="266"/>
      <c r="BEO44" s="139"/>
      <c r="BEP44" s="266"/>
      <c r="BEQ44" s="266"/>
      <c r="BER44" s="266"/>
      <c r="BES44" s="139"/>
      <c r="BET44" s="266"/>
      <c r="BEU44" s="266"/>
      <c r="BEV44" s="266"/>
      <c r="BEW44" s="139"/>
      <c r="BEX44" s="266"/>
      <c r="BEY44" s="266"/>
      <c r="BEZ44" s="266"/>
      <c r="BFA44" s="139"/>
      <c r="BFB44" s="266"/>
      <c r="BFC44" s="266"/>
      <c r="BFD44" s="266"/>
      <c r="BFE44" s="139"/>
      <c r="BFF44" s="266"/>
      <c r="BFG44" s="266"/>
      <c r="BFH44" s="266"/>
      <c r="BFI44" s="139"/>
      <c r="BFJ44" s="266"/>
      <c r="BFK44" s="266"/>
      <c r="BFL44" s="266"/>
      <c r="BFM44" s="139"/>
      <c r="BFN44" s="266"/>
      <c r="BFO44" s="266"/>
      <c r="BFP44" s="266"/>
      <c r="BFQ44" s="139"/>
      <c r="BFR44" s="266"/>
      <c r="BFS44" s="266"/>
      <c r="BFT44" s="266"/>
      <c r="BFU44" s="139"/>
      <c r="BFV44" s="266"/>
      <c r="BFW44" s="266"/>
      <c r="BFX44" s="266"/>
      <c r="BFY44" s="139"/>
      <c r="BFZ44" s="266"/>
      <c r="BGA44" s="266"/>
      <c r="BGB44" s="266"/>
      <c r="BGC44" s="139"/>
      <c r="BGD44" s="266"/>
      <c r="BGE44" s="266"/>
      <c r="BGF44" s="266"/>
      <c r="BGG44" s="139"/>
      <c r="BGH44" s="266"/>
      <c r="BGI44" s="266"/>
      <c r="BGJ44" s="266"/>
      <c r="BGK44" s="139"/>
      <c r="BGL44" s="266"/>
      <c r="BGM44" s="266"/>
      <c r="BGN44" s="266"/>
      <c r="BGO44" s="139"/>
      <c r="BGP44" s="266"/>
      <c r="BGQ44" s="266"/>
      <c r="BGR44" s="266"/>
      <c r="BGS44" s="139"/>
      <c r="BGT44" s="266"/>
      <c r="BGU44" s="266"/>
      <c r="BGV44" s="266"/>
      <c r="BGW44" s="139"/>
      <c r="BGX44" s="266"/>
      <c r="BGY44" s="266"/>
      <c r="BGZ44" s="266"/>
      <c r="BHA44" s="139"/>
      <c r="BHB44" s="266"/>
      <c r="BHC44" s="266"/>
      <c r="BHD44" s="266"/>
      <c r="BHE44" s="139"/>
      <c r="BHF44" s="266"/>
      <c r="BHG44" s="266"/>
      <c r="BHH44" s="266"/>
      <c r="BHI44" s="139"/>
      <c r="BHJ44" s="266"/>
      <c r="BHK44" s="266"/>
      <c r="BHL44" s="266"/>
      <c r="BHM44" s="139"/>
      <c r="BHN44" s="266"/>
      <c r="BHO44" s="266"/>
      <c r="BHP44" s="266"/>
      <c r="BHQ44" s="139"/>
      <c r="BHR44" s="266"/>
      <c r="BHS44" s="266"/>
      <c r="BHT44" s="266"/>
      <c r="BHU44" s="139"/>
      <c r="BHV44" s="266"/>
      <c r="BHW44" s="266"/>
      <c r="BHX44" s="266"/>
      <c r="BHY44" s="139"/>
      <c r="BHZ44" s="266"/>
      <c r="BIA44" s="266"/>
      <c r="BIB44" s="266"/>
      <c r="BIC44" s="139"/>
      <c r="BID44" s="266"/>
      <c r="BIE44" s="266"/>
      <c r="BIF44" s="266"/>
      <c r="BIG44" s="139"/>
      <c r="BIH44" s="266"/>
      <c r="BII44" s="266"/>
      <c r="BIJ44" s="266"/>
      <c r="BIK44" s="139"/>
      <c r="BIL44" s="266"/>
      <c r="BIM44" s="266"/>
      <c r="BIN44" s="266"/>
      <c r="BIO44" s="139"/>
      <c r="BIP44" s="266"/>
      <c r="BIQ44" s="266"/>
      <c r="BIR44" s="266"/>
      <c r="BIS44" s="139"/>
      <c r="BIT44" s="266"/>
      <c r="BIU44" s="266"/>
      <c r="BIV44" s="266"/>
      <c r="BIW44" s="139"/>
      <c r="BIX44" s="266"/>
      <c r="BIY44" s="266"/>
      <c r="BIZ44" s="266"/>
      <c r="BJA44" s="139"/>
      <c r="BJB44" s="266"/>
      <c r="BJC44" s="266"/>
      <c r="BJD44" s="266"/>
      <c r="BJE44" s="139"/>
      <c r="BJF44" s="266"/>
      <c r="BJG44" s="266"/>
      <c r="BJH44" s="266"/>
      <c r="BJI44" s="139"/>
      <c r="BJJ44" s="266"/>
      <c r="BJK44" s="266"/>
      <c r="BJL44" s="266"/>
      <c r="BJM44" s="139"/>
      <c r="BJN44" s="266"/>
      <c r="BJO44" s="266"/>
      <c r="BJP44" s="266"/>
      <c r="BJQ44" s="139"/>
      <c r="BJR44" s="266"/>
      <c r="BJS44" s="266"/>
      <c r="BJT44" s="266"/>
      <c r="BJU44" s="139"/>
      <c r="BJV44" s="266"/>
      <c r="BJW44" s="266"/>
      <c r="BJX44" s="266"/>
      <c r="BJY44" s="139"/>
      <c r="BJZ44" s="266"/>
      <c r="BKA44" s="266"/>
      <c r="BKB44" s="266"/>
      <c r="BKC44" s="139"/>
      <c r="BKD44" s="266"/>
      <c r="BKE44" s="266"/>
      <c r="BKF44" s="266"/>
      <c r="BKG44" s="139"/>
      <c r="BKH44" s="266"/>
      <c r="BKI44" s="266"/>
      <c r="BKJ44" s="266"/>
      <c r="BKK44" s="139"/>
      <c r="BKL44" s="266"/>
      <c r="BKM44" s="266"/>
      <c r="BKN44" s="266"/>
      <c r="BKO44" s="139"/>
      <c r="BKP44" s="266"/>
      <c r="BKQ44" s="266"/>
      <c r="BKR44" s="266"/>
      <c r="BKS44" s="139"/>
      <c r="BKT44" s="266"/>
      <c r="BKU44" s="266"/>
      <c r="BKV44" s="266"/>
      <c r="BKW44" s="139"/>
      <c r="BKX44" s="266"/>
      <c r="BKY44" s="266"/>
      <c r="BKZ44" s="266"/>
      <c r="BLA44" s="139"/>
      <c r="BLB44" s="266"/>
      <c r="BLC44" s="266"/>
      <c r="BLD44" s="266"/>
      <c r="BLE44" s="139"/>
      <c r="BLF44" s="266"/>
      <c r="BLG44" s="266"/>
      <c r="BLH44" s="266"/>
      <c r="BLI44" s="139"/>
      <c r="BLJ44" s="266"/>
      <c r="BLK44" s="266"/>
      <c r="BLL44" s="266"/>
      <c r="BLM44" s="139"/>
      <c r="BLN44" s="266"/>
      <c r="BLO44" s="266"/>
      <c r="BLP44" s="266"/>
      <c r="BLQ44" s="139"/>
      <c r="BLR44" s="266"/>
      <c r="BLS44" s="266"/>
      <c r="BLT44" s="266"/>
      <c r="BLU44" s="139"/>
      <c r="BLV44" s="266"/>
      <c r="BLW44" s="266"/>
      <c r="BLX44" s="266"/>
      <c r="BLY44" s="139"/>
      <c r="BLZ44" s="266"/>
      <c r="BMA44" s="266"/>
      <c r="BMB44" s="266"/>
      <c r="BMC44" s="139"/>
      <c r="BMD44" s="266"/>
      <c r="BME44" s="266"/>
      <c r="BMF44" s="266"/>
      <c r="BMG44" s="139"/>
      <c r="BMH44" s="266"/>
      <c r="BMI44" s="266"/>
      <c r="BMJ44" s="266"/>
      <c r="BMK44" s="139"/>
      <c r="BML44" s="266"/>
      <c r="BMM44" s="266"/>
      <c r="BMN44" s="266"/>
      <c r="BMO44" s="139"/>
      <c r="BMP44" s="266"/>
      <c r="BMQ44" s="266"/>
      <c r="BMR44" s="266"/>
      <c r="BMS44" s="139"/>
      <c r="BMT44" s="266"/>
      <c r="BMU44" s="266"/>
      <c r="BMV44" s="266"/>
      <c r="BMW44" s="139"/>
      <c r="BMX44" s="266"/>
      <c r="BMY44" s="266"/>
      <c r="BMZ44" s="266"/>
      <c r="BNA44" s="139"/>
      <c r="BNB44" s="266"/>
      <c r="BNC44" s="266"/>
      <c r="BND44" s="266"/>
      <c r="BNE44" s="139"/>
      <c r="BNF44" s="266"/>
      <c r="BNG44" s="266"/>
      <c r="BNH44" s="266"/>
      <c r="BNI44" s="139"/>
      <c r="BNJ44" s="266"/>
      <c r="BNK44" s="266"/>
      <c r="BNL44" s="266"/>
      <c r="BNM44" s="139"/>
      <c r="BNN44" s="266"/>
      <c r="BNO44" s="266"/>
      <c r="BNP44" s="266"/>
      <c r="BNQ44" s="139"/>
      <c r="BNR44" s="266"/>
      <c r="BNS44" s="266"/>
      <c r="BNT44" s="266"/>
      <c r="BNU44" s="139"/>
      <c r="BNV44" s="266"/>
      <c r="BNW44" s="266"/>
      <c r="BNX44" s="266"/>
      <c r="BNY44" s="139"/>
      <c r="BNZ44" s="266"/>
      <c r="BOA44" s="266"/>
      <c r="BOB44" s="266"/>
      <c r="BOC44" s="139"/>
      <c r="BOD44" s="266"/>
      <c r="BOE44" s="266"/>
      <c r="BOF44" s="266"/>
      <c r="BOG44" s="139"/>
      <c r="BOH44" s="266"/>
      <c r="BOI44" s="266"/>
      <c r="BOJ44" s="266"/>
      <c r="BOK44" s="139"/>
      <c r="BOL44" s="266"/>
      <c r="BOM44" s="266"/>
      <c r="BON44" s="266"/>
      <c r="BOO44" s="139"/>
      <c r="BOP44" s="266"/>
      <c r="BOQ44" s="266"/>
      <c r="BOR44" s="266"/>
      <c r="BOS44" s="139"/>
      <c r="BOT44" s="266"/>
      <c r="BOU44" s="266"/>
      <c r="BOV44" s="266"/>
      <c r="BOW44" s="139"/>
      <c r="BOX44" s="266"/>
      <c r="BOY44" s="266"/>
      <c r="BOZ44" s="266"/>
      <c r="BPA44" s="139"/>
      <c r="BPB44" s="266"/>
      <c r="BPC44" s="266"/>
      <c r="BPD44" s="266"/>
      <c r="BPE44" s="139"/>
      <c r="BPF44" s="266"/>
      <c r="BPG44" s="266"/>
      <c r="BPH44" s="266"/>
      <c r="BPI44" s="139"/>
      <c r="BPJ44" s="266"/>
      <c r="BPK44" s="266"/>
      <c r="BPL44" s="266"/>
      <c r="BPM44" s="139"/>
      <c r="BPN44" s="266"/>
      <c r="BPO44" s="266"/>
      <c r="BPP44" s="266"/>
      <c r="BPQ44" s="139"/>
      <c r="BPR44" s="266"/>
      <c r="BPS44" s="266"/>
      <c r="BPT44" s="266"/>
      <c r="BPU44" s="139"/>
      <c r="BPV44" s="266"/>
      <c r="BPW44" s="266"/>
      <c r="BPX44" s="266"/>
      <c r="BPY44" s="139"/>
      <c r="BPZ44" s="266"/>
      <c r="BQA44" s="266"/>
      <c r="BQB44" s="266"/>
      <c r="BQC44" s="139"/>
      <c r="BQD44" s="266"/>
      <c r="BQE44" s="266"/>
      <c r="BQF44" s="266"/>
      <c r="BQG44" s="139"/>
      <c r="BQH44" s="266"/>
      <c r="BQI44" s="266"/>
      <c r="BQJ44" s="266"/>
      <c r="BQK44" s="139"/>
      <c r="BQL44" s="266"/>
      <c r="BQM44" s="266"/>
      <c r="BQN44" s="266"/>
      <c r="BQO44" s="139"/>
      <c r="BQP44" s="266"/>
      <c r="BQQ44" s="266"/>
      <c r="BQR44" s="266"/>
      <c r="BQS44" s="139"/>
      <c r="BQT44" s="266"/>
      <c r="BQU44" s="266"/>
      <c r="BQV44" s="266"/>
      <c r="BQW44" s="139"/>
      <c r="BQX44" s="266"/>
      <c r="BQY44" s="266"/>
      <c r="BQZ44" s="266"/>
      <c r="BRA44" s="139"/>
      <c r="BRB44" s="266"/>
      <c r="BRC44" s="266"/>
      <c r="BRD44" s="266"/>
      <c r="BRE44" s="139"/>
      <c r="BRF44" s="266"/>
      <c r="BRG44" s="266"/>
      <c r="BRH44" s="266"/>
      <c r="BRI44" s="139"/>
      <c r="BRJ44" s="266"/>
      <c r="BRK44" s="266"/>
      <c r="BRL44" s="266"/>
      <c r="BRM44" s="139"/>
      <c r="BRN44" s="266"/>
      <c r="BRO44" s="266"/>
      <c r="BRP44" s="266"/>
      <c r="BRQ44" s="139"/>
      <c r="BRR44" s="266"/>
      <c r="BRS44" s="266"/>
      <c r="BRT44" s="266"/>
      <c r="BRU44" s="139"/>
      <c r="BRV44" s="266"/>
      <c r="BRW44" s="266"/>
      <c r="BRX44" s="266"/>
      <c r="BRY44" s="139"/>
      <c r="BRZ44" s="266"/>
      <c r="BSA44" s="266"/>
      <c r="BSB44" s="266"/>
      <c r="BSC44" s="139"/>
      <c r="BSD44" s="266"/>
      <c r="BSE44" s="266"/>
      <c r="BSF44" s="266"/>
      <c r="BSG44" s="139"/>
      <c r="BSH44" s="266"/>
      <c r="BSI44" s="266"/>
      <c r="BSJ44" s="266"/>
      <c r="BSK44" s="139"/>
      <c r="BSL44" s="266"/>
      <c r="BSM44" s="266"/>
      <c r="BSN44" s="266"/>
      <c r="BSO44" s="139"/>
      <c r="BSP44" s="266"/>
      <c r="BSQ44" s="266"/>
      <c r="BSR44" s="266"/>
      <c r="BSS44" s="139"/>
      <c r="BST44" s="266"/>
      <c r="BSU44" s="266"/>
      <c r="BSV44" s="266"/>
      <c r="BSW44" s="139"/>
      <c r="BSX44" s="266"/>
      <c r="BSY44" s="266"/>
      <c r="BSZ44" s="266"/>
      <c r="BTA44" s="139"/>
      <c r="BTB44" s="266"/>
      <c r="BTC44" s="266"/>
      <c r="BTD44" s="266"/>
      <c r="BTE44" s="139"/>
      <c r="BTF44" s="266"/>
      <c r="BTG44" s="266"/>
      <c r="BTH44" s="266"/>
      <c r="BTI44" s="139"/>
      <c r="BTJ44" s="266"/>
      <c r="BTK44" s="266"/>
      <c r="BTL44" s="266"/>
      <c r="BTM44" s="139"/>
      <c r="BTN44" s="266"/>
      <c r="BTO44" s="266"/>
      <c r="BTP44" s="266"/>
      <c r="BTQ44" s="139"/>
      <c r="BTR44" s="266"/>
      <c r="BTS44" s="266"/>
      <c r="BTT44" s="266"/>
      <c r="BTU44" s="139"/>
      <c r="BTV44" s="266"/>
      <c r="BTW44" s="266"/>
      <c r="BTX44" s="266"/>
      <c r="BTY44" s="139"/>
      <c r="BTZ44" s="266"/>
      <c r="BUA44" s="266"/>
      <c r="BUB44" s="266"/>
      <c r="BUC44" s="139"/>
      <c r="BUD44" s="266"/>
      <c r="BUE44" s="266"/>
      <c r="BUF44" s="266"/>
      <c r="BUG44" s="139"/>
      <c r="BUH44" s="266"/>
      <c r="BUI44" s="266"/>
      <c r="BUJ44" s="266"/>
      <c r="BUK44" s="139"/>
      <c r="BUL44" s="266"/>
      <c r="BUM44" s="266"/>
      <c r="BUN44" s="266"/>
      <c r="BUO44" s="139"/>
      <c r="BUP44" s="266"/>
      <c r="BUQ44" s="266"/>
      <c r="BUR44" s="266"/>
      <c r="BUS44" s="139"/>
      <c r="BUT44" s="266"/>
      <c r="BUU44" s="266"/>
      <c r="BUV44" s="266"/>
      <c r="BUW44" s="139"/>
      <c r="BUX44" s="266"/>
      <c r="BUY44" s="266"/>
      <c r="BUZ44" s="266"/>
      <c r="BVA44" s="139"/>
      <c r="BVB44" s="266"/>
      <c r="BVC44" s="266"/>
      <c r="BVD44" s="266"/>
      <c r="BVE44" s="139"/>
      <c r="BVF44" s="266"/>
      <c r="BVG44" s="266"/>
      <c r="BVH44" s="266"/>
      <c r="BVI44" s="139"/>
      <c r="BVJ44" s="266"/>
      <c r="BVK44" s="266"/>
      <c r="BVL44" s="266"/>
      <c r="BVM44" s="139"/>
      <c r="BVN44" s="266"/>
      <c r="BVO44" s="266"/>
      <c r="BVP44" s="266"/>
      <c r="BVQ44" s="139"/>
      <c r="BVR44" s="266"/>
      <c r="BVS44" s="266"/>
      <c r="BVT44" s="266"/>
      <c r="BVU44" s="139"/>
      <c r="BVV44" s="266"/>
      <c r="BVW44" s="266"/>
      <c r="BVX44" s="266"/>
      <c r="BVY44" s="139"/>
      <c r="BVZ44" s="266"/>
      <c r="BWA44" s="266"/>
      <c r="BWB44" s="266"/>
      <c r="BWC44" s="139"/>
      <c r="BWD44" s="266"/>
      <c r="BWE44" s="266"/>
      <c r="BWF44" s="266"/>
      <c r="BWG44" s="139"/>
      <c r="BWH44" s="266"/>
      <c r="BWI44" s="266"/>
      <c r="BWJ44" s="266"/>
      <c r="BWK44" s="139"/>
      <c r="BWL44" s="266"/>
      <c r="BWM44" s="266"/>
      <c r="BWN44" s="266"/>
      <c r="BWO44" s="139"/>
      <c r="BWP44" s="266"/>
      <c r="BWQ44" s="266"/>
      <c r="BWR44" s="266"/>
      <c r="BWS44" s="139"/>
      <c r="BWT44" s="266"/>
      <c r="BWU44" s="266"/>
      <c r="BWV44" s="266"/>
      <c r="BWW44" s="139"/>
      <c r="BWX44" s="266"/>
      <c r="BWY44" s="266"/>
      <c r="BWZ44" s="266"/>
      <c r="BXA44" s="139"/>
      <c r="BXB44" s="266"/>
      <c r="BXC44" s="266"/>
      <c r="BXD44" s="266"/>
      <c r="BXE44" s="139"/>
      <c r="BXF44" s="266"/>
      <c r="BXG44" s="266"/>
      <c r="BXH44" s="266"/>
      <c r="BXI44" s="139"/>
      <c r="BXJ44" s="266"/>
      <c r="BXK44" s="266"/>
      <c r="BXL44" s="266"/>
      <c r="BXM44" s="139"/>
      <c r="BXN44" s="266"/>
      <c r="BXO44" s="266"/>
      <c r="BXP44" s="266"/>
      <c r="BXQ44" s="139"/>
      <c r="BXR44" s="266"/>
      <c r="BXS44" s="266"/>
      <c r="BXT44" s="266"/>
      <c r="BXU44" s="139"/>
      <c r="BXV44" s="266"/>
      <c r="BXW44" s="266"/>
      <c r="BXX44" s="266"/>
      <c r="BXY44" s="139"/>
      <c r="BXZ44" s="266"/>
      <c r="BYA44" s="266"/>
      <c r="BYB44" s="266"/>
      <c r="BYC44" s="139"/>
      <c r="BYD44" s="266"/>
      <c r="BYE44" s="266"/>
      <c r="BYF44" s="266"/>
      <c r="BYG44" s="139"/>
      <c r="BYH44" s="266"/>
      <c r="BYI44" s="266"/>
      <c r="BYJ44" s="266"/>
      <c r="BYK44" s="139"/>
      <c r="BYL44" s="266"/>
      <c r="BYM44" s="266"/>
      <c r="BYN44" s="266"/>
      <c r="BYO44" s="139"/>
      <c r="BYP44" s="266"/>
      <c r="BYQ44" s="266"/>
      <c r="BYR44" s="266"/>
      <c r="BYS44" s="139"/>
      <c r="BYT44" s="266"/>
      <c r="BYU44" s="266"/>
      <c r="BYV44" s="266"/>
      <c r="BYW44" s="139"/>
      <c r="BYX44" s="266"/>
      <c r="BYY44" s="266"/>
      <c r="BYZ44" s="266"/>
      <c r="BZA44" s="139"/>
      <c r="BZB44" s="266"/>
      <c r="BZC44" s="266"/>
      <c r="BZD44" s="266"/>
      <c r="BZE44" s="139"/>
      <c r="BZF44" s="266"/>
      <c r="BZG44" s="266"/>
      <c r="BZH44" s="266"/>
      <c r="BZI44" s="139"/>
      <c r="BZJ44" s="266"/>
      <c r="BZK44" s="266"/>
      <c r="BZL44" s="266"/>
      <c r="BZM44" s="139"/>
      <c r="BZN44" s="266"/>
      <c r="BZO44" s="266"/>
      <c r="BZP44" s="266"/>
      <c r="BZQ44" s="139"/>
      <c r="BZR44" s="266"/>
      <c r="BZS44" s="266"/>
      <c r="BZT44" s="266"/>
      <c r="BZU44" s="139"/>
      <c r="BZV44" s="266"/>
      <c r="BZW44" s="266"/>
      <c r="BZX44" s="266"/>
      <c r="BZY44" s="139"/>
      <c r="BZZ44" s="266"/>
      <c r="CAA44" s="266"/>
      <c r="CAB44" s="266"/>
      <c r="CAC44" s="139"/>
      <c r="CAD44" s="266"/>
      <c r="CAE44" s="266"/>
      <c r="CAF44" s="266"/>
      <c r="CAG44" s="139"/>
      <c r="CAH44" s="266"/>
      <c r="CAI44" s="266"/>
      <c r="CAJ44" s="266"/>
      <c r="CAK44" s="139"/>
      <c r="CAL44" s="266"/>
      <c r="CAM44" s="266"/>
      <c r="CAN44" s="266"/>
      <c r="CAO44" s="139"/>
      <c r="CAP44" s="266"/>
      <c r="CAQ44" s="266"/>
      <c r="CAR44" s="266"/>
      <c r="CAS44" s="139"/>
      <c r="CAT44" s="266"/>
      <c r="CAU44" s="266"/>
      <c r="CAV44" s="266"/>
      <c r="CAW44" s="139"/>
      <c r="CAX44" s="266"/>
      <c r="CAY44" s="266"/>
      <c r="CAZ44" s="266"/>
      <c r="CBA44" s="139"/>
      <c r="CBB44" s="266"/>
      <c r="CBC44" s="266"/>
      <c r="CBD44" s="266"/>
      <c r="CBE44" s="139"/>
      <c r="CBF44" s="266"/>
      <c r="CBG44" s="266"/>
      <c r="CBH44" s="266"/>
      <c r="CBI44" s="139"/>
      <c r="CBJ44" s="266"/>
      <c r="CBK44" s="266"/>
      <c r="CBL44" s="266"/>
      <c r="CBM44" s="139"/>
      <c r="CBN44" s="266"/>
      <c r="CBO44" s="266"/>
      <c r="CBP44" s="266"/>
      <c r="CBQ44" s="139"/>
      <c r="CBR44" s="266"/>
      <c r="CBS44" s="266"/>
      <c r="CBT44" s="266"/>
      <c r="CBU44" s="139"/>
      <c r="CBV44" s="266"/>
      <c r="CBW44" s="266"/>
      <c r="CBX44" s="266"/>
      <c r="CBY44" s="139"/>
      <c r="CBZ44" s="266"/>
      <c r="CCA44" s="266"/>
      <c r="CCB44" s="266"/>
      <c r="CCC44" s="139"/>
      <c r="CCD44" s="266"/>
      <c r="CCE44" s="266"/>
      <c r="CCF44" s="266"/>
      <c r="CCG44" s="139"/>
      <c r="CCH44" s="266"/>
      <c r="CCI44" s="266"/>
      <c r="CCJ44" s="266"/>
      <c r="CCK44" s="139"/>
      <c r="CCL44" s="266"/>
      <c r="CCM44" s="266"/>
      <c r="CCN44" s="266"/>
      <c r="CCO44" s="139"/>
      <c r="CCP44" s="266"/>
      <c r="CCQ44" s="266"/>
      <c r="CCR44" s="266"/>
      <c r="CCS44" s="139"/>
      <c r="CCT44" s="266"/>
      <c r="CCU44" s="266"/>
      <c r="CCV44" s="266"/>
      <c r="CCW44" s="139"/>
      <c r="CCX44" s="266"/>
      <c r="CCY44" s="266"/>
      <c r="CCZ44" s="266"/>
      <c r="CDA44" s="139"/>
      <c r="CDB44" s="266"/>
      <c r="CDC44" s="266"/>
      <c r="CDD44" s="266"/>
      <c r="CDE44" s="139"/>
      <c r="CDF44" s="266"/>
      <c r="CDG44" s="266"/>
      <c r="CDH44" s="266"/>
      <c r="CDI44" s="139"/>
      <c r="CDJ44" s="266"/>
      <c r="CDK44" s="266"/>
      <c r="CDL44" s="266"/>
      <c r="CDM44" s="139"/>
      <c r="CDN44" s="266"/>
      <c r="CDO44" s="266"/>
      <c r="CDP44" s="266"/>
      <c r="CDQ44" s="139"/>
      <c r="CDR44" s="266"/>
      <c r="CDS44" s="266"/>
      <c r="CDT44" s="266"/>
      <c r="CDU44" s="139"/>
      <c r="CDV44" s="266"/>
      <c r="CDW44" s="266"/>
      <c r="CDX44" s="266"/>
      <c r="CDY44" s="139"/>
      <c r="CDZ44" s="266"/>
      <c r="CEA44" s="266"/>
      <c r="CEB44" s="266"/>
      <c r="CEC44" s="139"/>
      <c r="CED44" s="266"/>
      <c r="CEE44" s="266"/>
      <c r="CEF44" s="266"/>
      <c r="CEG44" s="139"/>
      <c r="CEH44" s="266"/>
      <c r="CEI44" s="266"/>
      <c r="CEJ44" s="266"/>
      <c r="CEK44" s="139"/>
      <c r="CEL44" s="266"/>
      <c r="CEM44" s="266"/>
      <c r="CEN44" s="266"/>
      <c r="CEO44" s="139"/>
      <c r="CEP44" s="266"/>
      <c r="CEQ44" s="266"/>
      <c r="CER44" s="266"/>
      <c r="CES44" s="139"/>
      <c r="CET44" s="266"/>
      <c r="CEU44" s="266"/>
      <c r="CEV44" s="266"/>
      <c r="CEW44" s="139"/>
      <c r="CEX44" s="266"/>
      <c r="CEY44" s="266"/>
      <c r="CEZ44" s="266"/>
      <c r="CFA44" s="139"/>
      <c r="CFB44" s="266"/>
      <c r="CFC44" s="266"/>
      <c r="CFD44" s="266"/>
      <c r="CFE44" s="139"/>
      <c r="CFF44" s="266"/>
      <c r="CFG44" s="266"/>
      <c r="CFH44" s="266"/>
      <c r="CFI44" s="139"/>
      <c r="CFJ44" s="266"/>
      <c r="CFK44" s="266"/>
      <c r="CFL44" s="266"/>
      <c r="CFM44" s="139"/>
      <c r="CFN44" s="266"/>
      <c r="CFO44" s="266"/>
      <c r="CFP44" s="266"/>
      <c r="CFQ44" s="139"/>
      <c r="CFR44" s="266"/>
      <c r="CFS44" s="266"/>
      <c r="CFT44" s="266"/>
      <c r="CFU44" s="139"/>
      <c r="CFV44" s="266"/>
      <c r="CFW44" s="266"/>
      <c r="CFX44" s="266"/>
      <c r="CFY44" s="139"/>
      <c r="CFZ44" s="266"/>
      <c r="CGA44" s="266"/>
      <c r="CGB44" s="266"/>
      <c r="CGC44" s="139"/>
      <c r="CGD44" s="266"/>
      <c r="CGE44" s="266"/>
      <c r="CGF44" s="266"/>
      <c r="CGG44" s="139"/>
      <c r="CGH44" s="266"/>
      <c r="CGI44" s="266"/>
      <c r="CGJ44" s="266"/>
      <c r="CGK44" s="139"/>
      <c r="CGL44" s="266"/>
      <c r="CGM44" s="266"/>
      <c r="CGN44" s="266"/>
      <c r="CGO44" s="139"/>
      <c r="CGP44" s="266"/>
      <c r="CGQ44" s="266"/>
      <c r="CGR44" s="266"/>
      <c r="CGS44" s="139"/>
      <c r="CGT44" s="266"/>
      <c r="CGU44" s="266"/>
      <c r="CGV44" s="266"/>
      <c r="CGW44" s="139"/>
      <c r="CGX44" s="266"/>
      <c r="CGY44" s="266"/>
      <c r="CGZ44" s="266"/>
      <c r="CHA44" s="139"/>
      <c r="CHB44" s="266"/>
      <c r="CHC44" s="266"/>
      <c r="CHD44" s="266"/>
      <c r="CHE44" s="139"/>
      <c r="CHF44" s="266"/>
      <c r="CHG44" s="266"/>
      <c r="CHH44" s="266"/>
      <c r="CHI44" s="139"/>
      <c r="CHJ44" s="266"/>
      <c r="CHK44" s="266"/>
      <c r="CHL44" s="266"/>
      <c r="CHM44" s="139"/>
      <c r="CHN44" s="266"/>
      <c r="CHO44" s="266"/>
      <c r="CHP44" s="266"/>
      <c r="CHQ44" s="139"/>
      <c r="CHR44" s="266"/>
      <c r="CHS44" s="266"/>
      <c r="CHT44" s="266"/>
      <c r="CHU44" s="139"/>
      <c r="CHV44" s="266"/>
      <c r="CHW44" s="266"/>
      <c r="CHX44" s="266"/>
      <c r="CHY44" s="139"/>
      <c r="CHZ44" s="266"/>
      <c r="CIA44" s="266"/>
      <c r="CIB44" s="266"/>
      <c r="CIC44" s="139"/>
      <c r="CID44" s="266"/>
      <c r="CIE44" s="266"/>
      <c r="CIF44" s="266"/>
      <c r="CIG44" s="139"/>
      <c r="CIH44" s="266"/>
      <c r="CII44" s="266"/>
      <c r="CIJ44" s="266"/>
      <c r="CIK44" s="139"/>
      <c r="CIL44" s="266"/>
      <c r="CIM44" s="266"/>
      <c r="CIN44" s="266"/>
      <c r="CIO44" s="139"/>
      <c r="CIP44" s="266"/>
      <c r="CIQ44" s="266"/>
      <c r="CIR44" s="266"/>
      <c r="CIS44" s="139"/>
      <c r="CIT44" s="266"/>
      <c r="CIU44" s="266"/>
      <c r="CIV44" s="266"/>
      <c r="CIW44" s="139"/>
      <c r="CIX44" s="266"/>
      <c r="CIY44" s="266"/>
      <c r="CIZ44" s="266"/>
      <c r="CJA44" s="139"/>
      <c r="CJB44" s="266"/>
      <c r="CJC44" s="266"/>
      <c r="CJD44" s="266"/>
      <c r="CJE44" s="139"/>
      <c r="CJF44" s="266"/>
      <c r="CJG44" s="266"/>
      <c r="CJH44" s="266"/>
      <c r="CJI44" s="139"/>
      <c r="CJJ44" s="266"/>
      <c r="CJK44" s="266"/>
      <c r="CJL44" s="266"/>
      <c r="CJM44" s="139"/>
      <c r="CJN44" s="266"/>
      <c r="CJO44" s="266"/>
      <c r="CJP44" s="266"/>
      <c r="CJQ44" s="139"/>
      <c r="CJR44" s="266"/>
      <c r="CJS44" s="266"/>
      <c r="CJT44" s="266"/>
      <c r="CJU44" s="139"/>
      <c r="CJV44" s="266"/>
      <c r="CJW44" s="266"/>
      <c r="CJX44" s="266"/>
      <c r="CJY44" s="139"/>
      <c r="CJZ44" s="266"/>
      <c r="CKA44" s="266"/>
      <c r="CKB44" s="266"/>
      <c r="CKC44" s="139"/>
      <c r="CKD44" s="266"/>
      <c r="CKE44" s="266"/>
      <c r="CKF44" s="266"/>
      <c r="CKG44" s="139"/>
      <c r="CKH44" s="266"/>
      <c r="CKI44" s="266"/>
      <c r="CKJ44" s="266"/>
      <c r="CKK44" s="139"/>
      <c r="CKL44" s="266"/>
      <c r="CKM44" s="266"/>
      <c r="CKN44" s="266"/>
      <c r="CKO44" s="139"/>
      <c r="CKP44" s="266"/>
      <c r="CKQ44" s="266"/>
      <c r="CKR44" s="266"/>
      <c r="CKS44" s="139"/>
      <c r="CKT44" s="266"/>
      <c r="CKU44" s="266"/>
      <c r="CKV44" s="266"/>
      <c r="CKW44" s="139"/>
      <c r="CKX44" s="266"/>
      <c r="CKY44" s="266"/>
      <c r="CKZ44" s="266"/>
      <c r="CLA44" s="139"/>
      <c r="CLB44" s="266"/>
      <c r="CLC44" s="266"/>
      <c r="CLD44" s="266"/>
      <c r="CLE44" s="139"/>
      <c r="CLF44" s="266"/>
      <c r="CLG44" s="266"/>
      <c r="CLH44" s="266"/>
      <c r="CLI44" s="139"/>
      <c r="CLJ44" s="266"/>
      <c r="CLK44" s="266"/>
      <c r="CLL44" s="266"/>
      <c r="CLM44" s="139"/>
      <c r="CLN44" s="266"/>
      <c r="CLO44" s="266"/>
      <c r="CLP44" s="266"/>
      <c r="CLQ44" s="139"/>
      <c r="CLR44" s="266"/>
      <c r="CLS44" s="266"/>
      <c r="CLT44" s="266"/>
      <c r="CLU44" s="139"/>
      <c r="CLV44" s="266"/>
      <c r="CLW44" s="266"/>
      <c r="CLX44" s="266"/>
      <c r="CLY44" s="139"/>
      <c r="CLZ44" s="266"/>
      <c r="CMA44" s="266"/>
      <c r="CMB44" s="266"/>
      <c r="CMC44" s="139"/>
      <c r="CMD44" s="266"/>
      <c r="CME44" s="266"/>
      <c r="CMF44" s="266"/>
      <c r="CMG44" s="139"/>
      <c r="CMH44" s="266"/>
      <c r="CMI44" s="266"/>
      <c r="CMJ44" s="266"/>
      <c r="CMK44" s="139"/>
      <c r="CML44" s="266"/>
      <c r="CMM44" s="266"/>
      <c r="CMN44" s="266"/>
      <c r="CMO44" s="139"/>
      <c r="CMP44" s="266"/>
      <c r="CMQ44" s="266"/>
      <c r="CMR44" s="266"/>
      <c r="CMS44" s="139"/>
      <c r="CMT44" s="266"/>
      <c r="CMU44" s="266"/>
      <c r="CMV44" s="266"/>
      <c r="CMW44" s="139"/>
      <c r="CMX44" s="266"/>
      <c r="CMY44" s="266"/>
      <c r="CMZ44" s="266"/>
      <c r="CNA44" s="139"/>
      <c r="CNB44" s="266"/>
      <c r="CNC44" s="266"/>
      <c r="CND44" s="266"/>
      <c r="CNE44" s="139"/>
      <c r="CNF44" s="266"/>
      <c r="CNG44" s="266"/>
      <c r="CNH44" s="266"/>
      <c r="CNI44" s="139"/>
      <c r="CNJ44" s="266"/>
      <c r="CNK44" s="266"/>
      <c r="CNL44" s="266"/>
      <c r="CNM44" s="139"/>
      <c r="CNN44" s="266"/>
      <c r="CNO44" s="266"/>
      <c r="CNP44" s="266"/>
      <c r="CNQ44" s="139"/>
      <c r="CNR44" s="266"/>
      <c r="CNS44" s="266"/>
      <c r="CNT44" s="266"/>
      <c r="CNU44" s="139"/>
      <c r="CNV44" s="266"/>
      <c r="CNW44" s="266"/>
      <c r="CNX44" s="266"/>
      <c r="CNY44" s="139"/>
      <c r="CNZ44" s="266"/>
      <c r="COA44" s="266"/>
      <c r="COB44" s="266"/>
      <c r="COC44" s="139"/>
      <c r="COD44" s="266"/>
      <c r="COE44" s="266"/>
      <c r="COF44" s="266"/>
      <c r="COG44" s="139"/>
      <c r="COH44" s="266"/>
      <c r="COI44" s="266"/>
      <c r="COJ44" s="266"/>
      <c r="COK44" s="139"/>
      <c r="COL44" s="266"/>
      <c r="COM44" s="266"/>
      <c r="CON44" s="266"/>
      <c r="COO44" s="139"/>
      <c r="COP44" s="266"/>
      <c r="COQ44" s="266"/>
      <c r="COR44" s="266"/>
      <c r="COS44" s="139"/>
      <c r="COT44" s="266"/>
      <c r="COU44" s="266"/>
      <c r="COV44" s="266"/>
      <c r="COW44" s="139"/>
      <c r="COX44" s="266"/>
      <c r="COY44" s="266"/>
      <c r="COZ44" s="266"/>
      <c r="CPA44" s="139"/>
      <c r="CPB44" s="266"/>
      <c r="CPC44" s="266"/>
      <c r="CPD44" s="266"/>
      <c r="CPE44" s="139"/>
      <c r="CPF44" s="266"/>
      <c r="CPG44" s="266"/>
      <c r="CPH44" s="266"/>
      <c r="CPI44" s="139"/>
      <c r="CPJ44" s="266"/>
      <c r="CPK44" s="266"/>
      <c r="CPL44" s="266"/>
      <c r="CPM44" s="139"/>
      <c r="CPN44" s="266"/>
      <c r="CPO44" s="266"/>
      <c r="CPP44" s="266"/>
      <c r="CPQ44" s="139"/>
      <c r="CPR44" s="266"/>
      <c r="CPS44" s="266"/>
      <c r="CPT44" s="266"/>
      <c r="CPU44" s="139"/>
      <c r="CPV44" s="266"/>
      <c r="CPW44" s="266"/>
      <c r="CPX44" s="266"/>
      <c r="CPY44" s="139"/>
      <c r="CPZ44" s="266"/>
      <c r="CQA44" s="266"/>
      <c r="CQB44" s="266"/>
      <c r="CQC44" s="139"/>
      <c r="CQD44" s="266"/>
      <c r="CQE44" s="266"/>
      <c r="CQF44" s="266"/>
      <c r="CQG44" s="139"/>
      <c r="CQH44" s="266"/>
      <c r="CQI44" s="266"/>
      <c r="CQJ44" s="266"/>
      <c r="CQK44" s="139"/>
      <c r="CQL44" s="266"/>
      <c r="CQM44" s="266"/>
      <c r="CQN44" s="266"/>
      <c r="CQO44" s="139"/>
      <c r="CQP44" s="266"/>
      <c r="CQQ44" s="266"/>
      <c r="CQR44" s="266"/>
      <c r="CQS44" s="139"/>
      <c r="CQT44" s="266"/>
      <c r="CQU44" s="266"/>
      <c r="CQV44" s="266"/>
      <c r="CQW44" s="139"/>
      <c r="CQX44" s="266"/>
      <c r="CQY44" s="266"/>
      <c r="CQZ44" s="266"/>
      <c r="CRA44" s="139"/>
      <c r="CRB44" s="266"/>
      <c r="CRC44" s="266"/>
      <c r="CRD44" s="266"/>
      <c r="CRE44" s="139"/>
      <c r="CRF44" s="266"/>
      <c r="CRG44" s="266"/>
      <c r="CRH44" s="266"/>
      <c r="CRI44" s="139"/>
      <c r="CRJ44" s="266"/>
      <c r="CRK44" s="266"/>
      <c r="CRL44" s="266"/>
      <c r="CRM44" s="139"/>
      <c r="CRN44" s="266"/>
      <c r="CRO44" s="266"/>
      <c r="CRP44" s="266"/>
      <c r="CRQ44" s="139"/>
      <c r="CRR44" s="266"/>
      <c r="CRS44" s="266"/>
      <c r="CRT44" s="266"/>
      <c r="CRU44" s="139"/>
      <c r="CRV44" s="266"/>
      <c r="CRW44" s="266"/>
      <c r="CRX44" s="266"/>
      <c r="CRY44" s="139"/>
      <c r="CRZ44" s="266"/>
      <c r="CSA44" s="266"/>
      <c r="CSB44" s="266"/>
      <c r="CSC44" s="139"/>
      <c r="CSD44" s="266"/>
      <c r="CSE44" s="266"/>
      <c r="CSF44" s="266"/>
      <c r="CSG44" s="139"/>
      <c r="CSH44" s="266"/>
      <c r="CSI44" s="266"/>
      <c r="CSJ44" s="266"/>
      <c r="CSK44" s="139"/>
      <c r="CSL44" s="266"/>
      <c r="CSM44" s="266"/>
      <c r="CSN44" s="266"/>
      <c r="CSO44" s="139"/>
      <c r="CSP44" s="266"/>
      <c r="CSQ44" s="266"/>
      <c r="CSR44" s="266"/>
      <c r="CSS44" s="139"/>
      <c r="CST44" s="266"/>
      <c r="CSU44" s="266"/>
      <c r="CSV44" s="266"/>
      <c r="CSW44" s="139"/>
      <c r="CSX44" s="266"/>
      <c r="CSY44" s="266"/>
      <c r="CSZ44" s="266"/>
      <c r="CTA44" s="139"/>
      <c r="CTB44" s="266"/>
      <c r="CTC44" s="266"/>
      <c r="CTD44" s="266"/>
      <c r="CTE44" s="139"/>
      <c r="CTF44" s="266"/>
      <c r="CTG44" s="266"/>
      <c r="CTH44" s="266"/>
      <c r="CTI44" s="139"/>
      <c r="CTJ44" s="266"/>
      <c r="CTK44" s="266"/>
      <c r="CTL44" s="266"/>
      <c r="CTM44" s="139"/>
      <c r="CTN44" s="266"/>
      <c r="CTO44" s="266"/>
      <c r="CTP44" s="266"/>
      <c r="CTQ44" s="139"/>
      <c r="CTR44" s="266"/>
      <c r="CTS44" s="266"/>
      <c r="CTT44" s="266"/>
      <c r="CTU44" s="139"/>
      <c r="CTV44" s="266"/>
      <c r="CTW44" s="266"/>
      <c r="CTX44" s="266"/>
      <c r="CTY44" s="139"/>
      <c r="CTZ44" s="266"/>
      <c r="CUA44" s="266"/>
      <c r="CUB44" s="266"/>
      <c r="CUC44" s="139"/>
      <c r="CUD44" s="266"/>
      <c r="CUE44" s="266"/>
      <c r="CUF44" s="266"/>
      <c r="CUG44" s="139"/>
      <c r="CUH44" s="266"/>
      <c r="CUI44" s="266"/>
      <c r="CUJ44" s="266"/>
      <c r="CUK44" s="139"/>
      <c r="CUL44" s="266"/>
      <c r="CUM44" s="266"/>
      <c r="CUN44" s="266"/>
      <c r="CUO44" s="139"/>
      <c r="CUP44" s="266"/>
      <c r="CUQ44" s="266"/>
      <c r="CUR44" s="266"/>
      <c r="CUS44" s="139"/>
      <c r="CUT44" s="266"/>
      <c r="CUU44" s="266"/>
      <c r="CUV44" s="266"/>
      <c r="CUW44" s="139"/>
      <c r="CUX44" s="266"/>
      <c r="CUY44" s="266"/>
      <c r="CUZ44" s="266"/>
      <c r="CVA44" s="139"/>
      <c r="CVB44" s="266"/>
      <c r="CVC44" s="266"/>
      <c r="CVD44" s="266"/>
      <c r="CVE44" s="139"/>
      <c r="CVF44" s="266"/>
      <c r="CVG44" s="266"/>
      <c r="CVH44" s="266"/>
      <c r="CVI44" s="139"/>
      <c r="CVJ44" s="266"/>
      <c r="CVK44" s="266"/>
      <c r="CVL44" s="266"/>
      <c r="CVM44" s="139"/>
      <c r="CVN44" s="266"/>
      <c r="CVO44" s="266"/>
      <c r="CVP44" s="266"/>
      <c r="CVQ44" s="139"/>
      <c r="CVR44" s="266"/>
      <c r="CVS44" s="266"/>
      <c r="CVT44" s="266"/>
      <c r="CVU44" s="139"/>
      <c r="CVV44" s="266"/>
      <c r="CVW44" s="266"/>
      <c r="CVX44" s="266"/>
      <c r="CVY44" s="139"/>
      <c r="CVZ44" s="266"/>
      <c r="CWA44" s="266"/>
      <c r="CWB44" s="266"/>
      <c r="CWC44" s="139"/>
      <c r="CWD44" s="266"/>
      <c r="CWE44" s="266"/>
      <c r="CWF44" s="266"/>
      <c r="CWG44" s="139"/>
      <c r="CWH44" s="266"/>
      <c r="CWI44" s="266"/>
      <c r="CWJ44" s="266"/>
      <c r="CWK44" s="139"/>
      <c r="CWL44" s="266"/>
      <c r="CWM44" s="266"/>
      <c r="CWN44" s="266"/>
      <c r="CWO44" s="139"/>
      <c r="CWP44" s="266"/>
      <c r="CWQ44" s="266"/>
      <c r="CWR44" s="266"/>
      <c r="CWS44" s="139"/>
      <c r="CWT44" s="266"/>
      <c r="CWU44" s="266"/>
      <c r="CWV44" s="266"/>
      <c r="CWW44" s="139"/>
      <c r="CWX44" s="266"/>
      <c r="CWY44" s="266"/>
      <c r="CWZ44" s="266"/>
      <c r="CXA44" s="139"/>
      <c r="CXB44" s="266"/>
      <c r="CXC44" s="266"/>
      <c r="CXD44" s="266"/>
      <c r="CXE44" s="139"/>
      <c r="CXF44" s="266"/>
      <c r="CXG44" s="266"/>
      <c r="CXH44" s="266"/>
      <c r="CXI44" s="139"/>
      <c r="CXJ44" s="266"/>
      <c r="CXK44" s="266"/>
      <c r="CXL44" s="266"/>
      <c r="CXM44" s="139"/>
      <c r="CXN44" s="266"/>
      <c r="CXO44" s="266"/>
      <c r="CXP44" s="266"/>
      <c r="CXQ44" s="139"/>
      <c r="CXR44" s="266"/>
      <c r="CXS44" s="266"/>
      <c r="CXT44" s="266"/>
      <c r="CXU44" s="139"/>
      <c r="CXV44" s="266"/>
      <c r="CXW44" s="266"/>
      <c r="CXX44" s="266"/>
      <c r="CXY44" s="139"/>
      <c r="CXZ44" s="266"/>
      <c r="CYA44" s="266"/>
      <c r="CYB44" s="266"/>
      <c r="CYC44" s="139"/>
      <c r="CYD44" s="266"/>
      <c r="CYE44" s="266"/>
      <c r="CYF44" s="266"/>
      <c r="CYG44" s="139"/>
      <c r="CYH44" s="266"/>
      <c r="CYI44" s="266"/>
      <c r="CYJ44" s="266"/>
      <c r="CYK44" s="139"/>
      <c r="CYL44" s="266"/>
      <c r="CYM44" s="266"/>
      <c r="CYN44" s="266"/>
      <c r="CYO44" s="139"/>
      <c r="CYP44" s="266"/>
      <c r="CYQ44" s="266"/>
      <c r="CYR44" s="266"/>
      <c r="CYS44" s="139"/>
      <c r="CYT44" s="266"/>
      <c r="CYU44" s="266"/>
      <c r="CYV44" s="266"/>
      <c r="CYW44" s="139"/>
      <c r="CYX44" s="266"/>
      <c r="CYY44" s="266"/>
      <c r="CYZ44" s="266"/>
      <c r="CZA44" s="139"/>
      <c r="CZB44" s="266"/>
      <c r="CZC44" s="266"/>
      <c r="CZD44" s="266"/>
      <c r="CZE44" s="139"/>
      <c r="CZF44" s="266"/>
      <c r="CZG44" s="266"/>
      <c r="CZH44" s="266"/>
      <c r="CZI44" s="139"/>
      <c r="CZJ44" s="266"/>
      <c r="CZK44" s="266"/>
      <c r="CZL44" s="266"/>
      <c r="CZM44" s="139"/>
      <c r="CZN44" s="266"/>
      <c r="CZO44" s="266"/>
      <c r="CZP44" s="266"/>
      <c r="CZQ44" s="139"/>
      <c r="CZR44" s="266"/>
      <c r="CZS44" s="266"/>
      <c r="CZT44" s="266"/>
      <c r="CZU44" s="139"/>
      <c r="CZV44" s="266"/>
      <c r="CZW44" s="266"/>
      <c r="CZX44" s="266"/>
      <c r="CZY44" s="139"/>
      <c r="CZZ44" s="266"/>
      <c r="DAA44" s="266"/>
      <c r="DAB44" s="266"/>
      <c r="DAC44" s="139"/>
      <c r="DAD44" s="266"/>
      <c r="DAE44" s="266"/>
      <c r="DAF44" s="266"/>
      <c r="DAG44" s="139"/>
      <c r="DAH44" s="266"/>
      <c r="DAI44" s="266"/>
      <c r="DAJ44" s="266"/>
      <c r="DAK44" s="139"/>
      <c r="DAL44" s="266"/>
      <c r="DAM44" s="266"/>
      <c r="DAN44" s="266"/>
      <c r="DAO44" s="139"/>
      <c r="DAP44" s="266"/>
      <c r="DAQ44" s="266"/>
      <c r="DAR44" s="266"/>
      <c r="DAS44" s="139"/>
      <c r="DAT44" s="266"/>
      <c r="DAU44" s="266"/>
      <c r="DAV44" s="266"/>
      <c r="DAW44" s="139"/>
      <c r="DAX44" s="266"/>
      <c r="DAY44" s="266"/>
      <c r="DAZ44" s="266"/>
      <c r="DBA44" s="139"/>
      <c r="DBB44" s="266"/>
      <c r="DBC44" s="266"/>
      <c r="DBD44" s="266"/>
      <c r="DBE44" s="139"/>
      <c r="DBF44" s="266"/>
      <c r="DBG44" s="266"/>
      <c r="DBH44" s="266"/>
      <c r="DBI44" s="139"/>
      <c r="DBJ44" s="266"/>
      <c r="DBK44" s="266"/>
      <c r="DBL44" s="266"/>
      <c r="DBM44" s="139"/>
      <c r="DBN44" s="266"/>
      <c r="DBO44" s="266"/>
      <c r="DBP44" s="266"/>
      <c r="DBQ44" s="139"/>
      <c r="DBR44" s="266"/>
      <c r="DBS44" s="266"/>
      <c r="DBT44" s="266"/>
      <c r="DBU44" s="139"/>
      <c r="DBV44" s="266"/>
      <c r="DBW44" s="266"/>
      <c r="DBX44" s="266"/>
      <c r="DBY44" s="139"/>
      <c r="DBZ44" s="266"/>
      <c r="DCA44" s="266"/>
      <c r="DCB44" s="266"/>
      <c r="DCC44" s="139"/>
      <c r="DCD44" s="266"/>
      <c r="DCE44" s="266"/>
      <c r="DCF44" s="266"/>
      <c r="DCG44" s="139"/>
      <c r="DCH44" s="266"/>
      <c r="DCI44" s="266"/>
      <c r="DCJ44" s="266"/>
      <c r="DCK44" s="139"/>
      <c r="DCL44" s="266"/>
      <c r="DCM44" s="266"/>
      <c r="DCN44" s="266"/>
      <c r="DCO44" s="139"/>
      <c r="DCP44" s="266"/>
      <c r="DCQ44" s="266"/>
      <c r="DCR44" s="266"/>
      <c r="DCS44" s="139"/>
      <c r="DCT44" s="266"/>
      <c r="DCU44" s="266"/>
      <c r="DCV44" s="266"/>
      <c r="DCW44" s="139"/>
      <c r="DCX44" s="266"/>
      <c r="DCY44" s="266"/>
      <c r="DCZ44" s="266"/>
      <c r="DDA44" s="139"/>
      <c r="DDB44" s="266"/>
      <c r="DDC44" s="266"/>
      <c r="DDD44" s="266"/>
      <c r="DDE44" s="139"/>
      <c r="DDF44" s="266"/>
      <c r="DDG44" s="266"/>
      <c r="DDH44" s="266"/>
      <c r="DDI44" s="139"/>
      <c r="DDJ44" s="266"/>
      <c r="DDK44" s="266"/>
      <c r="DDL44" s="266"/>
      <c r="DDM44" s="139"/>
      <c r="DDN44" s="266"/>
      <c r="DDO44" s="266"/>
      <c r="DDP44" s="266"/>
      <c r="DDQ44" s="139"/>
      <c r="DDR44" s="266"/>
      <c r="DDS44" s="266"/>
      <c r="DDT44" s="266"/>
      <c r="DDU44" s="139"/>
      <c r="DDV44" s="266"/>
      <c r="DDW44" s="266"/>
      <c r="DDX44" s="266"/>
      <c r="DDY44" s="139"/>
      <c r="DDZ44" s="266"/>
      <c r="DEA44" s="266"/>
      <c r="DEB44" s="266"/>
      <c r="DEC44" s="139"/>
      <c r="DED44" s="266"/>
      <c r="DEE44" s="266"/>
      <c r="DEF44" s="266"/>
      <c r="DEG44" s="139"/>
      <c r="DEH44" s="266"/>
      <c r="DEI44" s="266"/>
      <c r="DEJ44" s="266"/>
      <c r="DEK44" s="139"/>
      <c r="DEL44" s="266"/>
      <c r="DEM44" s="266"/>
      <c r="DEN44" s="266"/>
      <c r="DEO44" s="139"/>
      <c r="DEP44" s="266"/>
      <c r="DEQ44" s="266"/>
      <c r="DER44" s="266"/>
      <c r="DES44" s="139"/>
      <c r="DET44" s="266"/>
      <c r="DEU44" s="266"/>
      <c r="DEV44" s="266"/>
      <c r="DEW44" s="139"/>
      <c r="DEX44" s="266"/>
      <c r="DEY44" s="266"/>
      <c r="DEZ44" s="266"/>
      <c r="DFA44" s="139"/>
      <c r="DFB44" s="266"/>
      <c r="DFC44" s="266"/>
      <c r="DFD44" s="266"/>
      <c r="DFE44" s="139"/>
      <c r="DFF44" s="266"/>
      <c r="DFG44" s="266"/>
      <c r="DFH44" s="266"/>
      <c r="DFI44" s="139"/>
      <c r="DFJ44" s="266"/>
      <c r="DFK44" s="266"/>
      <c r="DFL44" s="266"/>
      <c r="DFM44" s="139"/>
      <c r="DFN44" s="266"/>
      <c r="DFO44" s="266"/>
      <c r="DFP44" s="266"/>
      <c r="DFQ44" s="139"/>
      <c r="DFR44" s="266"/>
      <c r="DFS44" s="266"/>
      <c r="DFT44" s="266"/>
      <c r="DFU44" s="139"/>
      <c r="DFV44" s="266"/>
      <c r="DFW44" s="266"/>
      <c r="DFX44" s="266"/>
      <c r="DFY44" s="139"/>
      <c r="DFZ44" s="266"/>
      <c r="DGA44" s="266"/>
      <c r="DGB44" s="266"/>
      <c r="DGC44" s="139"/>
      <c r="DGD44" s="266"/>
      <c r="DGE44" s="266"/>
      <c r="DGF44" s="266"/>
      <c r="DGG44" s="139"/>
      <c r="DGH44" s="266"/>
      <c r="DGI44" s="266"/>
      <c r="DGJ44" s="266"/>
      <c r="DGK44" s="139"/>
      <c r="DGL44" s="266"/>
      <c r="DGM44" s="266"/>
      <c r="DGN44" s="266"/>
      <c r="DGO44" s="139"/>
      <c r="DGP44" s="266"/>
      <c r="DGQ44" s="266"/>
      <c r="DGR44" s="266"/>
      <c r="DGS44" s="139"/>
      <c r="DGT44" s="266"/>
      <c r="DGU44" s="266"/>
      <c r="DGV44" s="266"/>
      <c r="DGW44" s="139"/>
      <c r="DGX44" s="266"/>
      <c r="DGY44" s="266"/>
      <c r="DGZ44" s="266"/>
      <c r="DHA44" s="139"/>
      <c r="DHB44" s="266"/>
      <c r="DHC44" s="266"/>
      <c r="DHD44" s="266"/>
      <c r="DHE44" s="139"/>
      <c r="DHF44" s="266"/>
      <c r="DHG44" s="266"/>
      <c r="DHH44" s="266"/>
      <c r="DHI44" s="139"/>
      <c r="DHJ44" s="266"/>
      <c r="DHK44" s="266"/>
      <c r="DHL44" s="266"/>
      <c r="DHM44" s="139"/>
      <c r="DHN44" s="266"/>
      <c r="DHO44" s="266"/>
      <c r="DHP44" s="266"/>
      <c r="DHQ44" s="139"/>
      <c r="DHR44" s="266"/>
      <c r="DHS44" s="266"/>
      <c r="DHT44" s="266"/>
      <c r="DHU44" s="139"/>
      <c r="DHV44" s="266"/>
      <c r="DHW44" s="266"/>
      <c r="DHX44" s="266"/>
      <c r="DHY44" s="139"/>
      <c r="DHZ44" s="266"/>
      <c r="DIA44" s="266"/>
      <c r="DIB44" s="266"/>
      <c r="DIC44" s="139"/>
      <c r="DID44" s="266"/>
      <c r="DIE44" s="266"/>
      <c r="DIF44" s="266"/>
      <c r="DIG44" s="139"/>
      <c r="DIH44" s="266"/>
      <c r="DII44" s="266"/>
      <c r="DIJ44" s="266"/>
      <c r="DIK44" s="139"/>
      <c r="DIL44" s="266"/>
      <c r="DIM44" s="266"/>
      <c r="DIN44" s="266"/>
      <c r="DIO44" s="139"/>
      <c r="DIP44" s="266"/>
      <c r="DIQ44" s="266"/>
      <c r="DIR44" s="266"/>
      <c r="DIS44" s="139"/>
      <c r="DIT44" s="266"/>
      <c r="DIU44" s="266"/>
      <c r="DIV44" s="266"/>
      <c r="DIW44" s="139"/>
      <c r="DIX44" s="266"/>
      <c r="DIY44" s="266"/>
      <c r="DIZ44" s="266"/>
      <c r="DJA44" s="139"/>
      <c r="DJB44" s="266"/>
      <c r="DJC44" s="266"/>
      <c r="DJD44" s="266"/>
      <c r="DJE44" s="139"/>
      <c r="DJF44" s="266"/>
      <c r="DJG44" s="266"/>
      <c r="DJH44" s="266"/>
      <c r="DJI44" s="139"/>
      <c r="DJJ44" s="266"/>
      <c r="DJK44" s="266"/>
      <c r="DJL44" s="266"/>
      <c r="DJM44" s="139"/>
      <c r="DJN44" s="266"/>
      <c r="DJO44" s="266"/>
      <c r="DJP44" s="266"/>
      <c r="DJQ44" s="139"/>
      <c r="DJR44" s="266"/>
      <c r="DJS44" s="266"/>
      <c r="DJT44" s="266"/>
      <c r="DJU44" s="139"/>
      <c r="DJV44" s="266"/>
      <c r="DJW44" s="266"/>
      <c r="DJX44" s="266"/>
      <c r="DJY44" s="139"/>
      <c r="DJZ44" s="266"/>
      <c r="DKA44" s="266"/>
      <c r="DKB44" s="266"/>
      <c r="DKC44" s="139"/>
      <c r="DKD44" s="266"/>
      <c r="DKE44" s="266"/>
      <c r="DKF44" s="266"/>
      <c r="DKG44" s="139"/>
      <c r="DKH44" s="266"/>
      <c r="DKI44" s="266"/>
      <c r="DKJ44" s="266"/>
      <c r="DKK44" s="139"/>
      <c r="DKL44" s="266"/>
      <c r="DKM44" s="266"/>
      <c r="DKN44" s="266"/>
      <c r="DKO44" s="139"/>
      <c r="DKP44" s="266"/>
      <c r="DKQ44" s="266"/>
      <c r="DKR44" s="266"/>
      <c r="DKS44" s="139"/>
      <c r="DKT44" s="266"/>
      <c r="DKU44" s="266"/>
      <c r="DKV44" s="266"/>
      <c r="DKW44" s="139"/>
      <c r="DKX44" s="266"/>
      <c r="DKY44" s="266"/>
      <c r="DKZ44" s="266"/>
      <c r="DLA44" s="139"/>
      <c r="DLB44" s="266"/>
      <c r="DLC44" s="266"/>
      <c r="DLD44" s="266"/>
      <c r="DLE44" s="139"/>
      <c r="DLF44" s="266"/>
      <c r="DLG44" s="266"/>
      <c r="DLH44" s="266"/>
      <c r="DLI44" s="139"/>
      <c r="DLJ44" s="266"/>
      <c r="DLK44" s="266"/>
      <c r="DLL44" s="266"/>
      <c r="DLM44" s="139"/>
      <c r="DLN44" s="266"/>
      <c r="DLO44" s="266"/>
      <c r="DLP44" s="266"/>
      <c r="DLQ44" s="139"/>
      <c r="DLR44" s="266"/>
      <c r="DLS44" s="266"/>
      <c r="DLT44" s="266"/>
      <c r="DLU44" s="139"/>
      <c r="DLV44" s="266"/>
      <c r="DLW44" s="266"/>
      <c r="DLX44" s="266"/>
      <c r="DLY44" s="139"/>
      <c r="DLZ44" s="266"/>
      <c r="DMA44" s="266"/>
      <c r="DMB44" s="266"/>
      <c r="DMC44" s="139"/>
      <c r="DMD44" s="266"/>
      <c r="DME44" s="266"/>
      <c r="DMF44" s="266"/>
      <c r="DMG44" s="139"/>
      <c r="DMH44" s="266"/>
      <c r="DMI44" s="266"/>
      <c r="DMJ44" s="266"/>
      <c r="DMK44" s="139"/>
      <c r="DML44" s="266"/>
      <c r="DMM44" s="266"/>
      <c r="DMN44" s="266"/>
      <c r="DMO44" s="139"/>
      <c r="DMP44" s="266"/>
      <c r="DMQ44" s="266"/>
      <c r="DMR44" s="266"/>
      <c r="DMS44" s="139"/>
      <c r="DMT44" s="266"/>
      <c r="DMU44" s="266"/>
      <c r="DMV44" s="266"/>
      <c r="DMW44" s="139"/>
      <c r="DMX44" s="266"/>
      <c r="DMY44" s="266"/>
      <c r="DMZ44" s="266"/>
      <c r="DNA44" s="139"/>
      <c r="DNB44" s="266"/>
      <c r="DNC44" s="266"/>
      <c r="DND44" s="266"/>
      <c r="DNE44" s="139"/>
      <c r="DNF44" s="266"/>
      <c r="DNG44" s="266"/>
      <c r="DNH44" s="266"/>
      <c r="DNI44" s="139"/>
      <c r="DNJ44" s="266"/>
      <c r="DNK44" s="266"/>
      <c r="DNL44" s="266"/>
      <c r="DNM44" s="139"/>
      <c r="DNN44" s="266"/>
      <c r="DNO44" s="266"/>
      <c r="DNP44" s="266"/>
      <c r="DNQ44" s="139"/>
      <c r="DNR44" s="266"/>
      <c r="DNS44" s="266"/>
      <c r="DNT44" s="266"/>
      <c r="DNU44" s="139"/>
      <c r="DNV44" s="266"/>
      <c r="DNW44" s="266"/>
      <c r="DNX44" s="266"/>
      <c r="DNY44" s="139"/>
      <c r="DNZ44" s="266"/>
      <c r="DOA44" s="266"/>
      <c r="DOB44" s="266"/>
      <c r="DOC44" s="139"/>
      <c r="DOD44" s="266"/>
      <c r="DOE44" s="266"/>
      <c r="DOF44" s="266"/>
      <c r="DOG44" s="139"/>
      <c r="DOH44" s="266"/>
      <c r="DOI44" s="266"/>
      <c r="DOJ44" s="266"/>
      <c r="DOK44" s="139"/>
      <c r="DOL44" s="266"/>
      <c r="DOM44" s="266"/>
      <c r="DON44" s="266"/>
      <c r="DOO44" s="139"/>
      <c r="DOP44" s="266"/>
      <c r="DOQ44" s="266"/>
      <c r="DOR44" s="266"/>
      <c r="DOS44" s="139"/>
      <c r="DOT44" s="266"/>
      <c r="DOU44" s="266"/>
      <c r="DOV44" s="266"/>
      <c r="DOW44" s="139"/>
      <c r="DOX44" s="266"/>
      <c r="DOY44" s="266"/>
      <c r="DOZ44" s="266"/>
      <c r="DPA44" s="139"/>
      <c r="DPB44" s="266"/>
      <c r="DPC44" s="266"/>
      <c r="DPD44" s="266"/>
      <c r="DPE44" s="139"/>
      <c r="DPF44" s="266"/>
      <c r="DPG44" s="266"/>
      <c r="DPH44" s="266"/>
      <c r="DPI44" s="139"/>
      <c r="DPJ44" s="266"/>
      <c r="DPK44" s="266"/>
      <c r="DPL44" s="266"/>
      <c r="DPM44" s="139"/>
      <c r="DPN44" s="266"/>
      <c r="DPO44" s="266"/>
      <c r="DPP44" s="266"/>
      <c r="DPQ44" s="139"/>
      <c r="DPR44" s="266"/>
      <c r="DPS44" s="266"/>
      <c r="DPT44" s="266"/>
      <c r="DPU44" s="139"/>
      <c r="DPV44" s="266"/>
      <c r="DPW44" s="266"/>
      <c r="DPX44" s="266"/>
      <c r="DPY44" s="139"/>
      <c r="DPZ44" s="266"/>
      <c r="DQA44" s="266"/>
      <c r="DQB44" s="266"/>
      <c r="DQC44" s="139"/>
      <c r="DQD44" s="266"/>
      <c r="DQE44" s="266"/>
      <c r="DQF44" s="266"/>
      <c r="DQG44" s="139"/>
      <c r="DQH44" s="266"/>
      <c r="DQI44" s="266"/>
      <c r="DQJ44" s="266"/>
      <c r="DQK44" s="139"/>
      <c r="DQL44" s="266"/>
      <c r="DQM44" s="266"/>
      <c r="DQN44" s="266"/>
      <c r="DQO44" s="139"/>
      <c r="DQP44" s="266"/>
      <c r="DQQ44" s="266"/>
      <c r="DQR44" s="266"/>
      <c r="DQS44" s="139"/>
      <c r="DQT44" s="266"/>
      <c r="DQU44" s="266"/>
      <c r="DQV44" s="266"/>
      <c r="DQW44" s="139"/>
      <c r="DQX44" s="266"/>
      <c r="DQY44" s="266"/>
      <c r="DQZ44" s="266"/>
      <c r="DRA44" s="139"/>
      <c r="DRB44" s="266"/>
      <c r="DRC44" s="266"/>
      <c r="DRD44" s="266"/>
      <c r="DRE44" s="139"/>
      <c r="DRF44" s="266"/>
      <c r="DRG44" s="266"/>
      <c r="DRH44" s="266"/>
      <c r="DRI44" s="139"/>
      <c r="DRJ44" s="266"/>
      <c r="DRK44" s="266"/>
      <c r="DRL44" s="266"/>
      <c r="DRM44" s="139"/>
      <c r="DRN44" s="266"/>
      <c r="DRO44" s="266"/>
      <c r="DRP44" s="266"/>
      <c r="DRQ44" s="139"/>
      <c r="DRR44" s="266"/>
      <c r="DRS44" s="266"/>
      <c r="DRT44" s="266"/>
      <c r="DRU44" s="139"/>
      <c r="DRV44" s="266"/>
      <c r="DRW44" s="266"/>
      <c r="DRX44" s="266"/>
      <c r="DRY44" s="139"/>
      <c r="DRZ44" s="266"/>
      <c r="DSA44" s="266"/>
      <c r="DSB44" s="266"/>
      <c r="DSC44" s="139"/>
      <c r="DSD44" s="266"/>
      <c r="DSE44" s="266"/>
      <c r="DSF44" s="266"/>
      <c r="DSG44" s="139"/>
      <c r="DSH44" s="266"/>
      <c r="DSI44" s="266"/>
      <c r="DSJ44" s="266"/>
      <c r="DSK44" s="139"/>
      <c r="DSL44" s="266"/>
      <c r="DSM44" s="266"/>
      <c r="DSN44" s="266"/>
      <c r="DSO44" s="139"/>
      <c r="DSP44" s="266"/>
      <c r="DSQ44" s="266"/>
      <c r="DSR44" s="266"/>
      <c r="DSS44" s="139"/>
      <c r="DST44" s="266"/>
      <c r="DSU44" s="266"/>
      <c r="DSV44" s="266"/>
      <c r="DSW44" s="139"/>
      <c r="DSX44" s="266"/>
      <c r="DSY44" s="266"/>
      <c r="DSZ44" s="266"/>
      <c r="DTA44" s="139"/>
      <c r="DTB44" s="266"/>
      <c r="DTC44" s="266"/>
      <c r="DTD44" s="266"/>
      <c r="DTE44" s="139"/>
      <c r="DTF44" s="266"/>
      <c r="DTG44" s="266"/>
      <c r="DTH44" s="266"/>
      <c r="DTI44" s="139"/>
      <c r="DTJ44" s="266"/>
      <c r="DTK44" s="266"/>
      <c r="DTL44" s="266"/>
      <c r="DTM44" s="139"/>
      <c r="DTN44" s="266"/>
      <c r="DTO44" s="266"/>
      <c r="DTP44" s="266"/>
      <c r="DTQ44" s="139"/>
      <c r="DTR44" s="266"/>
      <c r="DTS44" s="266"/>
      <c r="DTT44" s="266"/>
      <c r="DTU44" s="139"/>
      <c r="DTV44" s="266"/>
      <c r="DTW44" s="266"/>
      <c r="DTX44" s="266"/>
      <c r="DTY44" s="139"/>
      <c r="DTZ44" s="266"/>
      <c r="DUA44" s="266"/>
      <c r="DUB44" s="266"/>
      <c r="DUC44" s="139"/>
      <c r="DUD44" s="266"/>
      <c r="DUE44" s="266"/>
      <c r="DUF44" s="266"/>
      <c r="DUG44" s="139"/>
      <c r="DUH44" s="266"/>
      <c r="DUI44" s="266"/>
      <c r="DUJ44" s="266"/>
      <c r="DUK44" s="139"/>
      <c r="DUL44" s="266"/>
      <c r="DUM44" s="266"/>
      <c r="DUN44" s="266"/>
      <c r="DUO44" s="139"/>
      <c r="DUP44" s="266"/>
      <c r="DUQ44" s="266"/>
      <c r="DUR44" s="266"/>
      <c r="DUS44" s="139"/>
      <c r="DUT44" s="266"/>
      <c r="DUU44" s="266"/>
      <c r="DUV44" s="266"/>
      <c r="DUW44" s="139"/>
      <c r="DUX44" s="266"/>
      <c r="DUY44" s="266"/>
      <c r="DUZ44" s="266"/>
      <c r="DVA44" s="139"/>
      <c r="DVB44" s="266"/>
      <c r="DVC44" s="266"/>
      <c r="DVD44" s="266"/>
      <c r="DVE44" s="139"/>
      <c r="DVF44" s="266"/>
      <c r="DVG44" s="266"/>
      <c r="DVH44" s="266"/>
      <c r="DVI44" s="139"/>
      <c r="DVJ44" s="266"/>
      <c r="DVK44" s="266"/>
      <c r="DVL44" s="266"/>
      <c r="DVM44" s="139"/>
      <c r="DVN44" s="266"/>
      <c r="DVO44" s="266"/>
      <c r="DVP44" s="266"/>
      <c r="DVQ44" s="139"/>
      <c r="DVR44" s="266"/>
      <c r="DVS44" s="266"/>
      <c r="DVT44" s="266"/>
      <c r="DVU44" s="139"/>
      <c r="DVV44" s="266"/>
      <c r="DVW44" s="266"/>
      <c r="DVX44" s="266"/>
      <c r="DVY44" s="139"/>
      <c r="DVZ44" s="266"/>
      <c r="DWA44" s="266"/>
      <c r="DWB44" s="266"/>
      <c r="DWC44" s="139"/>
      <c r="DWD44" s="266"/>
      <c r="DWE44" s="266"/>
      <c r="DWF44" s="266"/>
      <c r="DWG44" s="139"/>
      <c r="DWH44" s="266"/>
      <c r="DWI44" s="266"/>
      <c r="DWJ44" s="266"/>
      <c r="DWK44" s="139"/>
      <c r="DWL44" s="266"/>
      <c r="DWM44" s="266"/>
      <c r="DWN44" s="266"/>
      <c r="DWO44" s="139"/>
      <c r="DWP44" s="266"/>
      <c r="DWQ44" s="266"/>
      <c r="DWR44" s="266"/>
      <c r="DWS44" s="139"/>
      <c r="DWT44" s="266"/>
      <c r="DWU44" s="266"/>
      <c r="DWV44" s="266"/>
      <c r="DWW44" s="139"/>
      <c r="DWX44" s="266"/>
      <c r="DWY44" s="266"/>
      <c r="DWZ44" s="266"/>
      <c r="DXA44" s="139"/>
      <c r="DXB44" s="266"/>
      <c r="DXC44" s="266"/>
      <c r="DXD44" s="266"/>
      <c r="DXE44" s="139"/>
      <c r="DXF44" s="266"/>
      <c r="DXG44" s="266"/>
      <c r="DXH44" s="266"/>
      <c r="DXI44" s="139"/>
      <c r="DXJ44" s="266"/>
      <c r="DXK44" s="266"/>
      <c r="DXL44" s="266"/>
      <c r="DXM44" s="139"/>
      <c r="DXN44" s="266"/>
      <c r="DXO44" s="266"/>
      <c r="DXP44" s="266"/>
      <c r="DXQ44" s="139"/>
      <c r="DXR44" s="266"/>
      <c r="DXS44" s="266"/>
      <c r="DXT44" s="266"/>
      <c r="DXU44" s="139"/>
      <c r="DXV44" s="266"/>
      <c r="DXW44" s="266"/>
      <c r="DXX44" s="266"/>
      <c r="DXY44" s="139"/>
      <c r="DXZ44" s="266"/>
      <c r="DYA44" s="266"/>
      <c r="DYB44" s="266"/>
      <c r="DYC44" s="139"/>
      <c r="DYD44" s="266"/>
      <c r="DYE44" s="266"/>
      <c r="DYF44" s="266"/>
      <c r="DYG44" s="139"/>
      <c r="DYH44" s="266"/>
      <c r="DYI44" s="266"/>
      <c r="DYJ44" s="266"/>
      <c r="DYK44" s="139"/>
      <c r="DYL44" s="266"/>
      <c r="DYM44" s="266"/>
      <c r="DYN44" s="266"/>
      <c r="DYO44" s="139"/>
      <c r="DYP44" s="266"/>
      <c r="DYQ44" s="266"/>
      <c r="DYR44" s="266"/>
      <c r="DYS44" s="139"/>
      <c r="DYT44" s="266"/>
      <c r="DYU44" s="266"/>
      <c r="DYV44" s="266"/>
      <c r="DYW44" s="139"/>
      <c r="DYX44" s="266"/>
      <c r="DYY44" s="266"/>
      <c r="DYZ44" s="266"/>
      <c r="DZA44" s="139"/>
      <c r="DZB44" s="266"/>
      <c r="DZC44" s="266"/>
      <c r="DZD44" s="266"/>
      <c r="DZE44" s="139"/>
      <c r="DZF44" s="266"/>
      <c r="DZG44" s="266"/>
      <c r="DZH44" s="266"/>
      <c r="DZI44" s="139"/>
      <c r="DZJ44" s="266"/>
      <c r="DZK44" s="266"/>
      <c r="DZL44" s="266"/>
      <c r="DZM44" s="139"/>
      <c r="DZN44" s="266"/>
      <c r="DZO44" s="266"/>
      <c r="DZP44" s="266"/>
      <c r="DZQ44" s="139"/>
      <c r="DZR44" s="266"/>
      <c r="DZS44" s="266"/>
      <c r="DZT44" s="266"/>
      <c r="DZU44" s="139"/>
      <c r="DZV44" s="266"/>
      <c r="DZW44" s="266"/>
      <c r="DZX44" s="266"/>
      <c r="DZY44" s="139"/>
      <c r="DZZ44" s="266"/>
      <c r="EAA44" s="266"/>
      <c r="EAB44" s="266"/>
      <c r="EAC44" s="139"/>
      <c r="EAD44" s="266"/>
      <c r="EAE44" s="266"/>
      <c r="EAF44" s="266"/>
      <c r="EAG44" s="139"/>
      <c r="EAH44" s="266"/>
      <c r="EAI44" s="266"/>
      <c r="EAJ44" s="266"/>
      <c r="EAK44" s="139"/>
      <c r="EAL44" s="266"/>
      <c r="EAM44" s="266"/>
      <c r="EAN44" s="266"/>
      <c r="EAO44" s="139"/>
      <c r="EAP44" s="266"/>
      <c r="EAQ44" s="266"/>
      <c r="EAR44" s="266"/>
      <c r="EAS44" s="139"/>
      <c r="EAT44" s="266"/>
      <c r="EAU44" s="266"/>
      <c r="EAV44" s="266"/>
      <c r="EAW44" s="139"/>
      <c r="EAX44" s="266"/>
      <c r="EAY44" s="266"/>
      <c r="EAZ44" s="266"/>
      <c r="EBA44" s="139"/>
      <c r="EBB44" s="266"/>
      <c r="EBC44" s="266"/>
      <c r="EBD44" s="266"/>
      <c r="EBE44" s="139"/>
      <c r="EBF44" s="266"/>
      <c r="EBG44" s="266"/>
      <c r="EBH44" s="266"/>
      <c r="EBI44" s="139"/>
      <c r="EBJ44" s="266"/>
      <c r="EBK44" s="266"/>
      <c r="EBL44" s="266"/>
      <c r="EBM44" s="139"/>
      <c r="EBN44" s="266"/>
      <c r="EBO44" s="266"/>
      <c r="EBP44" s="266"/>
      <c r="EBQ44" s="139"/>
      <c r="EBR44" s="266"/>
      <c r="EBS44" s="266"/>
      <c r="EBT44" s="266"/>
      <c r="EBU44" s="139"/>
      <c r="EBV44" s="266"/>
      <c r="EBW44" s="266"/>
      <c r="EBX44" s="266"/>
      <c r="EBY44" s="139"/>
      <c r="EBZ44" s="266"/>
      <c r="ECA44" s="266"/>
      <c r="ECB44" s="266"/>
      <c r="ECC44" s="139"/>
      <c r="ECD44" s="266"/>
      <c r="ECE44" s="266"/>
      <c r="ECF44" s="266"/>
      <c r="ECG44" s="139"/>
      <c r="ECH44" s="266"/>
      <c r="ECI44" s="266"/>
      <c r="ECJ44" s="266"/>
      <c r="ECK44" s="139"/>
      <c r="ECL44" s="266"/>
      <c r="ECM44" s="266"/>
      <c r="ECN44" s="266"/>
      <c r="ECO44" s="139"/>
      <c r="ECP44" s="266"/>
      <c r="ECQ44" s="266"/>
      <c r="ECR44" s="266"/>
      <c r="ECS44" s="139"/>
      <c r="ECT44" s="266"/>
      <c r="ECU44" s="266"/>
      <c r="ECV44" s="266"/>
      <c r="ECW44" s="139"/>
      <c r="ECX44" s="266"/>
      <c r="ECY44" s="266"/>
      <c r="ECZ44" s="266"/>
      <c r="EDA44" s="139"/>
      <c r="EDB44" s="266"/>
      <c r="EDC44" s="266"/>
      <c r="EDD44" s="266"/>
      <c r="EDE44" s="139"/>
      <c r="EDF44" s="266"/>
      <c r="EDG44" s="266"/>
      <c r="EDH44" s="266"/>
      <c r="EDI44" s="139"/>
      <c r="EDJ44" s="266"/>
      <c r="EDK44" s="266"/>
      <c r="EDL44" s="266"/>
      <c r="EDM44" s="139"/>
      <c r="EDN44" s="266"/>
      <c r="EDO44" s="266"/>
      <c r="EDP44" s="266"/>
      <c r="EDQ44" s="139"/>
      <c r="EDR44" s="266"/>
      <c r="EDS44" s="266"/>
      <c r="EDT44" s="266"/>
      <c r="EDU44" s="139"/>
      <c r="EDV44" s="266"/>
      <c r="EDW44" s="266"/>
      <c r="EDX44" s="266"/>
      <c r="EDY44" s="139"/>
      <c r="EDZ44" s="266"/>
      <c r="EEA44" s="266"/>
      <c r="EEB44" s="266"/>
      <c r="EEC44" s="139"/>
      <c r="EED44" s="266"/>
      <c r="EEE44" s="266"/>
      <c r="EEF44" s="266"/>
      <c r="EEG44" s="139"/>
      <c r="EEH44" s="266"/>
      <c r="EEI44" s="266"/>
      <c r="EEJ44" s="266"/>
      <c r="EEK44" s="139"/>
      <c r="EEL44" s="266"/>
      <c r="EEM44" s="266"/>
      <c r="EEN44" s="266"/>
      <c r="EEO44" s="139"/>
      <c r="EEP44" s="266"/>
      <c r="EEQ44" s="266"/>
      <c r="EER44" s="266"/>
      <c r="EES44" s="139"/>
      <c r="EET44" s="266"/>
      <c r="EEU44" s="266"/>
      <c r="EEV44" s="266"/>
      <c r="EEW44" s="139"/>
      <c r="EEX44" s="266"/>
      <c r="EEY44" s="266"/>
      <c r="EEZ44" s="266"/>
      <c r="EFA44" s="139"/>
      <c r="EFB44" s="266"/>
      <c r="EFC44" s="266"/>
      <c r="EFD44" s="266"/>
      <c r="EFE44" s="139"/>
      <c r="EFF44" s="266"/>
      <c r="EFG44" s="266"/>
      <c r="EFH44" s="266"/>
      <c r="EFI44" s="139"/>
      <c r="EFJ44" s="266"/>
      <c r="EFK44" s="266"/>
      <c r="EFL44" s="266"/>
      <c r="EFM44" s="139"/>
      <c r="EFN44" s="266"/>
      <c r="EFO44" s="266"/>
      <c r="EFP44" s="266"/>
      <c r="EFQ44" s="139"/>
      <c r="EFR44" s="266"/>
      <c r="EFS44" s="266"/>
      <c r="EFT44" s="266"/>
      <c r="EFU44" s="139"/>
      <c r="EFV44" s="266"/>
      <c r="EFW44" s="266"/>
      <c r="EFX44" s="266"/>
      <c r="EFY44" s="139"/>
      <c r="EFZ44" s="266"/>
      <c r="EGA44" s="266"/>
      <c r="EGB44" s="266"/>
      <c r="EGC44" s="139"/>
      <c r="EGD44" s="266"/>
      <c r="EGE44" s="266"/>
      <c r="EGF44" s="266"/>
      <c r="EGG44" s="139"/>
      <c r="EGH44" s="266"/>
      <c r="EGI44" s="266"/>
      <c r="EGJ44" s="266"/>
      <c r="EGK44" s="139"/>
      <c r="EGL44" s="266"/>
      <c r="EGM44" s="266"/>
      <c r="EGN44" s="266"/>
      <c r="EGO44" s="139"/>
      <c r="EGP44" s="266"/>
      <c r="EGQ44" s="266"/>
      <c r="EGR44" s="266"/>
      <c r="EGS44" s="139"/>
      <c r="EGT44" s="266"/>
      <c r="EGU44" s="266"/>
      <c r="EGV44" s="266"/>
      <c r="EGW44" s="139"/>
      <c r="EGX44" s="266"/>
      <c r="EGY44" s="266"/>
      <c r="EGZ44" s="266"/>
      <c r="EHA44" s="139"/>
      <c r="EHB44" s="266"/>
      <c r="EHC44" s="266"/>
      <c r="EHD44" s="266"/>
      <c r="EHE44" s="139"/>
      <c r="EHF44" s="266"/>
      <c r="EHG44" s="266"/>
      <c r="EHH44" s="266"/>
      <c r="EHI44" s="139"/>
      <c r="EHJ44" s="266"/>
      <c r="EHK44" s="266"/>
      <c r="EHL44" s="266"/>
      <c r="EHM44" s="139"/>
      <c r="EHN44" s="266"/>
      <c r="EHO44" s="266"/>
      <c r="EHP44" s="266"/>
      <c r="EHQ44" s="139"/>
      <c r="EHR44" s="266"/>
      <c r="EHS44" s="266"/>
      <c r="EHT44" s="266"/>
      <c r="EHU44" s="139"/>
      <c r="EHV44" s="266"/>
      <c r="EHW44" s="266"/>
      <c r="EHX44" s="266"/>
      <c r="EHY44" s="139"/>
      <c r="EHZ44" s="266"/>
      <c r="EIA44" s="266"/>
      <c r="EIB44" s="266"/>
      <c r="EIC44" s="139"/>
      <c r="EID44" s="266"/>
      <c r="EIE44" s="266"/>
      <c r="EIF44" s="266"/>
      <c r="EIG44" s="139"/>
      <c r="EIH44" s="266"/>
      <c r="EII44" s="266"/>
      <c r="EIJ44" s="266"/>
      <c r="EIK44" s="139"/>
      <c r="EIL44" s="266"/>
      <c r="EIM44" s="266"/>
      <c r="EIN44" s="266"/>
      <c r="EIO44" s="139"/>
      <c r="EIP44" s="266"/>
      <c r="EIQ44" s="266"/>
      <c r="EIR44" s="266"/>
      <c r="EIS44" s="139"/>
      <c r="EIT44" s="266"/>
      <c r="EIU44" s="266"/>
      <c r="EIV44" s="266"/>
      <c r="EIW44" s="139"/>
      <c r="EIX44" s="266"/>
      <c r="EIY44" s="266"/>
      <c r="EIZ44" s="266"/>
      <c r="EJA44" s="139"/>
      <c r="EJB44" s="266"/>
      <c r="EJC44" s="266"/>
      <c r="EJD44" s="266"/>
      <c r="EJE44" s="139"/>
      <c r="EJF44" s="266"/>
      <c r="EJG44" s="266"/>
      <c r="EJH44" s="266"/>
      <c r="EJI44" s="139"/>
      <c r="EJJ44" s="266"/>
      <c r="EJK44" s="266"/>
      <c r="EJL44" s="266"/>
      <c r="EJM44" s="139"/>
      <c r="EJN44" s="266"/>
      <c r="EJO44" s="266"/>
      <c r="EJP44" s="266"/>
      <c r="EJQ44" s="139"/>
      <c r="EJR44" s="266"/>
      <c r="EJS44" s="266"/>
      <c r="EJT44" s="266"/>
      <c r="EJU44" s="139"/>
      <c r="EJV44" s="266"/>
      <c r="EJW44" s="266"/>
      <c r="EJX44" s="266"/>
      <c r="EJY44" s="139"/>
      <c r="EJZ44" s="266"/>
      <c r="EKA44" s="266"/>
      <c r="EKB44" s="266"/>
      <c r="EKC44" s="139"/>
      <c r="EKD44" s="266"/>
      <c r="EKE44" s="266"/>
      <c r="EKF44" s="266"/>
      <c r="EKG44" s="139"/>
      <c r="EKH44" s="266"/>
      <c r="EKI44" s="266"/>
      <c r="EKJ44" s="266"/>
      <c r="EKK44" s="139"/>
      <c r="EKL44" s="266"/>
      <c r="EKM44" s="266"/>
      <c r="EKN44" s="266"/>
      <c r="EKO44" s="139"/>
      <c r="EKP44" s="266"/>
      <c r="EKQ44" s="266"/>
      <c r="EKR44" s="266"/>
      <c r="EKS44" s="139"/>
      <c r="EKT44" s="266"/>
      <c r="EKU44" s="266"/>
      <c r="EKV44" s="266"/>
      <c r="EKW44" s="139"/>
      <c r="EKX44" s="266"/>
      <c r="EKY44" s="266"/>
      <c r="EKZ44" s="266"/>
      <c r="ELA44" s="139"/>
      <c r="ELB44" s="266"/>
      <c r="ELC44" s="266"/>
      <c r="ELD44" s="266"/>
      <c r="ELE44" s="139"/>
      <c r="ELF44" s="266"/>
      <c r="ELG44" s="266"/>
      <c r="ELH44" s="266"/>
      <c r="ELI44" s="139"/>
      <c r="ELJ44" s="266"/>
      <c r="ELK44" s="266"/>
      <c r="ELL44" s="266"/>
      <c r="ELM44" s="139"/>
      <c r="ELN44" s="266"/>
      <c r="ELO44" s="266"/>
      <c r="ELP44" s="266"/>
      <c r="ELQ44" s="139"/>
      <c r="ELR44" s="266"/>
      <c r="ELS44" s="266"/>
      <c r="ELT44" s="266"/>
      <c r="ELU44" s="139"/>
      <c r="ELV44" s="266"/>
      <c r="ELW44" s="266"/>
      <c r="ELX44" s="266"/>
      <c r="ELY44" s="139"/>
      <c r="ELZ44" s="266"/>
      <c r="EMA44" s="266"/>
      <c r="EMB44" s="266"/>
      <c r="EMC44" s="139"/>
      <c r="EMD44" s="266"/>
      <c r="EME44" s="266"/>
      <c r="EMF44" s="266"/>
      <c r="EMG44" s="139"/>
      <c r="EMH44" s="266"/>
      <c r="EMI44" s="266"/>
      <c r="EMJ44" s="266"/>
      <c r="EMK44" s="139"/>
      <c r="EML44" s="266"/>
      <c r="EMM44" s="266"/>
      <c r="EMN44" s="266"/>
      <c r="EMO44" s="139"/>
      <c r="EMP44" s="266"/>
      <c r="EMQ44" s="266"/>
      <c r="EMR44" s="266"/>
      <c r="EMS44" s="139"/>
      <c r="EMT44" s="266"/>
      <c r="EMU44" s="266"/>
      <c r="EMV44" s="266"/>
      <c r="EMW44" s="139"/>
      <c r="EMX44" s="266"/>
      <c r="EMY44" s="266"/>
      <c r="EMZ44" s="266"/>
      <c r="ENA44" s="139"/>
      <c r="ENB44" s="266"/>
      <c r="ENC44" s="266"/>
      <c r="END44" s="266"/>
      <c r="ENE44" s="139"/>
      <c r="ENF44" s="266"/>
      <c r="ENG44" s="266"/>
      <c r="ENH44" s="266"/>
      <c r="ENI44" s="139"/>
      <c r="ENJ44" s="266"/>
      <c r="ENK44" s="266"/>
      <c r="ENL44" s="266"/>
      <c r="ENM44" s="139"/>
      <c r="ENN44" s="266"/>
      <c r="ENO44" s="266"/>
      <c r="ENP44" s="266"/>
      <c r="ENQ44" s="139"/>
      <c r="ENR44" s="266"/>
      <c r="ENS44" s="266"/>
      <c r="ENT44" s="266"/>
      <c r="ENU44" s="139"/>
      <c r="ENV44" s="266"/>
      <c r="ENW44" s="266"/>
      <c r="ENX44" s="266"/>
      <c r="ENY44" s="139"/>
      <c r="ENZ44" s="266"/>
      <c r="EOA44" s="266"/>
      <c r="EOB44" s="266"/>
      <c r="EOC44" s="139"/>
      <c r="EOD44" s="266"/>
      <c r="EOE44" s="266"/>
      <c r="EOF44" s="266"/>
      <c r="EOG44" s="139"/>
      <c r="EOH44" s="266"/>
      <c r="EOI44" s="266"/>
      <c r="EOJ44" s="266"/>
      <c r="EOK44" s="139"/>
      <c r="EOL44" s="266"/>
      <c r="EOM44" s="266"/>
      <c r="EON44" s="266"/>
      <c r="EOO44" s="139"/>
      <c r="EOP44" s="266"/>
      <c r="EOQ44" s="266"/>
      <c r="EOR44" s="266"/>
      <c r="EOS44" s="139"/>
      <c r="EOT44" s="266"/>
      <c r="EOU44" s="266"/>
      <c r="EOV44" s="266"/>
      <c r="EOW44" s="139"/>
      <c r="EOX44" s="266"/>
      <c r="EOY44" s="266"/>
      <c r="EOZ44" s="266"/>
      <c r="EPA44" s="139"/>
      <c r="EPB44" s="266"/>
      <c r="EPC44" s="266"/>
      <c r="EPD44" s="266"/>
      <c r="EPE44" s="139"/>
      <c r="EPF44" s="266"/>
      <c r="EPG44" s="266"/>
      <c r="EPH44" s="266"/>
      <c r="EPI44" s="139"/>
      <c r="EPJ44" s="266"/>
      <c r="EPK44" s="266"/>
      <c r="EPL44" s="266"/>
      <c r="EPM44" s="139"/>
      <c r="EPN44" s="266"/>
      <c r="EPO44" s="266"/>
      <c r="EPP44" s="266"/>
      <c r="EPQ44" s="139"/>
      <c r="EPR44" s="266"/>
      <c r="EPS44" s="266"/>
      <c r="EPT44" s="266"/>
      <c r="EPU44" s="139"/>
      <c r="EPV44" s="266"/>
      <c r="EPW44" s="266"/>
      <c r="EPX44" s="266"/>
      <c r="EPY44" s="139"/>
      <c r="EPZ44" s="266"/>
      <c r="EQA44" s="266"/>
      <c r="EQB44" s="266"/>
      <c r="EQC44" s="139"/>
      <c r="EQD44" s="266"/>
      <c r="EQE44" s="266"/>
      <c r="EQF44" s="266"/>
      <c r="EQG44" s="139"/>
      <c r="EQH44" s="266"/>
      <c r="EQI44" s="266"/>
      <c r="EQJ44" s="266"/>
      <c r="EQK44" s="139"/>
      <c r="EQL44" s="266"/>
      <c r="EQM44" s="266"/>
      <c r="EQN44" s="266"/>
      <c r="EQO44" s="139"/>
      <c r="EQP44" s="266"/>
      <c r="EQQ44" s="266"/>
      <c r="EQR44" s="266"/>
      <c r="EQS44" s="139"/>
      <c r="EQT44" s="266"/>
      <c r="EQU44" s="266"/>
      <c r="EQV44" s="266"/>
      <c r="EQW44" s="139"/>
      <c r="EQX44" s="266"/>
      <c r="EQY44" s="266"/>
      <c r="EQZ44" s="266"/>
      <c r="ERA44" s="139"/>
      <c r="ERB44" s="266"/>
      <c r="ERC44" s="266"/>
      <c r="ERD44" s="266"/>
      <c r="ERE44" s="139"/>
      <c r="ERF44" s="266"/>
      <c r="ERG44" s="266"/>
      <c r="ERH44" s="266"/>
      <c r="ERI44" s="139"/>
      <c r="ERJ44" s="266"/>
      <c r="ERK44" s="266"/>
      <c r="ERL44" s="266"/>
      <c r="ERM44" s="139"/>
      <c r="ERN44" s="266"/>
      <c r="ERO44" s="266"/>
      <c r="ERP44" s="266"/>
      <c r="ERQ44" s="139"/>
      <c r="ERR44" s="266"/>
      <c r="ERS44" s="266"/>
      <c r="ERT44" s="266"/>
      <c r="ERU44" s="139"/>
      <c r="ERV44" s="266"/>
      <c r="ERW44" s="266"/>
      <c r="ERX44" s="266"/>
      <c r="ERY44" s="139"/>
      <c r="ERZ44" s="266"/>
      <c r="ESA44" s="266"/>
      <c r="ESB44" s="266"/>
      <c r="ESC44" s="139"/>
      <c r="ESD44" s="266"/>
      <c r="ESE44" s="266"/>
      <c r="ESF44" s="266"/>
      <c r="ESG44" s="139"/>
      <c r="ESH44" s="266"/>
      <c r="ESI44" s="266"/>
      <c r="ESJ44" s="266"/>
      <c r="ESK44" s="139"/>
      <c r="ESL44" s="266"/>
      <c r="ESM44" s="266"/>
      <c r="ESN44" s="266"/>
      <c r="ESO44" s="139"/>
      <c r="ESP44" s="266"/>
      <c r="ESQ44" s="266"/>
      <c r="ESR44" s="266"/>
      <c r="ESS44" s="139"/>
      <c r="EST44" s="266"/>
      <c r="ESU44" s="266"/>
      <c r="ESV44" s="266"/>
      <c r="ESW44" s="139"/>
      <c r="ESX44" s="266"/>
      <c r="ESY44" s="266"/>
      <c r="ESZ44" s="266"/>
      <c r="ETA44" s="139"/>
      <c r="ETB44" s="266"/>
      <c r="ETC44" s="266"/>
      <c r="ETD44" s="266"/>
      <c r="ETE44" s="139"/>
      <c r="ETF44" s="266"/>
      <c r="ETG44" s="266"/>
      <c r="ETH44" s="266"/>
      <c r="ETI44" s="139"/>
      <c r="ETJ44" s="266"/>
      <c r="ETK44" s="266"/>
      <c r="ETL44" s="266"/>
      <c r="ETM44" s="139"/>
      <c r="ETN44" s="266"/>
      <c r="ETO44" s="266"/>
      <c r="ETP44" s="266"/>
      <c r="ETQ44" s="139"/>
      <c r="ETR44" s="266"/>
      <c r="ETS44" s="266"/>
      <c r="ETT44" s="266"/>
      <c r="ETU44" s="139"/>
      <c r="ETV44" s="266"/>
      <c r="ETW44" s="266"/>
      <c r="ETX44" s="266"/>
      <c r="ETY44" s="139"/>
      <c r="ETZ44" s="266"/>
      <c r="EUA44" s="266"/>
      <c r="EUB44" s="266"/>
      <c r="EUC44" s="139"/>
      <c r="EUD44" s="266"/>
      <c r="EUE44" s="266"/>
      <c r="EUF44" s="266"/>
      <c r="EUG44" s="139"/>
      <c r="EUH44" s="266"/>
      <c r="EUI44" s="266"/>
      <c r="EUJ44" s="266"/>
      <c r="EUK44" s="139"/>
      <c r="EUL44" s="266"/>
      <c r="EUM44" s="266"/>
      <c r="EUN44" s="266"/>
      <c r="EUO44" s="139"/>
      <c r="EUP44" s="266"/>
      <c r="EUQ44" s="266"/>
      <c r="EUR44" s="266"/>
      <c r="EUS44" s="139"/>
      <c r="EUT44" s="266"/>
      <c r="EUU44" s="266"/>
      <c r="EUV44" s="266"/>
      <c r="EUW44" s="139"/>
      <c r="EUX44" s="266"/>
      <c r="EUY44" s="266"/>
      <c r="EUZ44" s="266"/>
      <c r="EVA44" s="139"/>
      <c r="EVB44" s="266"/>
      <c r="EVC44" s="266"/>
      <c r="EVD44" s="266"/>
      <c r="EVE44" s="139"/>
      <c r="EVF44" s="266"/>
      <c r="EVG44" s="266"/>
      <c r="EVH44" s="266"/>
      <c r="EVI44" s="139"/>
      <c r="EVJ44" s="266"/>
      <c r="EVK44" s="266"/>
      <c r="EVL44" s="266"/>
      <c r="EVM44" s="139"/>
      <c r="EVN44" s="266"/>
      <c r="EVO44" s="266"/>
      <c r="EVP44" s="266"/>
      <c r="EVQ44" s="139"/>
      <c r="EVR44" s="266"/>
      <c r="EVS44" s="266"/>
      <c r="EVT44" s="266"/>
      <c r="EVU44" s="139"/>
      <c r="EVV44" s="266"/>
      <c r="EVW44" s="266"/>
      <c r="EVX44" s="266"/>
      <c r="EVY44" s="139"/>
      <c r="EVZ44" s="266"/>
      <c r="EWA44" s="266"/>
      <c r="EWB44" s="266"/>
      <c r="EWC44" s="139"/>
      <c r="EWD44" s="266"/>
      <c r="EWE44" s="266"/>
      <c r="EWF44" s="266"/>
      <c r="EWG44" s="139"/>
      <c r="EWH44" s="266"/>
      <c r="EWI44" s="266"/>
      <c r="EWJ44" s="266"/>
      <c r="EWK44" s="139"/>
      <c r="EWL44" s="266"/>
      <c r="EWM44" s="266"/>
      <c r="EWN44" s="266"/>
      <c r="EWO44" s="139"/>
      <c r="EWP44" s="266"/>
      <c r="EWQ44" s="266"/>
      <c r="EWR44" s="266"/>
      <c r="EWS44" s="139"/>
      <c r="EWT44" s="266"/>
      <c r="EWU44" s="266"/>
      <c r="EWV44" s="266"/>
      <c r="EWW44" s="139"/>
      <c r="EWX44" s="266"/>
      <c r="EWY44" s="266"/>
      <c r="EWZ44" s="266"/>
      <c r="EXA44" s="139"/>
      <c r="EXB44" s="266"/>
      <c r="EXC44" s="266"/>
      <c r="EXD44" s="266"/>
      <c r="EXE44" s="139"/>
      <c r="EXF44" s="266"/>
      <c r="EXG44" s="266"/>
      <c r="EXH44" s="266"/>
      <c r="EXI44" s="139"/>
      <c r="EXJ44" s="266"/>
      <c r="EXK44" s="266"/>
      <c r="EXL44" s="266"/>
      <c r="EXM44" s="139"/>
      <c r="EXN44" s="266"/>
      <c r="EXO44" s="266"/>
      <c r="EXP44" s="266"/>
      <c r="EXQ44" s="139"/>
      <c r="EXR44" s="266"/>
      <c r="EXS44" s="266"/>
      <c r="EXT44" s="266"/>
      <c r="EXU44" s="139"/>
      <c r="EXV44" s="266"/>
      <c r="EXW44" s="266"/>
      <c r="EXX44" s="266"/>
      <c r="EXY44" s="139"/>
      <c r="EXZ44" s="266"/>
      <c r="EYA44" s="266"/>
      <c r="EYB44" s="266"/>
      <c r="EYC44" s="139"/>
      <c r="EYD44" s="266"/>
      <c r="EYE44" s="266"/>
      <c r="EYF44" s="266"/>
      <c r="EYG44" s="139"/>
      <c r="EYH44" s="266"/>
      <c r="EYI44" s="266"/>
      <c r="EYJ44" s="266"/>
      <c r="EYK44" s="139"/>
      <c r="EYL44" s="266"/>
      <c r="EYM44" s="266"/>
      <c r="EYN44" s="266"/>
      <c r="EYO44" s="139"/>
      <c r="EYP44" s="266"/>
      <c r="EYQ44" s="266"/>
      <c r="EYR44" s="266"/>
      <c r="EYS44" s="139"/>
      <c r="EYT44" s="266"/>
      <c r="EYU44" s="266"/>
      <c r="EYV44" s="266"/>
      <c r="EYW44" s="139"/>
      <c r="EYX44" s="266"/>
      <c r="EYY44" s="266"/>
      <c r="EYZ44" s="266"/>
      <c r="EZA44" s="139"/>
      <c r="EZB44" s="266"/>
      <c r="EZC44" s="266"/>
      <c r="EZD44" s="266"/>
      <c r="EZE44" s="139"/>
      <c r="EZF44" s="266"/>
      <c r="EZG44" s="266"/>
      <c r="EZH44" s="266"/>
      <c r="EZI44" s="139"/>
      <c r="EZJ44" s="266"/>
      <c r="EZK44" s="266"/>
      <c r="EZL44" s="266"/>
      <c r="EZM44" s="139"/>
      <c r="EZN44" s="266"/>
      <c r="EZO44" s="266"/>
      <c r="EZP44" s="266"/>
      <c r="EZQ44" s="139"/>
      <c r="EZR44" s="266"/>
      <c r="EZS44" s="266"/>
      <c r="EZT44" s="266"/>
      <c r="EZU44" s="139"/>
      <c r="EZV44" s="266"/>
      <c r="EZW44" s="266"/>
      <c r="EZX44" s="266"/>
      <c r="EZY44" s="139"/>
      <c r="EZZ44" s="266"/>
      <c r="FAA44" s="266"/>
      <c r="FAB44" s="266"/>
      <c r="FAC44" s="139"/>
      <c r="FAD44" s="266"/>
      <c r="FAE44" s="266"/>
      <c r="FAF44" s="266"/>
      <c r="FAG44" s="139"/>
      <c r="FAH44" s="266"/>
      <c r="FAI44" s="266"/>
      <c r="FAJ44" s="266"/>
      <c r="FAK44" s="139"/>
      <c r="FAL44" s="266"/>
      <c r="FAM44" s="266"/>
      <c r="FAN44" s="266"/>
      <c r="FAO44" s="139"/>
      <c r="FAP44" s="266"/>
      <c r="FAQ44" s="266"/>
      <c r="FAR44" s="266"/>
      <c r="FAS44" s="139"/>
      <c r="FAT44" s="266"/>
      <c r="FAU44" s="266"/>
      <c r="FAV44" s="266"/>
      <c r="FAW44" s="139"/>
      <c r="FAX44" s="266"/>
      <c r="FAY44" s="266"/>
      <c r="FAZ44" s="266"/>
      <c r="FBA44" s="139"/>
      <c r="FBB44" s="266"/>
      <c r="FBC44" s="266"/>
      <c r="FBD44" s="266"/>
      <c r="FBE44" s="139"/>
      <c r="FBF44" s="266"/>
      <c r="FBG44" s="266"/>
      <c r="FBH44" s="266"/>
      <c r="FBI44" s="139"/>
      <c r="FBJ44" s="266"/>
      <c r="FBK44" s="266"/>
      <c r="FBL44" s="266"/>
      <c r="FBM44" s="139"/>
      <c r="FBN44" s="266"/>
      <c r="FBO44" s="266"/>
      <c r="FBP44" s="266"/>
      <c r="FBQ44" s="139"/>
      <c r="FBR44" s="266"/>
      <c r="FBS44" s="266"/>
      <c r="FBT44" s="266"/>
      <c r="FBU44" s="139"/>
      <c r="FBV44" s="266"/>
      <c r="FBW44" s="266"/>
      <c r="FBX44" s="266"/>
      <c r="FBY44" s="139"/>
      <c r="FBZ44" s="266"/>
      <c r="FCA44" s="266"/>
      <c r="FCB44" s="266"/>
      <c r="FCC44" s="139"/>
      <c r="FCD44" s="266"/>
      <c r="FCE44" s="266"/>
      <c r="FCF44" s="266"/>
      <c r="FCG44" s="139"/>
      <c r="FCH44" s="266"/>
      <c r="FCI44" s="266"/>
      <c r="FCJ44" s="266"/>
      <c r="FCK44" s="139"/>
      <c r="FCL44" s="266"/>
      <c r="FCM44" s="266"/>
      <c r="FCN44" s="266"/>
      <c r="FCO44" s="139"/>
      <c r="FCP44" s="266"/>
      <c r="FCQ44" s="266"/>
      <c r="FCR44" s="266"/>
      <c r="FCS44" s="139"/>
      <c r="FCT44" s="266"/>
      <c r="FCU44" s="266"/>
      <c r="FCV44" s="266"/>
      <c r="FCW44" s="139"/>
      <c r="FCX44" s="266"/>
      <c r="FCY44" s="266"/>
      <c r="FCZ44" s="266"/>
      <c r="FDA44" s="139"/>
      <c r="FDB44" s="266"/>
      <c r="FDC44" s="266"/>
      <c r="FDD44" s="266"/>
      <c r="FDE44" s="139"/>
      <c r="FDF44" s="266"/>
      <c r="FDG44" s="266"/>
      <c r="FDH44" s="266"/>
      <c r="FDI44" s="139"/>
      <c r="FDJ44" s="266"/>
      <c r="FDK44" s="266"/>
      <c r="FDL44" s="266"/>
      <c r="FDM44" s="139"/>
      <c r="FDN44" s="266"/>
      <c r="FDO44" s="266"/>
      <c r="FDP44" s="266"/>
      <c r="FDQ44" s="139"/>
      <c r="FDR44" s="266"/>
      <c r="FDS44" s="266"/>
      <c r="FDT44" s="266"/>
      <c r="FDU44" s="139"/>
      <c r="FDV44" s="266"/>
      <c r="FDW44" s="266"/>
      <c r="FDX44" s="266"/>
      <c r="FDY44" s="139"/>
      <c r="FDZ44" s="266"/>
      <c r="FEA44" s="266"/>
      <c r="FEB44" s="266"/>
      <c r="FEC44" s="139"/>
      <c r="FED44" s="266"/>
      <c r="FEE44" s="266"/>
      <c r="FEF44" s="266"/>
      <c r="FEG44" s="139"/>
      <c r="FEH44" s="266"/>
      <c r="FEI44" s="266"/>
      <c r="FEJ44" s="266"/>
      <c r="FEK44" s="139"/>
      <c r="FEL44" s="266"/>
      <c r="FEM44" s="266"/>
      <c r="FEN44" s="266"/>
      <c r="FEO44" s="139"/>
      <c r="FEP44" s="266"/>
      <c r="FEQ44" s="266"/>
      <c r="FER44" s="266"/>
      <c r="FES44" s="139"/>
      <c r="FET44" s="266"/>
      <c r="FEU44" s="266"/>
      <c r="FEV44" s="266"/>
      <c r="FEW44" s="139"/>
      <c r="FEX44" s="266"/>
      <c r="FEY44" s="266"/>
      <c r="FEZ44" s="266"/>
      <c r="FFA44" s="139"/>
      <c r="FFB44" s="266"/>
      <c r="FFC44" s="266"/>
      <c r="FFD44" s="266"/>
      <c r="FFE44" s="139"/>
      <c r="FFF44" s="266"/>
      <c r="FFG44" s="266"/>
      <c r="FFH44" s="266"/>
      <c r="FFI44" s="139"/>
      <c r="FFJ44" s="266"/>
      <c r="FFK44" s="266"/>
      <c r="FFL44" s="266"/>
      <c r="FFM44" s="139"/>
      <c r="FFN44" s="266"/>
      <c r="FFO44" s="266"/>
      <c r="FFP44" s="266"/>
      <c r="FFQ44" s="139"/>
      <c r="FFR44" s="266"/>
      <c r="FFS44" s="266"/>
      <c r="FFT44" s="266"/>
      <c r="FFU44" s="139"/>
      <c r="FFV44" s="266"/>
      <c r="FFW44" s="266"/>
      <c r="FFX44" s="266"/>
      <c r="FFY44" s="139"/>
      <c r="FFZ44" s="266"/>
      <c r="FGA44" s="266"/>
      <c r="FGB44" s="266"/>
      <c r="FGC44" s="139"/>
      <c r="FGD44" s="266"/>
      <c r="FGE44" s="266"/>
      <c r="FGF44" s="266"/>
      <c r="FGG44" s="139"/>
      <c r="FGH44" s="266"/>
      <c r="FGI44" s="266"/>
      <c r="FGJ44" s="266"/>
      <c r="FGK44" s="139"/>
      <c r="FGL44" s="266"/>
      <c r="FGM44" s="266"/>
      <c r="FGN44" s="266"/>
      <c r="FGO44" s="139"/>
      <c r="FGP44" s="266"/>
      <c r="FGQ44" s="266"/>
      <c r="FGR44" s="266"/>
      <c r="FGS44" s="139"/>
      <c r="FGT44" s="266"/>
      <c r="FGU44" s="266"/>
      <c r="FGV44" s="266"/>
      <c r="FGW44" s="139"/>
      <c r="FGX44" s="266"/>
      <c r="FGY44" s="266"/>
      <c r="FGZ44" s="266"/>
      <c r="FHA44" s="139"/>
      <c r="FHB44" s="266"/>
      <c r="FHC44" s="266"/>
      <c r="FHD44" s="266"/>
      <c r="FHE44" s="139"/>
      <c r="FHF44" s="266"/>
      <c r="FHG44" s="266"/>
      <c r="FHH44" s="266"/>
      <c r="FHI44" s="139"/>
      <c r="FHJ44" s="266"/>
      <c r="FHK44" s="266"/>
      <c r="FHL44" s="266"/>
      <c r="FHM44" s="139"/>
      <c r="FHN44" s="266"/>
      <c r="FHO44" s="266"/>
      <c r="FHP44" s="266"/>
      <c r="FHQ44" s="139"/>
      <c r="FHR44" s="266"/>
      <c r="FHS44" s="266"/>
      <c r="FHT44" s="266"/>
      <c r="FHU44" s="139"/>
      <c r="FHV44" s="266"/>
      <c r="FHW44" s="266"/>
      <c r="FHX44" s="266"/>
      <c r="FHY44" s="139"/>
      <c r="FHZ44" s="266"/>
      <c r="FIA44" s="266"/>
      <c r="FIB44" s="266"/>
      <c r="FIC44" s="139"/>
      <c r="FID44" s="266"/>
      <c r="FIE44" s="266"/>
      <c r="FIF44" s="266"/>
      <c r="FIG44" s="139"/>
      <c r="FIH44" s="266"/>
      <c r="FII44" s="266"/>
      <c r="FIJ44" s="266"/>
      <c r="FIK44" s="139"/>
      <c r="FIL44" s="266"/>
      <c r="FIM44" s="266"/>
      <c r="FIN44" s="266"/>
      <c r="FIO44" s="139"/>
      <c r="FIP44" s="266"/>
      <c r="FIQ44" s="266"/>
      <c r="FIR44" s="266"/>
      <c r="FIS44" s="139"/>
      <c r="FIT44" s="266"/>
      <c r="FIU44" s="266"/>
      <c r="FIV44" s="266"/>
      <c r="FIW44" s="139"/>
      <c r="FIX44" s="266"/>
      <c r="FIY44" s="266"/>
      <c r="FIZ44" s="266"/>
      <c r="FJA44" s="139"/>
      <c r="FJB44" s="266"/>
      <c r="FJC44" s="266"/>
      <c r="FJD44" s="266"/>
      <c r="FJE44" s="139"/>
      <c r="FJF44" s="266"/>
      <c r="FJG44" s="266"/>
      <c r="FJH44" s="266"/>
      <c r="FJI44" s="139"/>
      <c r="FJJ44" s="266"/>
      <c r="FJK44" s="266"/>
      <c r="FJL44" s="266"/>
      <c r="FJM44" s="139"/>
      <c r="FJN44" s="266"/>
      <c r="FJO44" s="266"/>
      <c r="FJP44" s="266"/>
      <c r="FJQ44" s="139"/>
      <c r="FJR44" s="266"/>
      <c r="FJS44" s="266"/>
      <c r="FJT44" s="266"/>
      <c r="FJU44" s="139"/>
      <c r="FJV44" s="266"/>
      <c r="FJW44" s="266"/>
      <c r="FJX44" s="266"/>
      <c r="FJY44" s="139"/>
      <c r="FJZ44" s="266"/>
      <c r="FKA44" s="266"/>
      <c r="FKB44" s="266"/>
      <c r="FKC44" s="139"/>
      <c r="FKD44" s="266"/>
      <c r="FKE44" s="266"/>
      <c r="FKF44" s="266"/>
      <c r="FKG44" s="139"/>
      <c r="FKH44" s="266"/>
      <c r="FKI44" s="266"/>
      <c r="FKJ44" s="266"/>
      <c r="FKK44" s="139"/>
      <c r="FKL44" s="266"/>
      <c r="FKM44" s="266"/>
      <c r="FKN44" s="266"/>
      <c r="FKO44" s="139"/>
      <c r="FKP44" s="266"/>
      <c r="FKQ44" s="266"/>
      <c r="FKR44" s="266"/>
      <c r="FKS44" s="139"/>
      <c r="FKT44" s="266"/>
      <c r="FKU44" s="266"/>
      <c r="FKV44" s="266"/>
      <c r="FKW44" s="139"/>
      <c r="FKX44" s="266"/>
      <c r="FKY44" s="266"/>
      <c r="FKZ44" s="266"/>
      <c r="FLA44" s="139"/>
      <c r="FLB44" s="266"/>
      <c r="FLC44" s="266"/>
      <c r="FLD44" s="266"/>
      <c r="FLE44" s="139"/>
      <c r="FLF44" s="266"/>
      <c r="FLG44" s="266"/>
      <c r="FLH44" s="266"/>
      <c r="FLI44" s="139"/>
      <c r="FLJ44" s="266"/>
      <c r="FLK44" s="266"/>
      <c r="FLL44" s="266"/>
      <c r="FLM44" s="139"/>
      <c r="FLN44" s="266"/>
      <c r="FLO44" s="266"/>
      <c r="FLP44" s="266"/>
      <c r="FLQ44" s="139"/>
      <c r="FLR44" s="266"/>
      <c r="FLS44" s="266"/>
      <c r="FLT44" s="266"/>
      <c r="FLU44" s="139"/>
      <c r="FLV44" s="266"/>
      <c r="FLW44" s="266"/>
      <c r="FLX44" s="266"/>
      <c r="FLY44" s="139"/>
      <c r="FLZ44" s="266"/>
      <c r="FMA44" s="266"/>
      <c r="FMB44" s="266"/>
      <c r="FMC44" s="139"/>
      <c r="FMD44" s="266"/>
      <c r="FME44" s="266"/>
      <c r="FMF44" s="266"/>
      <c r="FMG44" s="139"/>
      <c r="FMH44" s="266"/>
      <c r="FMI44" s="266"/>
      <c r="FMJ44" s="266"/>
      <c r="FMK44" s="139"/>
      <c r="FML44" s="266"/>
      <c r="FMM44" s="266"/>
      <c r="FMN44" s="266"/>
      <c r="FMO44" s="139"/>
      <c r="FMP44" s="266"/>
      <c r="FMQ44" s="266"/>
      <c r="FMR44" s="266"/>
      <c r="FMS44" s="139"/>
      <c r="FMT44" s="266"/>
      <c r="FMU44" s="266"/>
      <c r="FMV44" s="266"/>
      <c r="FMW44" s="139"/>
      <c r="FMX44" s="266"/>
      <c r="FMY44" s="266"/>
      <c r="FMZ44" s="266"/>
      <c r="FNA44" s="139"/>
      <c r="FNB44" s="266"/>
      <c r="FNC44" s="266"/>
      <c r="FND44" s="266"/>
      <c r="FNE44" s="139"/>
      <c r="FNF44" s="266"/>
      <c r="FNG44" s="266"/>
      <c r="FNH44" s="266"/>
      <c r="FNI44" s="139"/>
      <c r="FNJ44" s="266"/>
      <c r="FNK44" s="266"/>
      <c r="FNL44" s="266"/>
      <c r="FNM44" s="139"/>
      <c r="FNN44" s="266"/>
      <c r="FNO44" s="266"/>
      <c r="FNP44" s="266"/>
      <c r="FNQ44" s="139"/>
      <c r="FNR44" s="266"/>
      <c r="FNS44" s="266"/>
      <c r="FNT44" s="266"/>
      <c r="FNU44" s="139"/>
      <c r="FNV44" s="266"/>
      <c r="FNW44" s="266"/>
      <c r="FNX44" s="266"/>
      <c r="FNY44" s="139"/>
      <c r="FNZ44" s="266"/>
      <c r="FOA44" s="266"/>
      <c r="FOB44" s="266"/>
      <c r="FOC44" s="139"/>
      <c r="FOD44" s="266"/>
      <c r="FOE44" s="266"/>
      <c r="FOF44" s="266"/>
      <c r="FOG44" s="139"/>
      <c r="FOH44" s="266"/>
      <c r="FOI44" s="266"/>
      <c r="FOJ44" s="266"/>
      <c r="FOK44" s="139"/>
      <c r="FOL44" s="266"/>
      <c r="FOM44" s="266"/>
      <c r="FON44" s="266"/>
      <c r="FOO44" s="139"/>
      <c r="FOP44" s="266"/>
      <c r="FOQ44" s="266"/>
      <c r="FOR44" s="266"/>
      <c r="FOS44" s="139"/>
      <c r="FOT44" s="266"/>
      <c r="FOU44" s="266"/>
      <c r="FOV44" s="266"/>
      <c r="FOW44" s="139"/>
      <c r="FOX44" s="266"/>
      <c r="FOY44" s="266"/>
      <c r="FOZ44" s="266"/>
      <c r="FPA44" s="139"/>
      <c r="FPB44" s="266"/>
      <c r="FPC44" s="266"/>
      <c r="FPD44" s="266"/>
      <c r="FPE44" s="139"/>
      <c r="FPF44" s="266"/>
      <c r="FPG44" s="266"/>
      <c r="FPH44" s="266"/>
      <c r="FPI44" s="139"/>
      <c r="FPJ44" s="266"/>
      <c r="FPK44" s="266"/>
      <c r="FPL44" s="266"/>
      <c r="FPM44" s="139"/>
      <c r="FPN44" s="266"/>
      <c r="FPO44" s="266"/>
      <c r="FPP44" s="266"/>
      <c r="FPQ44" s="139"/>
      <c r="FPR44" s="266"/>
      <c r="FPS44" s="266"/>
      <c r="FPT44" s="266"/>
      <c r="FPU44" s="139"/>
      <c r="FPV44" s="266"/>
      <c r="FPW44" s="266"/>
      <c r="FPX44" s="266"/>
      <c r="FPY44" s="139"/>
      <c r="FPZ44" s="266"/>
      <c r="FQA44" s="266"/>
      <c r="FQB44" s="266"/>
      <c r="FQC44" s="139"/>
      <c r="FQD44" s="266"/>
      <c r="FQE44" s="266"/>
      <c r="FQF44" s="266"/>
      <c r="FQG44" s="139"/>
      <c r="FQH44" s="266"/>
      <c r="FQI44" s="266"/>
      <c r="FQJ44" s="266"/>
      <c r="FQK44" s="139"/>
      <c r="FQL44" s="266"/>
      <c r="FQM44" s="266"/>
      <c r="FQN44" s="266"/>
      <c r="FQO44" s="139"/>
      <c r="FQP44" s="266"/>
      <c r="FQQ44" s="266"/>
      <c r="FQR44" s="266"/>
      <c r="FQS44" s="139"/>
      <c r="FQT44" s="266"/>
      <c r="FQU44" s="266"/>
      <c r="FQV44" s="266"/>
      <c r="FQW44" s="139"/>
      <c r="FQX44" s="266"/>
      <c r="FQY44" s="266"/>
      <c r="FQZ44" s="266"/>
      <c r="FRA44" s="139"/>
      <c r="FRB44" s="266"/>
      <c r="FRC44" s="266"/>
      <c r="FRD44" s="266"/>
      <c r="FRE44" s="139"/>
      <c r="FRF44" s="266"/>
      <c r="FRG44" s="266"/>
      <c r="FRH44" s="266"/>
      <c r="FRI44" s="139"/>
      <c r="FRJ44" s="266"/>
      <c r="FRK44" s="266"/>
      <c r="FRL44" s="266"/>
      <c r="FRM44" s="139"/>
      <c r="FRN44" s="266"/>
      <c r="FRO44" s="266"/>
      <c r="FRP44" s="266"/>
      <c r="FRQ44" s="139"/>
      <c r="FRR44" s="266"/>
      <c r="FRS44" s="266"/>
      <c r="FRT44" s="266"/>
      <c r="FRU44" s="139"/>
      <c r="FRV44" s="266"/>
      <c r="FRW44" s="266"/>
      <c r="FRX44" s="266"/>
      <c r="FRY44" s="139"/>
      <c r="FRZ44" s="266"/>
      <c r="FSA44" s="266"/>
      <c r="FSB44" s="266"/>
      <c r="FSC44" s="139"/>
      <c r="FSD44" s="266"/>
      <c r="FSE44" s="266"/>
      <c r="FSF44" s="266"/>
      <c r="FSG44" s="139"/>
      <c r="FSH44" s="266"/>
      <c r="FSI44" s="266"/>
      <c r="FSJ44" s="266"/>
      <c r="FSK44" s="139"/>
      <c r="FSL44" s="266"/>
      <c r="FSM44" s="266"/>
      <c r="FSN44" s="266"/>
      <c r="FSO44" s="139"/>
      <c r="FSP44" s="266"/>
      <c r="FSQ44" s="266"/>
      <c r="FSR44" s="266"/>
      <c r="FSS44" s="139"/>
      <c r="FST44" s="266"/>
      <c r="FSU44" s="266"/>
      <c r="FSV44" s="266"/>
      <c r="FSW44" s="139"/>
      <c r="FSX44" s="266"/>
      <c r="FSY44" s="266"/>
      <c r="FSZ44" s="266"/>
      <c r="FTA44" s="139"/>
      <c r="FTB44" s="266"/>
      <c r="FTC44" s="266"/>
      <c r="FTD44" s="266"/>
      <c r="FTE44" s="139"/>
      <c r="FTF44" s="266"/>
      <c r="FTG44" s="266"/>
      <c r="FTH44" s="266"/>
      <c r="FTI44" s="139"/>
      <c r="FTJ44" s="266"/>
      <c r="FTK44" s="266"/>
      <c r="FTL44" s="266"/>
      <c r="FTM44" s="139"/>
      <c r="FTN44" s="266"/>
      <c r="FTO44" s="266"/>
      <c r="FTP44" s="266"/>
      <c r="FTQ44" s="139"/>
      <c r="FTR44" s="266"/>
      <c r="FTS44" s="266"/>
      <c r="FTT44" s="266"/>
      <c r="FTU44" s="139"/>
      <c r="FTV44" s="266"/>
      <c r="FTW44" s="266"/>
      <c r="FTX44" s="266"/>
      <c r="FTY44" s="139"/>
      <c r="FTZ44" s="266"/>
      <c r="FUA44" s="266"/>
      <c r="FUB44" s="266"/>
      <c r="FUC44" s="139"/>
      <c r="FUD44" s="266"/>
      <c r="FUE44" s="266"/>
      <c r="FUF44" s="266"/>
      <c r="FUG44" s="139"/>
      <c r="FUH44" s="266"/>
      <c r="FUI44" s="266"/>
      <c r="FUJ44" s="266"/>
      <c r="FUK44" s="139"/>
      <c r="FUL44" s="266"/>
      <c r="FUM44" s="266"/>
      <c r="FUN44" s="266"/>
      <c r="FUO44" s="139"/>
      <c r="FUP44" s="266"/>
      <c r="FUQ44" s="266"/>
      <c r="FUR44" s="266"/>
      <c r="FUS44" s="139"/>
      <c r="FUT44" s="266"/>
      <c r="FUU44" s="266"/>
      <c r="FUV44" s="266"/>
      <c r="FUW44" s="139"/>
      <c r="FUX44" s="266"/>
      <c r="FUY44" s="266"/>
      <c r="FUZ44" s="266"/>
      <c r="FVA44" s="139"/>
      <c r="FVB44" s="266"/>
      <c r="FVC44" s="266"/>
      <c r="FVD44" s="266"/>
      <c r="FVE44" s="139"/>
      <c r="FVF44" s="266"/>
      <c r="FVG44" s="266"/>
      <c r="FVH44" s="266"/>
      <c r="FVI44" s="139"/>
      <c r="FVJ44" s="266"/>
      <c r="FVK44" s="266"/>
      <c r="FVL44" s="266"/>
      <c r="FVM44" s="139"/>
      <c r="FVN44" s="266"/>
      <c r="FVO44" s="266"/>
      <c r="FVP44" s="266"/>
      <c r="FVQ44" s="139"/>
      <c r="FVR44" s="266"/>
      <c r="FVS44" s="266"/>
      <c r="FVT44" s="266"/>
      <c r="FVU44" s="139"/>
      <c r="FVV44" s="266"/>
      <c r="FVW44" s="266"/>
      <c r="FVX44" s="266"/>
      <c r="FVY44" s="139"/>
      <c r="FVZ44" s="266"/>
      <c r="FWA44" s="266"/>
      <c r="FWB44" s="266"/>
      <c r="FWC44" s="139"/>
      <c r="FWD44" s="266"/>
      <c r="FWE44" s="266"/>
      <c r="FWF44" s="266"/>
      <c r="FWG44" s="139"/>
      <c r="FWH44" s="266"/>
      <c r="FWI44" s="266"/>
      <c r="FWJ44" s="266"/>
      <c r="FWK44" s="139"/>
      <c r="FWL44" s="266"/>
      <c r="FWM44" s="266"/>
      <c r="FWN44" s="266"/>
      <c r="FWO44" s="139"/>
      <c r="FWP44" s="266"/>
      <c r="FWQ44" s="266"/>
      <c r="FWR44" s="266"/>
      <c r="FWS44" s="139"/>
      <c r="FWT44" s="266"/>
      <c r="FWU44" s="266"/>
      <c r="FWV44" s="266"/>
      <c r="FWW44" s="139"/>
      <c r="FWX44" s="266"/>
      <c r="FWY44" s="266"/>
      <c r="FWZ44" s="266"/>
      <c r="FXA44" s="139"/>
      <c r="FXB44" s="266"/>
      <c r="FXC44" s="266"/>
      <c r="FXD44" s="266"/>
      <c r="FXE44" s="139"/>
      <c r="FXF44" s="266"/>
      <c r="FXG44" s="266"/>
      <c r="FXH44" s="266"/>
      <c r="FXI44" s="139"/>
      <c r="FXJ44" s="266"/>
      <c r="FXK44" s="266"/>
      <c r="FXL44" s="266"/>
      <c r="FXM44" s="139"/>
      <c r="FXN44" s="266"/>
      <c r="FXO44" s="266"/>
      <c r="FXP44" s="266"/>
      <c r="FXQ44" s="139"/>
      <c r="FXR44" s="266"/>
      <c r="FXS44" s="266"/>
      <c r="FXT44" s="266"/>
      <c r="FXU44" s="139"/>
      <c r="FXV44" s="266"/>
      <c r="FXW44" s="266"/>
      <c r="FXX44" s="266"/>
      <c r="FXY44" s="139"/>
      <c r="FXZ44" s="266"/>
      <c r="FYA44" s="266"/>
      <c r="FYB44" s="266"/>
      <c r="FYC44" s="139"/>
      <c r="FYD44" s="266"/>
      <c r="FYE44" s="266"/>
      <c r="FYF44" s="266"/>
      <c r="FYG44" s="139"/>
      <c r="FYH44" s="266"/>
      <c r="FYI44" s="266"/>
      <c r="FYJ44" s="266"/>
      <c r="FYK44" s="139"/>
      <c r="FYL44" s="266"/>
      <c r="FYM44" s="266"/>
      <c r="FYN44" s="266"/>
      <c r="FYO44" s="139"/>
      <c r="FYP44" s="266"/>
      <c r="FYQ44" s="266"/>
      <c r="FYR44" s="266"/>
      <c r="FYS44" s="139"/>
      <c r="FYT44" s="266"/>
      <c r="FYU44" s="266"/>
      <c r="FYV44" s="266"/>
      <c r="FYW44" s="139"/>
      <c r="FYX44" s="266"/>
      <c r="FYY44" s="266"/>
      <c r="FYZ44" s="266"/>
      <c r="FZA44" s="139"/>
      <c r="FZB44" s="266"/>
      <c r="FZC44" s="266"/>
      <c r="FZD44" s="266"/>
      <c r="FZE44" s="139"/>
      <c r="FZF44" s="266"/>
      <c r="FZG44" s="266"/>
      <c r="FZH44" s="266"/>
      <c r="FZI44" s="139"/>
      <c r="FZJ44" s="266"/>
      <c r="FZK44" s="266"/>
      <c r="FZL44" s="266"/>
      <c r="FZM44" s="139"/>
      <c r="FZN44" s="266"/>
      <c r="FZO44" s="266"/>
      <c r="FZP44" s="266"/>
      <c r="FZQ44" s="139"/>
      <c r="FZR44" s="266"/>
      <c r="FZS44" s="266"/>
      <c r="FZT44" s="266"/>
      <c r="FZU44" s="139"/>
      <c r="FZV44" s="266"/>
      <c r="FZW44" s="266"/>
      <c r="FZX44" s="266"/>
      <c r="FZY44" s="139"/>
      <c r="FZZ44" s="266"/>
      <c r="GAA44" s="266"/>
      <c r="GAB44" s="266"/>
      <c r="GAC44" s="139"/>
      <c r="GAD44" s="266"/>
      <c r="GAE44" s="266"/>
      <c r="GAF44" s="266"/>
      <c r="GAG44" s="139"/>
      <c r="GAH44" s="266"/>
      <c r="GAI44" s="266"/>
      <c r="GAJ44" s="266"/>
      <c r="GAK44" s="139"/>
      <c r="GAL44" s="266"/>
      <c r="GAM44" s="266"/>
      <c r="GAN44" s="266"/>
      <c r="GAO44" s="139"/>
      <c r="GAP44" s="266"/>
      <c r="GAQ44" s="266"/>
      <c r="GAR44" s="266"/>
      <c r="GAS44" s="139"/>
      <c r="GAT44" s="266"/>
      <c r="GAU44" s="266"/>
      <c r="GAV44" s="266"/>
      <c r="GAW44" s="139"/>
      <c r="GAX44" s="266"/>
      <c r="GAY44" s="266"/>
      <c r="GAZ44" s="266"/>
      <c r="GBA44" s="139"/>
      <c r="GBB44" s="266"/>
      <c r="GBC44" s="266"/>
      <c r="GBD44" s="266"/>
      <c r="GBE44" s="139"/>
      <c r="GBF44" s="266"/>
      <c r="GBG44" s="266"/>
      <c r="GBH44" s="266"/>
      <c r="GBI44" s="139"/>
      <c r="GBJ44" s="266"/>
      <c r="GBK44" s="266"/>
      <c r="GBL44" s="266"/>
      <c r="GBM44" s="139"/>
      <c r="GBN44" s="266"/>
      <c r="GBO44" s="266"/>
      <c r="GBP44" s="266"/>
      <c r="GBQ44" s="139"/>
      <c r="GBR44" s="266"/>
      <c r="GBS44" s="266"/>
      <c r="GBT44" s="266"/>
      <c r="GBU44" s="139"/>
      <c r="GBV44" s="266"/>
      <c r="GBW44" s="266"/>
      <c r="GBX44" s="266"/>
      <c r="GBY44" s="139"/>
      <c r="GBZ44" s="266"/>
      <c r="GCA44" s="266"/>
      <c r="GCB44" s="266"/>
      <c r="GCC44" s="139"/>
      <c r="GCD44" s="266"/>
      <c r="GCE44" s="266"/>
      <c r="GCF44" s="266"/>
      <c r="GCG44" s="139"/>
      <c r="GCH44" s="266"/>
      <c r="GCI44" s="266"/>
      <c r="GCJ44" s="266"/>
      <c r="GCK44" s="139"/>
      <c r="GCL44" s="266"/>
      <c r="GCM44" s="266"/>
      <c r="GCN44" s="266"/>
      <c r="GCO44" s="139"/>
      <c r="GCP44" s="266"/>
      <c r="GCQ44" s="266"/>
      <c r="GCR44" s="266"/>
      <c r="GCS44" s="139"/>
      <c r="GCT44" s="266"/>
      <c r="GCU44" s="266"/>
      <c r="GCV44" s="266"/>
      <c r="GCW44" s="139"/>
      <c r="GCX44" s="266"/>
      <c r="GCY44" s="266"/>
      <c r="GCZ44" s="266"/>
      <c r="GDA44" s="139"/>
      <c r="GDB44" s="266"/>
      <c r="GDC44" s="266"/>
      <c r="GDD44" s="266"/>
      <c r="GDE44" s="139"/>
      <c r="GDF44" s="266"/>
      <c r="GDG44" s="266"/>
      <c r="GDH44" s="266"/>
      <c r="GDI44" s="139"/>
      <c r="GDJ44" s="266"/>
      <c r="GDK44" s="266"/>
      <c r="GDL44" s="266"/>
      <c r="GDM44" s="139"/>
      <c r="GDN44" s="266"/>
      <c r="GDO44" s="266"/>
      <c r="GDP44" s="266"/>
      <c r="GDQ44" s="139"/>
      <c r="GDR44" s="266"/>
      <c r="GDS44" s="266"/>
      <c r="GDT44" s="266"/>
      <c r="GDU44" s="139"/>
      <c r="GDV44" s="266"/>
      <c r="GDW44" s="266"/>
      <c r="GDX44" s="266"/>
      <c r="GDY44" s="139"/>
      <c r="GDZ44" s="266"/>
      <c r="GEA44" s="266"/>
      <c r="GEB44" s="266"/>
      <c r="GEC44" s="139"/>
      <c r="GED44" s="266"/>
      <c r="GEE44" s="266"/>
      <c r="GEF44" s="266"/>
      <c r="GEG44" s="139"/>
      <c r="GEH44" s="266"/>
      <c r="GEI44" s="266"/>
      <c r="GEJ44" s="266"/>
      <c r="GEK44" s="139"/>
      <c r="GEL44" s="266"/>
      <c r="GEM44" s="266"/>
      <c r="GEN44" s="266"/>
      <c r="GEO44" s="139"/>
      <c r="GEP44" s="266"/>
      <c r="GEQ44" s="266"/>
      <c r="GER44" s="266"/>
      <c r="GES44" s="139"/>
      <c r="GET44" s="266"/>
      <c r="GEU44" s="266"/>
      <c r="GEV44" s="266"/>
      <c r="GEW44" s="139"/>
      <c r="GEX44" s="266"/>
      <c r="GEY44" s="266"/>
      <c r="GEZ44" s="266"/>
      <c r="GFA44" s="139"/>
      <c r="GFB44" s="266"/>
      <c r="GFC44" s="266"/>
      <c r="GFD44" s="266"/>
      <c r="GFE44" s="139"/>
      <c r="GFF44" s="266"/>
      <c r="GFG44" s="266"/>
      <c r="GFH44" s="266"/>
      <c r="GFI44" s="139"/>
      <c r="GFJ44" s="266"/>
      <c r="GFK44" s="266"/>
      <c r="GFL44" s="266"/>
      <c r="GFM44" s="139"/>
      <c r="GFN44" s="266"/>
      <c r="GFO44" s="266"/>
      <c r="GFP44" s="266"/>
      <c r="GFQ44" s="139"/>
      <c r="GFR44" s="266"/>
      <c r="GFS44" s="266"/>
      <c r="GFT44" s="266"/>
      <c r="GFU44" s="139"/>
      <c r="GFV44" s="266"/>
      <c r="GFW44" s="266"/>
      <c r="GFX44" s="266"/>
      <c r="GFY44" s="139"/>
      <c r="GFZ44" s="266"/>
      <c r="GGA44" s="266"/>
      <c r="GGB44" s="266"/>
      <c r="GGC44" s="139"/>
      <c r="GGD44" s="266"/>
      <c r="GGE44" s="266"/>
      <c r="GGF44" s="266"/>
      <c r="GGG44" s="139"/>
      <c r="GGH44" s="266"/>
      <c r="GGI44" s="266"/>
      <c r="GGJ44" s="266"/>
      <c r="GGK44" s="139"/>
      <c r="GGL44" s="266"/>
      <c r="GGM44" s="266"/>
      <c r="GGN44" s="266"/>
      <c r="GGO44" s="139"/>
      <c r="GGP44" s="266"/>
      <c r="GGQ44" s="266"/>
      <c r="GGR44" s="266"/>
      <c r="GGS44" s="139"/>
      <c r="GGT44" s="266"/>
      <c r="GGU44" s="266"/>
      <c r="GGV44" s="266"/>
      <c r="GGW44" s="139"/>
      <c r="GGX44" s="266"/>
      <c r="GGY44" s="266"/>
      <c r="GGZ44" s="266"/>
      <c r="GHA44" s="139"/>
      <c r="GHB44" s="266"/>
      <c r="GHC44" s="266"/>
      <c r="GHD44" s="266"/>
      <c r="GHE44" s="139"/>
      <c r="GHF44" s="266"/>
      <c r="GHG44" s="266"/>
      <c r="GHH44" s="266"/>
      <c r="GHI44" s="139"/>
      <c r="GHJ44" s="266"/>
      <c r="GHK44" s="266"/>
      <c r="GHL44" s="266"/>
      <c r="GHM44" s="139"/>
      <c r="GHN44" s="266"/>
      <c r="GHO44" s="266"/>
      <c r="GHP44" s="266"/>
      <c r="GHQ44" s="139"/>
      <c r="GHR44" s="266"/>
      <c r="GHS44" s="266"/>
      <c r="GHT44" s="266"/>
      <c r="GHU44" s="139"/>
      <c r="GHV44" s="266"/>
      <c r="GHW44" s="266"/>
      <c r="GHX44" s="266"/>
      <c r="GHY44" s="139"/>
      <c r="GHZ44" s="266"/>
      <c r="GIA44" s="266"/>
      <c r="GIB44" s="266"/>
      <c r="GIC44" s="139"/>
      <c r="GID44" s="266"/>
      <c r="GIE44" s="266"/>
      <c r="GIF44" s="266"/>
      <c r="GIG44" s="139"/>
      <c r="GIH44" s="266"/>
      <c r="GII44" s="266"/>
      <c r="GIJ44" s="266"/>
      <c r="GIK44" s="139"/>
      <c r="GIL44" s="266"/>
      <c r="GIM44" s="266"/>
      <c r="GIN44" s="266"/>
      <c r="GIO44" s="139"/>
      <c r="GIP44" s="266"/>
      <c r="GIQ44" s="266"/>
      <c r="GIR44" s="266"/>
      <c r="GIS44" s="139"/>
      <c r="GIT44" s="266"/>
      <c r="GIU44" s="266"/>
      <c r="GIV44" s="266"/>
      <c r="GIW44" s="139"/>
      <c r="GIX44" s="266"/>
      <c r="GIY44" s="266"/>
      <c r="GIZ44" s="266"/>
      <c r="GJA44" s="139"/>
      <c r="GJB44" s="266"/>
      <c r="GJC44" s="266"/>
      <c r="GJD44" s="266"/>
      <c r="GJE44" s="139"/>
      <c r="GJF44" s="266"/>
      <c r="GJG44" s="266"/>
      <c r="GJH44" s="266"/>
      <c r="GJI44" s="139"/>
      <c r="GJJ44" s="266"/>
      <c r="GJK44" s="266"/>
      <c r="GJL44" s="266"/>
      <c r="GJM44" s="139"/>
      <c r="GJN44" s="266"/>
      <c r="GJO44" s="266"/>
      <c r="GJP44" s="266"/>
      <c r="GJQ44" s="139"/>
      <c r="GJR44" s="266"/>
      <c r="GJS44" s="266"/>
      <c r="GJT44" s="266"/>
      <c r="GJU44" s="139"/>
      <c r="GJV44" s="266"/>
      <c r="GJW44" s="266"/>
      <c r="GJX44" s="266"/>
      <c r="GJY44" s="139"/>
      <c r="GJZ44" s="266"/>
      <c r="GKA44" s="266"/>
      <c r="GKB44" s="266"/>
      <c r="GKC44" s="139"/>
      <c r="GKD44" s="266"/>
      <c r="GKE44" s="266"/>
      <c r="GKF44" s="266"/>
      <c r="GKG44" s="139"/>
      <c r="GKH44" s="266"/>
      <c r="GKI44" s="266"/>
      <c r="GKJ44" s="266"/>
      <c r="GKK44" s="139"/>
      <c r="GKL44" s="266"/>
      <c r="GKM44" s="266"/>
      <c r="GKN44" s="266"/>
      <c r="GKO44" s="139"/>
      <c r="GKP44" s="266"/>
      <c r="GKQ44" s="266"/>
      <c r="GKR44" s="266"/>
      <c r="GKS44" s="139"/>
      <c r="GKT44" s="266"/>
      <c r="GKU44" s="266"/>
      <c r="GKV44" s="266"/>
      <c r="GKW44" s="139"/>
      <c r="GKX44" s="266"/>
      <c r="GKY44" s="266"/>
      <c r="GKZ44" s="266"/>
      <c r="GLA44" s="139"/>
      <c r="GLB44" s="266"/>
      <c r="GLC44" s="266"/>
      <c r="GLD44" s="266"/>
      <c r="GLE44" s="139"/>
      <c r="GLF44" s="266"/>
      <c r="GLG44" s="266"/>
      <c r="GLH44" s="266"/>
      <c r="GLI44" s="139"/>
      <c r="GLJ44" s="266"/>
      <c r="GLK44" s="266"/>
      <c r="GLL44" s="266"/>
      <c r="GLM44" s="139"/>
      <c r="GLN44" s="266"/>
      <c r="GLO44" s="266"/>
      <c r="GLP44" s="266"/>
      <c r="GLQ44" s="139"/>
      <c r="GLR44" s="266"/>
      <c r="GLS44" s="266"/>
      <c r="GLT44" s="266"/>
      <c r="GLU44" s="139"/>
      <c r="GLV44" s="266"/>
      <c r="GLW44" s="266"/>
      <c r="GLX44" s="266"/>
      <c r="GLY44" s="139"/>
      <c r="GLZ44" s="266"/>
      <c r="GMA44" s="266"/>
      <c r="GMB44" s="266"/>
      <c r="GMC44" s="139"/>
      <c r="GMD44" s="266"/>
      <c r="GME44" s="266"/>
      <c r="GMF44" s="266"/>
      <c r="GMG44" s="139"/>
      <c r="GMH44" s="266"/>
      <c r="GMI44" s="266"/>
      <c r="GMJ44" s="266"/>
      <c r="GMK44" s="139"/>
      <c r="GML44" s="266"/>
      <c r="GMM44" s="266"/>
      <c r="GMN44" s="266"/>
      <c r="GMO44" s="139"/>
      <c r="GMP44" s="266"/>
      <c r="GMQ44" s="266"/>
      <c r="GMR44" s="266"/>
      <c r="GMS44" s="139"/>
      <c r="GMT44" s="266"/>
      <c r="GMU44" s="266"/>
      <c r="GMV44" s="266"/>
      <c r="GMW44" s="139"/>
      <c r="GMX44" s="266"/>
      <c r="GMY44" s="266"/>
      <c r="GMZ44" s="266"/>
      <c r="GNA44" s="139"/>
      <c r="GNB44" s="266"/>
      <c r="GNC44" s="266"/>
      <c r="GND44" s="266"/>
      <c r="GNE44" s="139"/>
      <c r="GNF44" s="266"/>
      <c r="GNG44" s="266"/>
      <c r="GNH44" s="266"/>
      <c r="GNI44" s="139"/>
      <c r="GNJ44" s="266"/>
      <c r="GNK44" s="266"/>
      <c r="GNL44" s="266"/>
      <c r="GNM44" s="139"/>
      <c r="GNN44" s="266"/>
      <c r="GNO44" s="266"/>
      <c r="GNP44" s="266"/>
      <c r="GNQ44" s="139"/>
      <c r="GNR44" s="266"/>
      <c r="GNS44" s="266"/>
      <c r="GNT44" s="266"/>
      <c r="GNU44" s="139"/>
      <c r="GNV44" s="266"/>
      <c r="GNW44" s="266"/>
      <c r="GNX44" s="266"/>
      <c r="GNY44" s="139"/>
      <c r="GNZ44" s="266"/>
      <c r="GOA44" s="266"/>
      <c r="GOB44" s="266"/>
      <c r="GOC44" s="139"/>
      <c r="GOD44" s="266"/>
      <c r="GOE44" s="266"/>
      <c r="GOF44" s="266"/>
      <c r="GOG44" s="139"/>
      <c r="GOH44" s="266"/>
      <c r="GOI44" s="266"/>
      <c r="GOJ44" s="266"/>
      <c r="GOK44" s="139"/>
      <c r="GOL44" s="266"/>
      <c r="GOM44" s="266"/>
      <c r="GON44" s="266"/>
      <c r="GOO44" s="139"/>
      <c r="GOP44" s="266"/>
      <c r="GOQ44" s="266"/>
      <c r="GOR44" s="266"/>
      <c r="GOS44" s="139"/>
      <c r="GOT44" s="266"/>
      <c r="GOU44" s="266"/>
      <c r="GOV44" s="266"/>
      <c r="GOW44" s="139"/>
      <c r="GOX44" s="266"/>
      <c r="GOY44" s="266"/>
      <c r="GOZ44" s="266"/>
      <c r="GPA44" s="139"/>
      <c r="GPB44" s="266"/>
      <c r="GPC44" s="266"/>
      <c r="GPD44" s="266"/>
      <c r="GPE44" s="139"/>
      <c r="GPF44" s="266"/>
      <c r="GPG44" s="266"/>
      <c r="GPH44" s="266"/>
      <c r="GPI44" s="139"/>
      <c r="GPJ44" s="266"/>
      <c r="GPK44" s="266"/>
      <c r="GPL44" s="266"/>
      <c r="GPM44" s="139"/>
      <c r="GPN44" s="266"/>
      <c r="GPO44" s="266"/>
      <c r="GPP44" s="266"/>
      <c r="GPQ44" s="139"/>
      <c r="GPR44" s="266"/>
      <c r="GPS44" s="266"/>
      <c r="GPT44" s="266"/>
      <c r="GPU44" s="139"/>
      <c r="GPV44" s="266"/>
      <c r="GPW44" s="266"/>
      <c r="GPX44" s="266"/>
      <c r="GPY44" s="139"/>
      <c r="GPZ44" s="266"/>
      <c r="GQA44" s="266"/>
      <c r="GQB44" s="266"/>
      <c r="GQC44" s="139"/>
      <c r="GQD44" s="266"/>
      <c r="GQE44" s="266"/>
      <c r="GQF44" s="266"/>
      <c r="GQG44" s="139"/>
      <c r="GQH44" s="266"/>
      <c r="GQI44" s="266"/>
      <c r="GQJ44" s="266"/>
      <c r="GQK44" s="139"/>
      <c r="GQL44" s="266"/>
      <c r="GQM44" s="266"/>
      <c r="GQN44" s="266"/>
      <c r="GQO44" s="139"/>
      <c r="GQP44" s="266"/>
      <c r="GQQ44" s="266"/>
      <c r="GQR44" s="266"/>
      <c r="GQS44" s="139"/>
      <c r="GQT44" s="266"/>
      <c r="GQU44" s="266"/>
      <c r="GQV44" s="266"/>
      <c r="GQW44" s="139"/>
      <c r="GQX44" s="266"/>
      <c r="GQY44" s="266"/>
      <c r="GQZ44" s="266"/>
      <c r="GRA44" s="139"/>
      <c r="GRB44" s="266"/>
      <c r="GRC44" s="266"/>
      <c r="GRD44" s="266"/>
      <c r="GRE44" s="139"/>
      <c r="GRF44" s="266"/>
      <c r="GRG44" s="266"/>
      <c r="GRH44" s="266"/>
      <c r="GRI44" s="139"/>
      <c r="GRJ44" s="266"/>
      <c r="GRK44" s="266"/>
      <c r="GRL44" s="266"/>
      <c r="GRM44" s="139"/>
      <c r="GRN44" s="266"/>
      <c r="GRO44" s="266"/>
      <c r="GRP44" s="266"/>
      <c r="GRQ44" s="139"/>
      <c r="GRR44" s="266"/>
      <c r="GRS44" s="266"/>
      <c r="GRT44" s="266"/>
      <c r="GRU44" s="139"/>
      <c r="GRV44" s="266"/>
      <c r="GRW44" s="266"/>
      <c r="GRX44" s="266"/>
      <c r="GRY44" s="139"/>
      <c r="GRZ44" s="266"/>
      <c r="GSA44" s="266"/>
      <c r="GSB44" s="266"/>
      <c r="GSC44" s="139"/>
      <c r="GSD44" s="266"/>
      <c r="GSE44" s="266"/>
      <c r="GSF44" s="266"/>
      <c r="GSG44" s="139"/>
      <c r="GSH44" s="266"/>
      <c r="GSI44" s="266"/>
      <c r="GSJ44" s="266"/>
      <c r="GSK44" s="139"/>
      <c r="GSL44" s="266"/>
      <c r="GSM44" s="266"/>
      <c r="GSN44" s="266"/>
      <c r="GSO44" s="139"/>
      <c r="GSP44" s="266"/>
      <c r="GSQ44" s="266"/>
      <c r="GSR44" s="266"/>
      <c r="GSS44" s="139"/>
      <c r="GST44" s="266"/>
      <c r="GSU44" s="266"/>
      <c r="GSV44" s="266"/>
      <c r="GSW44" s="139"/>
      <c r="GSX44" s="266"/>
      <c r="GSY44" s="266"/>
      <c r="GSZ44" s="266"/>
      <c r="GTA44" s="139"/>
      <c r="GTB44" s="266"/>
      <c r="GTC44" s="266"/>
      <c r="GTD44" s="266"/>
      <c r="GTE44" s="139"/>
      <c r="GTF44" s="266"/>
      <c r="GTG44" s="266"/>
      <c r="GTH44" s="266"/>
      <c r="GTI44" s="139"/>
      <c r="GTJ44" s="266"/>
      <c r="GTK44" s="266"/>
      <c r="GTL44" s="266"/>
      <c r="GTM44" s="139"/>
      <c r="GTN44" s="266"/>
      <c r="GTO44" s="266"/>
      <c r="GTP44" s="266"/>
      <c r="GTQ44" s="139"/>
      <c r="GTR44" s="266"/>
      <c r="GTS44" s="266"/>
      <c r="GTT44" s="266"/>
      <c r="GTU44" s="139"/>
      <c r="GTV44" s="266"/>
      <c r="GTW44" s="266"/>
      <c r="GTX44" s="266"/>
      <c r="GTY44" s="139"/>
      <c r="GTZ44" s="266"/>
      <c r="GUA44" s="266"/>
      <c r="GUB44" s="266"/>
      <c r="GUC44" s="139"/>
      <c r="GUD44" s="266"/>
      <c r="GUE44" s="266"/>
      <c r="GUF44" s="266"/>
      <c r="GUG44" s="139"/>
      <c r="GUH44" s="266"/>
      <c r="GUI44" s="266"/>
      <c r="GUJ44" s="266"/>
      <c r="GUK44" s="139"/>
      <c r="GUL44" s="266"/>
      <c r="GUM44" s="266"/>
      <c r="GUN44" s="266"/>
      <c r="GUO44" s="139"/>
      <c r="GUP44" s="266"/>
      <c r="GUQ44" s="266"/>
      <c r="GUR44" s="266"/>
      <c r="GUS44" s="139"/>
      <c r="GUT44" s="266"/>
      <c r="GUU44" s="266"/>
      <c r="GUV44" s="266"/>
      <c r="GUW44" s="139"/>
      <c r="GUX44" s="266"/>
      <c r="GUY44" s="266"/>
      <c r="GUZ44" s="266"/>
      <c r="GVA44" s="139"/>
      <c r="GVB44" s="266"/>
      <c r="GVC44" s="266"/>
      <c r="GVD44" s="266"/>
      <c r="GVE44" s="139"/>
      <c r="GVF44" s="266"/>
      <c r="GVG44" s="266"/>
      <c r="GVH44" s="266"/>
      <c r="GVI44" s="139"/>
      <c r="GVJ44" s="266"/>
      <c r="GVK44" s="266"/>
      <c r="GVL44" s="266"/>
      <c r="GVM44" s="139"/>
      <c r="GVN44" s="266"/>
      <c r="GVO44" s="266"/>
      <c r="GVP44" s="266"/>
      <c r="GVQ44" s="139"/>
      <c r="GVR44" s="266"/>
      <c r="GVS44" s="266"/>
      <c r="GVT44" s="266"/>
      <c r="GVU44" s="139"/>
      <c r="GVV44" s="266"/>
      <c r="GVW44" s="266"/>
      <c r="GVX44" s="266"/>
      <c r="GVY44" s="139"/>
      <c r="GVZ44" s="266"/>
      <c r="GWA44" s="266"/>
      <c r="GWB44" s="266"/>
      <c r="GWC44" s="139"/>
      <c r="GWD44" s="266"/>
      <c r="GWE44" s="266"/>
      <c r="GWF44" s="266"/>
      <c r="GWG44" s="139"/>
      <c r="GWH44" s="266"/>
      <c r="GWI44" s="266"/>
      <c r="GWJ44" s="266"/>
      <c r="GWK44" s="139"/>
      <c r="GWL44" s="266"/>
      <c r="GWM44" s="266"/>
      <c r="GWN44" s="266"/>
      <c r="GWO44" s="139"/>
      <c r="GWP44" s="266"/>
      <c r="GWQ44" s="266"/>
      <c r="GWR44" s="266"/>
      <c r="GWS44" s="139"/>
      <c r="GWT44" s="266"/>
      <c r="GWU44" s="266"/>
      <c r="GWV44" s="266"/>
      <c r="GWW44" s="139"/>
      <c r="GWX44" s="266"/>
      <c r="GWY44" s="266"/>
      <c r="GWZ44" s="266"/>
      <c r="GXA44" s="139"/>
      <c r="GXB44" s="266"/>
      <c r="GXC44" s="266"/>
      <c r="GXD44" s="266"/>
      <c r="GXE44" s="139"/>
      <c r="GXF44" s="266"/>
      <c r="GXG44" s="266"/>
      <c r="GXH44" s="266"/>
      <c r="GXI44" s="139"/>
      <c r="GXJ44" s="266"/>
      <c r="GXK44" s="266"/>
      <c r="GXL44" s="266"/>
      <c r="GXM44" s="139"/>
      <c r="GXN44" s="266"/>
      <c r="GXO44" s="266"/>
      <c r="GXP44" s="266"/>
      <c r="GXQ44" s="139"/>
      <c r="GXR44" s="266"/>
      <c r="GXS44" s="266"/>
      <c r="GXT44" s="266"/>
      <c r="GXU44" s="139"/>
      <c r="GXV44" s="266"/>
      <c r="GXW44" s="266"/>
      <c r="GXX44" s="266"/>
      <c r="GXY44" s="139"/>
      <c r="GXZ44" s="266"/>
      <c r="GYA44" s="266"/>
      <c r="GYB44" s="266"/>
      <c r="GYC44" s="139"/>
      <c r="GYD44" s="266"/>
      <c r="GYE44" s="266"/>
      <c r="GYF44" s="266"/>
      <c r="GYG44" s="139"/>
      <c r="GYH44" s="266"/>
      <c r="GYI44" s="266"/>
      <c r="GYJ44" s="266"/>
      <c r="GYK44" s="139"/>
      <c r="GYL44" s="266"/>
      <c r="GYM44" s="266"/>
      <c r="GYN44" s="266"/>
      <c r="GYO44" s="139"/>
      <c r="GYP44" s="266"/>
      <c r="GYQ44" s="266"/>
      <c r="GYR44" s="266"/>
      <c r="GYS44" s="139"/>
      <c r="GYT44" s="266"/>
      <c r="GYU44" s="266"/>
      <c r="GYV44" s="266"/>
      <c r="GYW44" s="139"/>
      <c r="GYX44" s="266"/>
      <c r="GYY44" s="266"/>
      <c r="GYZ44" s="266"/>
      <c r="GZA44" s="139"/>
      <c r="GZB44" s="266"/>
      <c r="GZC44" s="266"/>
      <c r="GZD44" s="266"/>
      <c r="GZE44" s="139"/>
      <c r="GZF44" s="266"/>
      <c r="GZG44" s="266"/>
      <c r="GZH44" s="266"/>
      <c r="GZI44" s="139"/>
      <c r="GZJ44" s="266"/>
      <c r="GZK44" s="266"/>
      <c r="GZL44" s="266"/>
      <c r="GZM44" s="139"/>
      <c r="GZN44" s="266"/>
      <c r="GZO44" s="266"/>
      <c r="GZP44" s="266"/>
      <c r="GZQ44" s="139"/>
      <c r="GZR44" s="266"/>
      <c r="GZS44" s="266"/>
      <c r="GZT44" s="266"/>
      <c r="GZU44" s="139"/>
      <c r="GZV44" s="266"/>
      <c r="GZW44" s="266"/>
      <c r="GZX44" s="266"/>
      <c r="GZY44" s="139"/>
      <c r="GZZ44" s="266"/>
      <c r="HAA44" s="266"/>
      <c r="HAB44" s="266"/>
      <c r="HAC44" s="139"/>
      <c r="HAD44" s="266"/>
      <c r="HAE44" s="266"/>
      <c r="HAF44" s="266"/>
      <c r="HAG44" s="139"/>
      <c r="HAH44" s="266"/>
      <c r="HAI44" s="266"/>
      <c r="HAJ44" s="266"/>
      <c r="HAK44" s="139"/>
      <c r="HAL44" s="266"/>
      <c r="HAM44" s="266"/>
      <c r="HAN44" s="266"/>
      <c r="HAO44" s="139"/>
      <c r="HAP44" s="266"/>
      <c r="HAQ44" s="266"/>
      <c r="HAR44" s="266"/>
      <c r="HAS44" s="139"/>
      <c r="HAT44" s="266"/>
      <c r="HAU44" s="266"/>
      <c r="HAV44" s="266"/>
      <c r="HAW44" s="139"/>
      <c r="HAX44" s="266"/>
      <c r="HAY44" s="266"/>
      <c r="HAZ44" s="266"/>
      <c r="HBA44" s="139"/>
      <c r="HBB44" s="266"/>
      <c r="HBC44" s="266"/>
      <c r="HBD44" s="266"/>
      <c r="HBE44" s="139"/>
      <c r="HBF44" s="266"/>
      <c r="HBG44" s="266"/>
      <c r="HBH44" s="266"/>
      <c r="HBI44" s="139"/>
      <c r="HBJ44" s="266"/>
      <c r="HBK44" s="266"/>
      <c r="HBL44" s="266"/>
      <c r="HBM44" s="139"/>
      <c r="HBN44" s="266"/>
      <c r="HBO44" s="266"/>
      <c r="HBP44" s="266"/>
      <c r="HBQ44" s="139"/>
      <c r="HBR44" s="266"/>
      <c r="HBS44" s="266"/>
      <c r="HBT44" s="266"/>
      <c r="HBU44" s="139"/>
      <c r="HBV44" s="266"/>
      <c r="HBW44" s="266"/>
      <c r="HBX44" s="266"/>
      <c r="HBY44" s="139"/>
      <c r="HBZ44" s="266"/>
      <c r="HCA44" s="266"/>
      <c r="HCB44" s="266"/>
      <c r="HCC44" s="139"/>
      <c r="HCD44" s="266"/>
      <c r="HCE44" s="266"/>
      <c r="HCF44" s="266"/>
      <c r="HCG44" s="139"/>
      <c r="HCH44" s="266"/>
      <c r="HCI44" s="266"/>
      <c r="HCJ44" s="266"/>
      <c r="HCK44" s="139"/>
      <c r="HCL44" s="266"/>
      <c r="HCM44" s="266"/>
      <c r="HCN44" s="266"/>
      <c r="HCO44" s="139"/>
      <c r="HCP44" s="266"/>
      <c r="HCQ44" s="266"/>
      <c r="HCR44" s="266"/>
      <c r="HCS44" s="139"/>
      <c r="HCT44" s="266"/>
      <c r="HCU44" s="266"/>
      <c r="HCV44" s="266"/>
      <c r="HCW44" s="139"/>
      <c r="HCX44" s="266"/>
      <c r="HCY44" s="266"/>
      <c r="HCZ44" s="266"/>
      <c r="HDA44" s="139"/>
      <c r="HDB44" s="266"/>
      <c r="HDC44" s="266"/>
      <c r="HDD44" s="266"/>
      <c r="HDE44" s="139"/>
      <c r="HDF44" s="266"/>
      <c r="HDG44" s="266"/>
      <c r="HDH44" s="266"/>
      <c r="HDI44" s="139"/>
      <c r="HDJ44" s="266"/>
      <c r="HDK44" s="266"/>
      <c r="HDL44" s="266"/>
      <c r="HDM44" s="139"/>
      <c r="HDN44" s="266"/>
      <c r="HDO44" s="266"/>
      <c r="HDP44" s="266"/>
      <c r="HDQ44" s="139"/>
      <c r="HDR44" s="266"/>
      <c r="HDS44" s="266"/>
      <c r="HDT44" s="266"/>
      <c r="HDU44" s="139"/>
      <c r="HDV44" s="266"/>
      <c r="HDW44" s="266"/>
      <c r="HDX44" s="266"/>
      <c r="HDY44" s="139"/>
      <c r="HDZ44" s="266"/>
      <c r="HEA44" s="266"/>
      <c r="HEB44" s="266"/>
      <c r="HEC44" s="139"/>
      <c r="HED44" s="266"/>
      <c r="HEE44" s="266"/>
      <c r="HEF44" s="266"/>
      <c r="HEG44" s="139"/>
      <c r="HEH44" s="266"/>
      <c r="HEI44" s="266"/>
      <c r="HEJ44" s="266"/>
      <c r="HEK44" s="139"/>
      <c r="HEL44" s="266"/>
      <c r="HEM44" s="266"/>
      <c r="HEN44" s="266"/>
      <c r="HEO44" s="139"/>
      <c r="HEP44" s="266"/>
      <c r="HEQ44" s="266"/>
      <c r="HER44" s="266"/>
      <c r="HES44" s="139"/>
      <c r="HET44" s="266"/>
      <c r="HEU44" s="266"/>
      <c r="HEV44" s="266"/>
      <c r="HEW44" s="139"/>
      <c r="HEX44" s="266"/>
      <c r="HEY44" s="266"/>
      <c r="HEZ44" s="266"/>
      <c r="HFA44" s="139"/>
      <c r="HFB44" s="266"/>
      <c r="HFC44" s="266"/>
      <c r="HFD44" s="266"/>
      <c r="HFE44" s="139"/>
      <c r="HFF44" s="266"/>
      <c r="HFG44" s="266"/>
      <c r="HFH44" s="266"/>
      <c r="HFI44" s="139"/>
      <c r="HFJ44" s="266"/>
      <c r="HFK44" s="266"/>
      <c r="HFL44" s="266"/>
      <c r="HFM44" s="139"/>
      <c r="HFN44" s="266"/>
      <c r="HFO44" s="266"/>
      <c r="HFP44" s="266"/>
      <c r="HFQ44" s="139"/>
      <c r="HFR44" s="266"/>
      <c r="HFS44" s="266"/>
      <c r="HFT44" s="266"/>
      <c r="HFU44" s="139"/>
      <c r="HFV44" s="266"/>
      <c r="HFW44" s="266"/>
      <c r="HFX44" s="266"/>
      <c r="HFY44" s="139"/>
      <c r="HFZ44" s="266"/>
      <c r="HGA44" s="266"/>
      <c r="HGB44" s="266"/>
      <c r="HGC44" s="139"/>
      <c r="HGD44" s="266"/>
      <c r="HGE44" s="266"/>
      <c r="HGF44" s="266"/>
      <c r="HGG44" s="139"/>
      <c r="HGH44" s="266"/>
      <c r="HGI44" s="266"/>
      <c r="HGJ44" s="266"/>
      <c r="HGK44" s="139"/>
      <c r="HGL44" s="266"/>
      <c r="HGM44" s="266"/>
      <c r="HGN44" s="266"/>
      <c r="HGO44" s="139"/>
      <c r="HGP44" s="266"/>
      <c r="HGQ44" s="266"/>
      <c r="HGR44" s="266"/>
      <c r="HGS44" s="139"/>
      <c r="HGT44" s="266"/>
      <c r="HGU44" s="266"/>
      <c r="HGV44" s="266"/>
      <c r="HGW44" s="139"/>
      <c r="HGX44" s="266"/>
      <c r="HGY44" s="266"/>
      <c r="HGZ44" s="266"/>
      <c r="HHA44" s="139"/>
      <c r="HHB44" s="266"/>
      <c r="HHC44" s="266"/>
      <c r="HHD44" s="266"/>
      <c r="HHE44" s="139"/>
      <c r="HHF44" s="266"/>
      <c r="HHG44" s="266"/>
      <c r="HHH44" s="266"/>
      <c r="HHI44" s="139"/>
      <c r="HHJ44" s="266"/>
      <c r="HHK44" s="266"/>
      <c r="HHL44" s="266"/>
      <c r="HHM44" s="139"/>
      <c r="HHN44" s="266"/>
      <c r="HHO44" s="266"/>
      <c r="HHP44" s="266"/>
      <c r="HHQ44" s="139"/>
      <c r="HHR44" s="266"/>
      <c r="HHS44" s="266"/>
      <c r="HHT44" s="266"/>
      <c r="HHU44" s="139"/>
      <c r="HHV44" s="266"/>
      <c r="HHW44" s="266"/>
      <c r="HHX44" s="266"/>
      <c r="HHY44" s="139"/>
      <c r="HHZ44" s="266"/>
      <c r="HIA44" s="266"/>
      <c r="HIB44" s="266"/>
      <c r="HIC44" s="139"/>
      <c r="HID44" s="266"/>
      <c r="HIE44" s="266"/>
      <c r="HIF44" s="266"/>
      <c r="HIG44" s="139"/>
      <c r="HIH44" s="266"/>
      <c r="HII44" s="266"/>
      <c r="HIJ44" s="266"/>
      <c r="HIK44" s="139"/>
      <c r="HIL44" s="266"/>
      <c r="HIM44" s="266"/>
      <c r="HIN44" s="266"/>
      <c r="HIO44" s="139"/>
      <c r="HIP44" s="266"/>
      <c r="HIQ44" s="266"/>
      <c r="HIR44" s="266"/>
      <c r="HIS44" s="139"/>
      <c r="HIT44" s="266"/>
      <c r="HIU44" s="266"/>
      <c r="HIV44" s="266"/>
      <c r="HIW44" s="139"/>
      <c r="HIX44" s="266"/>
      <c r="HIY44" s="266"/>
      <c r="HIZ44" s="266"/>
      <c r="HJA44" s="139"/>
      <c r="HJB44" s="266"/>
      <c r="HJC44" s="266"/>
      <c r="HJD44" s="266"/>
      <c r="HJE44" s="139"/>
      <c r="HJF44" s="266"/>
      <c r="HJG44" s="266"/>
      <c r="HJH44" s="266"/>
      <c r="HJI44" s="139"/>
      <c r="HJJ44" s="266"/>
      <c r="HJK44" s="266"/>
      <c r="HJL44" s="266"/>
      <c r="HJM44" s="139"/>
      <c r="HJN44" s="266"/>
      <c r="HJO44" s="266"/>
      <c r="HJP44" s="266"/>
      <c r="HJQ44" s="139"/>
      <c r="HJR44" s="266"/>
      <c r="HJS44" s="266"/>
      <c r="HJT44" s="266"/>
      <c r="HJU44" s="139"/>
      <c r="HJV44" s="266"/>
      <c r="HJW44" s="266"/>
      <c r="HJX44" s="266"/>
      <c r="HJY44" s="139"/>
      <c r="HJZ44" s="266"/>
      <c r="HKA44" s="266"/>
      <c r="HKB44" s="266"/>
      <c r="HKC44" s="139"/>
      <c r="HKD44" s="266"/>
      <c r="HKE44" s="266"/>
      <c r="HKF44" s="266"/>
      <c r="HKG44" s="139"/>
      <c r="HKH44" s="266"/>
      <c r="HKI44" s="266"/>
      <c r="HKJ44" s="266"/>
      <c r="HKK44" s="139"/>
      <c r="HKL44" s="266"/>
      <c r="HKM44" s="266"/>
      <c r="HKN44" s="266"/>
      <c r="HKO44" s="139"/>
      <c r="HKP44" s="266"/>
      <c r="HKQ44" s="266"/>
      <c r="HKR44" s="266"/>
      <c r="HKS44" s="139"/>
      <c r="HKT44" s="266"/>
      <c r="HKU44" s="266"/>
      <c r="HKV44" s="266"/>
      <c r="HKW44" s="139"/>
      <c r="HKX44" s="266"/>
      <c r="HKY44" s="266"/>
      <c r="HKZ44" s="266"/>
      <c r="HLA44" s="139"/>
      <c r="HLB44" s="266"/>
      <c r="HLC44" s="266"/>
      <c r="HLD44" s="266"/>
      <c r="HLE44" s="139"/>
      <c r="HLF44" s="266"/>
      <c r="HLG44" s="266"/>
      <c r="HLH44" s="266"/>
      <c r="HLI44" s="139"/>
      <c r="HLJ44" s="266"/>
      <c r="HLK44" s="266"/>
      <c r="HLL44" s="266"/>
      <c r="HLM44" s="139"/>
      <c r="HLN44" s="266"/>
      <c r="HLO44" s="266"/>
      <c r="HLP44" s="266"/>
      <c r="HLQ44" s="139"/>
      <c r="HLR44" s="266"/>
      <c r="HLS44" s="266"/>
      <c r="HLT44" s="266"/>
      <c r="HLU44" s="139"/>
      <c r="HLV44" s="266"/>
      <c r="HLW44" s="266"/>
      <c r="HLX44" s="266"/>
      <c r="HLY44" s="139"/>
      <c r="HLZ44" s="266"/>
      <c r="HMA44" s="266"/>
      <c r="HMB44" s="266"/>
      <c r="HMC44" s="139"/>
      <c r="HMD44" s="266"/>
      <c r="HME44" s="266"/>
      <c r="HMF44" s="266"/>
      <c r="HMG44" s="139"/>
      <c r="HMH44" s="266"/>
      <c r="HMI44" s="266"/>
      <c r="HMJ44" s="266"/>
      <c r="HMK44" s="139"/>
      <c r="HML44" s="266"/>
      <c r="HMM44" s="266"/>
      <c r="HMN44" s="266"/>
      <c r="HMO44" s="139"/>
      <c r="HMP44" s="266"/>
      <c r="HMQ44" s="266"/>
      <c r="HMR44" s="266"/>
      <c r="HMS44" s="139"/>
      <c r="HMT44" s="266"/>
      <c r="HMU44" s="266"/>
      <c r="HMV44" s="266"/>
      <c r="HMW44" s="139"/>
      <c r="HMX44" s="266"/>
      <c r="HMY44" s="266"/>
      <c r="HMZ44" s="266"/>
      <c r="HNA44" s="139"/>
      <c r="HNB44" s="266"/>
      <c r="HNC44" s="266"/>
      <c r="HND44" s="266"/>
      <c r="HNE44" s="139"/>
      <c r="HNF44" s="266"/>
      <c r="HNG44" s="266"/>
      <c r="HNH44" s="266"/>
      <c r="HNI44" s="139"/>
      <c r="HNJ44" s="266"/>
      <c r="HNK44" s="266"/>
      <c r="HNL44" s="266"/>
      <c r="HNM44" s="139"/>
      <c r="HNN44" s="266"/>
      <c r="HNO44" s="266"/>
      <c r="HNP44" s="266"/>
      <c r="HNQ44" s="139"/>
      <c r="HNR44" s="266"/>
      <c r="HNS44" s="266"/>
      <c r="HNT44" s="266"/>
      <c r="HNU44" s="139"/>
      <c r="HNV44" s="266"/>
      <c r="HNW44" s="266"/>
      <c r="HNX44" s="266"/>
      <c r="HNY44" s="139"/>
      <c r="HNZ44" s="266"/>
      <c r="HOA44" s="266"/>
      <c r="HOB44" s="266"/>
      <c r="HOC44" s="139"/>
      <c r="HOD44" s="266"/>
      <c r="HOE44" s="266"/>
      <c r="HOF44" s="266"/>
      <c r="HOG44" s="139"/>
      <c r="HOH44" s="266"/>
      <c r="HOI44" s="266"/>
      <c r="HOJ44" s="266"/>
      <c r="HOK44" s="139"/>
      <c r="HOL44" s="266"/>
      <c r="HOM44" s="266"/>
      <c r="HON44" s="266"/>
      <c r="HOO44" s="139"/>
      <c r="HOP44" s="266"/>
      <c r="HOQ44" s="266"/>
      <c r="HOR44" s="266"/>
      <c r="HOS44" s="139"/>
      <c r="HOT44" s="266"/>
      <c r="HOU44" s="266"/>
      <c r="HOV44" s="266"/>
      <c r="HOW44" s="139"/>
      <c r="HOX44" s="266"/>
      <c r="HOY44" s="266"/>
      <c r="HOZ44" s="266"/>
      <c r="HPA44" s="139"/>
      <c r="HPB44" s="266"/>
      <c r="HPC44" s="266"/>
      <c r="HPD44" s="266"/>
      <c r="HPE44" s="139"/>
      <c r="HPF44" s="266"/>
      <c r="HPG44" s="266"/>
      <c r="HPH44" s="266"/>
      <c r="HPI44" s="139"/>
      <c r="HPJ44" s="266"/>
      <c r="HPK44" s="266"/>
      <c r="HPL44" s="266"/>
      <c r="HPM44" s="139"/>
      <c r="HPN44" s="266"/>
      <c r="HPO44" s="266"/>
      <c r="HPP44" s="266"/>
      <c r="HPQ44" s="139"/>
      <c r="HPR44" s="266"/>
      <c r="HPS44" s="266"/>
      <c r="HPT44" s="266"/>
      <c r="HPU44" s="139"/>
      <c r="HPV44" s="266"/>
      <c r="HPW44" s="266"/>
      <c r="HPX44" s="266"/>
      <c r="HPY44" s="139"/>
      <c r="HPZ44" s="266"/>
      <c r="HQA44" s="266"/>
      <c r="HQB44" s="266"/>
      <c r="HQC44" s="139"/>
      <c r="HQD44" s="266"/>
      <c r="HQE44" s="266"/>
      <c r="HQF44" s="266"/>
      <c r="HQG44" s="139"/>
      <c r="HQH44" s="266"/>
      <c r="HQI44" s="266"/>
      <c r="HQJ44" s="266"/>
      <c r="HQK44" s="139"/>
      <c r="HQL44" s="266"/>
      <c r="HQM44" s="266"/>
      <c r="HQN44" s="266"/>
      <c r="HQO44" s="139"/>
      <c r="HQP44" s="266"/>
      <c r="HQQ44" s="266"/>
      <c r="HQR44" s="266"/>
      <c r="HQS44" s="139"/>
      <c r="HQT44" s="266"/>
      <c r="HQU44" s="266"/>
      <c r="HQV44" s="266"/>
      <c r="HQW44" s="139"/>
      <c r="HQX44" s="266"/>
      <c r="HQY44" s="266"/>
      <c r="HQZ44" s="266"/>
      <c r="HRA44" s="139"/>
      <c r="HRB44" s="266"/>
      <c r="HRC44" s="266"/>
      <c r="HRD44" s="266"/>
      <c r="HRE44" s="139"/>
      <c r="HRF44" s="266"/>
      <c r="HRG44" s="266"/>
      <c r="HRH44" s="266"/>
      <c r="HRI44" s="139"/>
      <c r="HRJ44" s="266"/>
      <c r="HRK44" s="266"/>
      <c r="HRL44" s="266"/>
      <c r="HRM44" s="139"/>
      <c r="HRN44" s="266"/>
      <c r="HRO44" s="266"/>
      <c r="HRP44" s="266"/>
      <c r="HRQ44" s="139"/>
      <c r="HRR44" s="266"/>
      <c r="HRS44" s="266"/>
      <c r="HRT44" s="266"/>
      <c r="HRU44" s="139"/>
      <c r="HRV44" s="266"/>
      <c r="HRW44" s="266"/>
      <c r="HRX44" s="266"/>
      <c r="HRY44" s="139"/>
      <c r="HRZ44" s="266"/>
      <c r="HSA44" s="266"/>
      <c r="HSB44" s="266"/>
      <c r="HSC44" s="139"/>
      <c r="HSD44" s="266"/>
      <c r="HSE44" s="266"/>
      <c r="HSF44" s="266"/>
      <c r="HSG44" s="139"/>
      <c r="HSH44" s="266"/>
      <c r="HSI44" s="266"/>
      <c r="HSJ44" s="266"/>
      <c r="HSK44" s="139"/>
      <c r="HSL44" s="266"/>
      <c r="HSM44" s="266"/>
      <c r="HSN44" s="266"/>
      <c r="HSO44" s="139"/>
      <c r="HSP44" s="266"/>
      <c r="HSQ44" s="266"/>
      <c r="HSR44" s="266"/>
      <c r="HSS44" s="139"/>
      <c r="HST44" s="266"/>
      <c r="HSU44" s="266"/>
      <c r="HSV44" s="266"/>
      <c r="HSW44" s="139"/>
      <c r="HSX44" s="266"/>
      <c r="HSY44" s="266"/>
      <c r="HSZ44" s="266"/>
      <c r="HTA44" s="139"/>
      <c r="HTB44" s="266"/>
      <c r="HTC44" s="266"/>
      <c r="HTD44" s="266"/>
      <c r="HTE44" s="139"/>
      <c r="HTF44" s="266"/>
      <c r="HTG44" s="266"/>
      <c r="HTH44" s="266"/>
      <c r="HTI44" s="139"/>
      <c r="HTJ44" s="266"/>
      <c r="HTK44" s="266"/>
      <c r="HTL44" s="266"/>
      <c r="HTM44" s="139"/>
      <c r="HTN44" s="266"/>
      <c r="HTO44" s="266"/>
      <c r="HTP44" s="266"/>
      <c r="HTQ44" s="139"/>
      <c r="HTR44" s="266"/>
      <c r="HTS44" s="266"/>
      <c r="HTT44" s="266"/>
      <c r="HTU44" s="139"/>
      <c r="HTV44" s="266"/>
      <c r="HTW44" s="266"/>
      <c r="HTX44" s="266"/>
      <c r="HTY44" s="139"/>
      <c r="HTZ44" s="266"/>
      <c r="HUA44" s="266"/>
      <c r="HUB44" s="266"/>
      <c r="HUC44" s="139"/>
      <c r="HUD44" s="266"/>
      <c r="HUE44" s="266"/>
      <c r="HUF44" s="266"/>
      <c r="HUG44" s="139"/>
      <c r="HUH44" s="266"/>
      <c r="HUI44" s="266"/>
      <c r="HUJ44" s="266"/>
      <c r="HUK44" s="139"/>
      <c r="HUL44" s="266"/>
      <c r="HUM44" s="266"/>
      <c r="HUN44" s="266"/>
      <c r="HUO44" s="139"/>
      <c r="HUP44" s="266"/>
      <c r="HUQ44" s="266"/>
      <c r="HUR44" s="266"/>
      <c r="HUS44" s="139"/>
      <c r="HUT44" s="266"/>
      <c r="HUU44" s="266"/>
      <c r="HUV44" s="266"/>
      <c r="HUW44" s="139"/>
      <c r="HUX44" s="266"/>
      <c r="HUY44" s="266"/>
      <c r="HUZ44" s="266"/>
      <c r="HVA44" s="139"/>
      <c r="HVB44" s="266"/>
      <c r="HVC44" s="266"/>
      <c r="HVD44" s="266"/>
      <c r="HVE44" s="139"/>
      <c r="HVF44" s="266"/>
      <c r="HVG44" s="266"/>
      <c r="HVH44" s="266"/>
      <c r="HVI44" s="139"/>
      <c r="HVJ44" s="266"/>
      <c r="HVK44" s="266"/>
      <c r="HVL44" s="266"/>
      <c r="HVM44" s="139"/>
      <c r="HVN44" s="266"/>
      <c r="HVO44" s="266"/>
      <c r="HVP44" s="266"/>
      <c r="HVQ44" s="139"/>
      <c r="HVR44" s="266"/>
      <c r="HVS44" s="266"/>
      <c r="HVT44" s="266"/>
      <c r="HVU44" s="139"/>
      <c r="HVV44" s="266"/>
      <c r="HVW44" s="266"/>
      <c r="HVX44" s="266"/>
      <c r="HVY44" s="139"/>
      <c r="HVZ44" s="266"/>
      <c r="HWA44" s="266"/>
      <c r="HWB44" s="266"/>
      <c r="HWC44" s="139"/>
      <c r="HWD44" s="266"/>
      <c r="HWE44" s="266"/>
      <c r="HWF44" s="266"/>
      <c r="HWG44" s="139"/>
      <c r="HWH44" s="266"/>
      <c r="HWI44" s="266"/>
      <c r="HWJ44" s="266"/>
      <c r="HWK44" s="139"/>
      <c r="HWL44" s="266"/>
      <c r="HWM44" s="266"/>
      <c r="HWN44" s="266"/>
      <c r="HWO44" s="139"/>
      <c r="HWP44" s="266"/>
      <c r="HWQ44" s="266"/>
      <c r="HWR44" s="266"/>
      <c r="HWS44" s="139"/>
      <c r="HWT44" s="266"/>
      <c r="HWU44" s="266"/>
      <c r="HWV44" s="266"/>
      <c r="HWW44" s="139"/>
      <c r="HWX44" s="266"/>
      <c r="HWY44" s="266"/>
      <c r="HWZ44" s="266"/>
      <c r="HXA44" s="139"/>
      <c r="HXB44" s="266"/>
      <c r="HXC44" s="266"/>
      <c r="HXD44" s="266"/>
      <c r="HXE44" s="139"/>
      <c r="HXF44" s="266"/>
      <c r="HXG44" s="266"/>
      <c r="HXH44" s="266"/>
      <c r="HXI44" s="139"/>
      <c r="HXJ44" s="266"/>
      <c r="HXK44" s="266"/>
      <c r="HXL44" s="266"/>
      <c r="HXM44" s="139"/>
      <c r="HXN44" s="266"/>
      <c r="HXO44" s="266"/>
      <c r="HXP44" s="266"/>
      <c r="HXQ44" s="139"/>
      <c r="HXR44" s="266"/>
      <c r="HXS44" s="266"/>
      <c r="HXT44" s="266"/>
      <c r="HXU44" s="139"/>
      <c r="HXV44" s="266"/>
      <c r="HXW44" s="266"/>
      <c r="HXX44" s="266"/>
      <c r="HXY44" s="139"/>
      <c r="HXZ44" s="266"/>
      <c r="HYA44" s="266"/>
      <c r="HYB44" s="266"/>
      <c r="HYC44" s="139"/>
      <c r="HYD44" s="266"/>
      <c r="HYE44" s="266"/>
      <c r="HYF44" s="266"/>
      <c r="HYG44" s="139"/>
      <c r="HYH44" s="266"/>
      <c r="HYI44" s="266"/>
      <c r="HYJ44" s="266"/>
      <c r="HYK44" s="139"/>
      <c r="HYL44" s="266"/>
      <c r="HYM44" s="266"/>
      <c r="HYN44" s="266"/>
      <c r="HYO44" s="139"/>
      <c r="HYP44" s="266"/>
      <c r="HYQ44" s="266"/>
      <c r="HYR44" s="266"/>
      <c r="HYS44" s="139"/>
      <c r="HYT44" s="266"/>
      <c r="HYU44" s="266"/>
      <c r="HYV44" s="266"/>
      <c r="HYW44" s="139"/>
      <c r="HYX44" s="266"/>
      <c r="HYY44" s="266"/>
      <c r="HYZ44" s="266"/>
      <c r="HZA44" s="139"/>
      <c r="HZB44" s="266"/>
      <c r="HZC44" s="266"/>
      <c r="HZD44" s="266"/>
      <c r="HZE44" s="139"/>
      <c r="HZF44" s="266"/>
      <c r="HZG44" s="266"/>
      <c r="HZH44" s="266"/>
      <c r="HZI44" s="139"/>
      <c r="HZJ44" s="266"/>
      <c r="HZK44" s="266"/>
      <c r="HZL44" s="266"/>
      <c r="HZM44" s="139"/>
      <c r="HZN44" s="266"/>
      <c r="HZO44" s="266"/>
      <c r="HZP44" s="266"/>
      <c r="HZQ44" s="139"/>
      <c r="HZR44" s="266"/>
      <c r="HZS44" s="266"/>
      <c r="HZT44" s="266"/>
      <c r="HZU44" s="139"/>
      <c r="HZV44" s="266"/>
      <c r="HZW44" s="266"/>
      <c r="HZX44" s="266"/>
      <c r="HZY44" s="139"/>
      <c r="HZZ44" s="266"/>
      <c r="IAA44" s="266"/>
      <c r="IAB44" s="266"/>
      <c r="IAC44" s="139"/>
      <c r="IAD44" s="266"/>
      <c r="IAE44" s="266"/>
      <c r="IAF44" s="266"/>
      <c r="IAG44" s="139"/>
      <c r="IAH44" s="266"/>
      <c r="IAI44" s="266"/>
      <c r="IAJ44" s="266"/>
      <c r="IAK44" s="139"/>
      <c r="IAL44" s="266"/>
      <c r="IAM44" s="266"/>
      <c r="IAN44" s="266"/>
      <c r="IAO44" s="139"/>
      <c r="IAP44" s="266"/>
      <c r="IAQ44" s="266"/>
      <c r="IAR44" s="266"/>
      <c r="IAS44" s="139"/>
      <c r="IAT44" s="266"/>
      <c r="IAU44" s="266"/>
      <c r="IAV44" s="266"/>
      <c r="IAW44" s="139"/>
      <c r="IAX44" s="266"/>
      <c r="IAY44" s="266"/>
      <c r="IAZ44" s="266"/>
      <c r="IBA44" s="139"/>
      <c r="IBB44" s="266"/>
      <c r="IBC44" s="266"/>
      <c r="IBD44" s="266"/>
      <c r="IBE44" s="139"/>
      <c r="IBF44" s="266"/>
      <c r="IBG44" s="266"/>
      <c r="IBH44" s="266"/>
      <c r="IBI44" s="139"/>
      <c r="IBJ44" s="266"/>
      <c r="IBK44" s="266"/>
      <c r="IBL44" s="266"/>
      <c r="IBM44" s="139"/>
      <c r="IBN44" s="266"/>
      <c r="IBO44" s="266"/>
      <c r="IBP44" s="266"/>
      <c r="IBQ44" s="139"/>
      <c r="IBR44" s="266"/>
      <c r="IBS44" s="266"/>
      <c r="IBT44" s="266"/>
      <c r="IBU44" s="139"/>
      <c r="IBV44" s="266"/>
      <c r="IBW44" s="266"/>
      <c r="IBX44" s="266"/>
      <c r="IBY44" s="139"/>
      <c r="IBZ44" s="266"/>
      <c r="ICA44" s="266"/>
      <c r="ICB44" s="266"/>
      <c r="ICC44" s="139"/>
      <c r="ICD44" s="266"/>
      <c r="ICE44" s="266"/>
      <c r="ICF44" s="266"/>
      <c r="ICG44" s="139"/>
      <c r="ICH44" s="266"/>
      <c r="ICI44" s="266"/>
      <c r="ICJ44" s="266"/>
      <c r="ICK44" s="139"/>
      <c r="ICL44" s="266"/>
      <c r="ICM44" s="266"/>
      <c r="ICN44" s="266"/>
      <c r="ICO44" s="139"/>
      <c r="ICP44" s="266"/>
      <c r="ICQ44" s="266"/>
      <c r="ICR44" s="266"/>
      <c r="ICS44" s="139"/>
      <c r="ICT44" s="266"/>
      <c r="ICU44" s="266"/>
      <c r="ICV44" s="266"/>
      <c r="ICW44" s="139"/>
      <c r="ICX44" s="266"/>
      <c r="ICY44" s="266"/>
      <c r="ICZ44" s="266"/>
      <c r="IDA44" s="139"/>
      <c r="IDB44" s="266"/>
      <c r="IDC44" s="266"/>
      <c r="IDD44" s="266"/>
      <c r="IDE44" s="139"/>
      <c r="IDF44" s="266"/>
      <c r="IDG44" s="266"/>
      <c r="IDH44" s="266"/>
      <c r="IDI44" s="139"/>
      <c r="IDJ44" s="266"/>
      <c r="IDK44" s="266"/>
      <c r="IDL44" s="266"/>
      <c r="IDM44" s="139"/>
      <c r="IDN44" s="266"/>
      <c r="IDO44" s="266"/>
      <c r="IDP44" s="266"/>
      <c r="IDQ44" s="139"/>
      <c r="IDR44" s="266"/>
      <c r="IDS44" s="266"/>
      <c r="IDT44" s="266"/>
      <c r="IDU44" s="139"/>
      <c r="IDV44" s="266"/>
      <c r="IDW44" s="266"/>
      <c r="IDX44" s="266"/>
      <c r="IDY44" s="139"/>
      <c r="IDZ44" s="266"/>
      <c r="IEA44" s="266"/>
      <c r="IEB44" s="266"/>
      <c r="IEC44" s="139"/>
      <c r="IED44" s="266"/>
      <c r="IEE44" s="266"/>
      <c r="IEF44" s="266"/>
      <c r="IEG44" s="139"/>
      <c r="IEH44" s="266"/>
      <c r="IEI44" s="266"/>
      <c r="IEJ44" s="266"/>
      <c r="IEK44" s="139"/>
      <c r="IEL44" s="266"/>
      <c r="IEM44" s="266"/>
      <c r="IEN44" s="266"/>
      <c r="IEO44" s="139"/>
      <c r="IEP44" s="266"/>
      <c r="IEQ44" s="266"/>
      <c r="IER44" s="266"/>
      <c r="IES44" s="139"/>
      <c r="IET44" s="266"/>
      <c r="IEU44" s="266"/>
      <c r="IEV44" s="266"/>
      <c r="IEW44" s="139"/>
      <c r="IEX44" s="266"/>
      <c r="IEY44" s="266"/>
      <c r="IEZ44" s="266"/>
      <c r="IFA44" s="139"/>
      <c r="IFB44" s="266"/>
      <c r="IFC44" s="266"/>
      <c r="IFD44" s="266"/>
      <c r="IFE44" s="139"/>
      <c r="IFF44" s="266"/>
      <c r="IFG44" s="266"/>
      <c r="IFH44" s="266"/>
      <c r="IFI44" s="139"/>
      <c r="IFJ44" s="266"/>
      <c r="IFK44" s="266"/>
      <c r="IFL44" s="266"/>
      <c r="IFM44" s="139"/>
      <c r="IFN44" s="266"/>
      <c r="IFO44" s="266"/>
      <c r="IFP44" s="266"/>
      <c r="IFQ44" s="139"/>
      <c r="IFR44" s="266"/>
      <c r="IFS44" s="266"/>
      <c r="IFT44" s="266"/>
      <c r="IFU44" s="139"/>
      <c r="IFV44" s="266"/>
      <c r="IFW44" s="266"/>
      <c r="IFX44" s="266"/>
      <c r="IFY44" s="139"/>
      <c r="IFZ44" s="266"/>
      <c r="IGA44" s="266"/>
      <c r="IGB44" s="266"/>
      <c r="IGC44" s="139"/>
      <c r="IGD44" s="266"/>
      <c r="IGE44" s="266"/>
      <c r="IGF44" s="266"/>
      <c r="IGG44" s="139"/>
      <c r="IGH44" s="266"/>
      <c r="IGI44" s="266"/>
      <c r="IGJ44" s="266"/>
      <c r="IGK44" s="139"/>
      <c r="IGL44" s="266"/>
      <c r="IGM44" s="266"/>
      <c r="IGN44" s="266"/>
      <c r="IGO44" s="139"/>
      <c r="IGP44" s="266"/>
      <c r="IGQ44" s="266"/>
      <c r="IGR44" s="266"/>
      <c r="IGS44" s="139"/>
      <c r="IGT44" s="266"/>
      <c r="IGU44" s="266"/>
      <c r="IGV44" s="266"/>
      <c r="IGW44" s="139"/>
      <c r="IGX44" s="266"/>
      <c r="IGY44" s="266"/>
      <c r="IGZ44" s="266"/>
      <c r="IHA44" s="139"/>
      <c r="IHB44" s="266"/>
      <c r="IHC44" s="266"/>
      <c r="IHD44" s="266"/>
      <c r="IHE44" s="139"/>
      <c r="IHF44" s="266"/>
      <c r="IHG44" s="266"/>
      <c r="IHH44" s="266"/>
      <c r="IHI44" s="139"/>
      <c r="IHJ44" s="266"/>
      <c r="IHK44" s="266"/>
      <c r="IHL44" s="266"/>
      <c r="IHM44" s="139"/>
      <c r="IHN44" s="266"/>
      <c r="IHO44" s="266"/>
      <c r="IHP44" s="266"/>
      <c r="IHQ44" s="139"/>
      <c r="IHR44" s="266"/>
      <c r="IHS44" s="266"/>
      <c r="IHT44" s="266"/>
      <c r="IHU44" s="139"/>
      <c r="IHV44" s="266"/>
      <c r="IHW44" s="266"/>
      <c r="IHX44" s="266"/>
      <c r="IHY44" s="139"/>
      <c r="IHZ44" s="266"/>
      <c r="IIA44" s="266"/>
      <c r="IIB44" s="266"/>
      <c r="IIC44" s="139"/>
      <c r="IID44" s="266"/>
      <c r="IIE44" s="266"/>
      <c r="IIF44" s="266"/>
      <c r="IIG44" s="139"/>
      <c r="IIH44" s="266"/>
      <c r="III44" s="266"/>
      <c r="IIJ44" s="266"/>
      <c r="IIK44" s="139"/>
      <c r="IIL44" s="266"/>
      <c r="IIM44" s="266"/>
      <c r="IIN44" s="266"/>
      <c r="IIO44" s="139"/>
      <c r="IIP44" s="266"/>
      <c r="IIQ44" s="266"/>
      <c r="IIR44" s="266"/>
      <c r="IIS44" s="139"/>
      <c r="IIT44" s="266"/>
      <c r="IIU44" s="266"/>
      <c r="IIV44" s="266"/>
      <c r="IIW44" s="139"/>
      <c r="IIX44" s="266"/>
      <c r="IIY44" s="266"/>
      <c r="IIZ44" s="266"/>
      <c r="IJA44" s="139"/>
      <c r="IJB44" s="266"/>
      <c r="IJC44" s="266"/>
      <c r="IJD44" s="266"/>
      <c r="IJE44" s="139"/>
      <c r="IJF44" s="266"/>
      <c r="IJG44" s="266"/>
      <c r="IJH44" s="266"/>
      <c r="IJI44" s="139"/>
      <c r="IJJ44" s="266"/>
      <c r="IJK44" s="266"/>
      <c r="IJL44" s="266"/>
      <c r="IJM44" s="139"/>
      <c r="IJN44" s="266"/>
      <c r="IJO44" s="266"/>
      <c r="IJP44" s="266"/>
      <c r="IJQ44" s="139"/>
      <c r="IJR44" s="266"/>
      <c r="IJS44" s="266"/>
      <c r="IJT44" s="266"/>
      <c r="IJU44" s="139"/>
      <c r="IJV44" s="266"/>
      <c r="IJW44" s="266"/>
      <c r="IJX44" s="266"/>
      <c r="IJY44" s="139"/>
      <c r="IJZ44" s="266"/>
      <c r="IKA44" s="266"/>
      <c r="IKB44" s="266"/>
      <c r="IKC44" s="139"/>
      <c r="IKD44" s="266"/>
      <c r="IKE44" s="266"/>
      <c r="IKF44" s="266"/>
      <c r="IKG44" s="139"/>
      <c r="IKH44" s="266"/>
      <c r="IKI44" s="266"/>
      <c r="IKJ44" s="266"/>
      <c r="IKK44" s="139"/>
      <c r="IKL44" s="266"/>
      <c r="IKM44" s="266"/>
      <c r="IKN44" s="266"/>
      <c r="IKO44" s="139"/>
      <c r="IKP44" s="266"/>
      <c r="IKQ44" s="266"/>
      <c r="IKR44" s="266"/>
      <c r="IKS44" s="139"/>
      <c r="IKT44" s="266"/>
      <c r="IKU44" s="266"/>
      <c r="IKV44" s="266"/>
      <c r="IKW44" s="139"/>
      <c r="IKX44" s="266"/>
      <c r="IKY44" s="266"/>
      <c r="IKZ44" s="266"/>
      <c r="ILA44" s="139"/>
      <c r="ILB44" s="266"/>
      <c r="ILC44" s="266"/>
      <c r="ILD44" s="266"/>
      <c r="ILE44" s="139"/>
      <c r="ILF44" s="266"/>
      <c r="ILG44" s="266"/>
      <c r="ILH44" s="266"/>
      <c r="ILI44" s="139"/>
      <c r="ILJ44" s="266"/>
      <c r="ILK44" s="266"/>
      <c r="ILL44" s="266"/>
      <c r="ILM44" s="139"/>
      <c r="ILN44" s="266"/>
      <c r="ILO44" s="266"/>
      <c r="ILP44" s="266"/>
      <c r="ILQ44" s="139"/>
      <c r="ILR44" s="266"/>
      <c r="ILS44" s="266"/>
      <c r="ILT44" s="266"/>
      <c r="ILU44" s="139"/>
      <c r="ILV44" s="266"/>
      <c r="ILW44" s="266"/>
      <c r="ILX44" s="266"/>
      <c r="ILY44" s="139"/>
      <c r="ILZ44" s="266"/>
      <c r="IMA44" s="266"/>
      <c r="IMB44" s="266"/>
      <c r="IMC44" s="139"/>
      <c r="IMD44" s="266"/>
      <c r="IME44" s="266"/>
      <c r="IMF44" s="266"/>
      <c r="IMG44" s="139"/>
      <c r="IMH44" s="266"/>
      <c r="IMI44" s="266"/>
      <c r="IMJ44" s="266"/>
      <c r="IMK44" s="139"/>
      <c r="IML44" s="266"/>
      <c r="IMM44" s="266"/>
      <c r="IMN44" s="266"/>
      <c r="IMO44" s="139"/>
      <c r="IMP44" s="266"/>
      <c r="IMQ44" s="266"/>
      <c r="IMR44" s="266"/>
      <c r="IMS44" s="139"/>
      <c r="IMT44" s="266"/>
      <c r="IMU44" s="266"/>
      <c r="IMV44" s="266"/>
      <c r="IMW44" s="139"/>
      <c r="IMX44" s="266"/>
      <c r="IMY44" s="266"/>
      <c r="IMZ44" s="266"/>
      <c r="INA44" s="139"/>
      <c r="INB44" s="266"/>
      <c r="INC44" s="266"/>
      <c r="IND44" s="266"/>
      <c r="INE44" s="139"/>
      <c r="INF44" s="266"/>
      <c r="ING44" s="266"/>
      <c r="INH44" s="266"/>
      <c r="INI44" s="139"/>
      <c r="INJ44" s="266"/>
      <c r="INK44" s="266"/>
      <c r="INL44" s="266"/>
      <c r="INM44" s="139"/>
      <c r="INN44" s="266"/>
      <c r="INO44" s="266"/>
      <c r="INP44" s="266"/>
      <c r="INQ44" s="139"/>
      <c r="INR44" s="266"/>
      <c r="INS44" s="266"/>
      <c r="INT44" s="266"/>
      <c r="INU44" s="139"/>
      <c r="INV44" s="266"/>
      <c r="INW44" s="266"/>
      <c r="INX44" s="266"/>
      <c r="INY44" s="139"/>
      <c r="INZ44" s="266"/>
      <c r="IOA44" s="266"/>
      <c r="IOB44" s="266"/>
      <c r="IOC44" s="139"/>
      <c r="IOD44" s="266"/>
      <c r="IOE44" s="266"/>
      <c r="IOF44" s="266"/>
      <c r="IOG44" s="139"/>
      <c r="IOH44" s="266"/>
      <c r="IOI44" s="266"/>
      <c r="IOJ44" s="266"/>
      <c r="IOK44" s="139"/>
      <c r="IOL44" s="266"/>
      <c r="IOM44" s="266"/>
      <c r="ION44" s="266"/>
      <c r="IOO44" s="139"/>
      <c r="IOP44" s="266"/>
      <c r="IOQ44" s="266"/>
      <c r="IOR44" s="266"/>
      <c r="IOS44" s="139"/>
      <c r="IOT44" s="266"/>
      <c r="IOU44" s="266"/>
      <c r="IOV44" s="266"/>
      <c r="IOW44" s="139"/>
      <c r="IOX44" s="266"/>
      <c r="IOY44" s="266"/>
      <c r="IOZ44" s="266"/>
      <c r="IPA44" s="139"/>
      <c r="IPB44" s="266"/>
      <c r="IPC44" s="266"/>
      <c r="IPD44" s="266"/>
      <c r="IPE44" s="139"/>
      <c r="IPF44" s="266"/>
      <c r="IPG44" s="266"/>
      <c r="IPH44" s="266"/>
      <c r="IPI44" s="139"/>
      <c r="IPJ44" s="266"/>
      <c r="IPK44" s="266"/>
      <c r="IPL44" s="266"/>
      <c r="IPM44" s="139"/>
      <c r="IPN44" s="266"/>
      <c r="IPO44" s="266"/>
      <c r="IPP44" s="266"/>
      <c r="IPQ44" s="139"/>
      <c r="IPR44" s="266"/>
      <c r="IPS44" s="266"/>
      <c r="IPT44" s="266"/>
      <c r="IPU44" s="139"/>
      <c r="IPV44" s="266"/>
      <c r="IPW44" s="266"/>
      <c r="IPX44" s="266"/>
      <c r="IPY44" s="139"/>
      <c r="IPZ44" s="266"/>
      <c r="IQA44" s="266"/>
      <c r="IQB44" s="266"/>
      <c r="IQC44" s="139"/>
      <c r="IQD44" s="266"/>
      <c r="IQE44" s="266"/>
      <c r="IQF44" s="266"/>
      <c r="IQG44" s="139"/>
      <c r="IQH44" s="266"/>
      <c r="IQI44" s="266"/>
      <c r="IQJ44" s="266"/>
      <c r="IQK44" s="139"/>
      <c r="IQL44" s="266"/>
      <c r="IQM44" s="266"/>
      <c r="IQN44" s="266"/>
      <c r="IQO44" s="139"/>
      <c r="IQP44" s="266"/>
      <c r="IQQ44" s="266"/>
      <c r="IQR44" s="266"/>
      <c r="IQS44" s="139"/>
      <c r="IQT44" s="266"/>
      <c r="IQU44" s="266"/>
      <c r="IQV44" s="266"/>
      <c r="IQW44" s="139"/>
      <c r="IQX44" s="266"/>
      <c r="IQY44" s="266"/>
      <c r="IQZ44" s="266"/>
      <c r="IRA44" s="139"/>
      <c r="IRB44" s="266"/>
      <c r="IRC44" s="266"/>
      <c r="IRD44" s="266"/>
      <c r="IRE44" s="139"/>
      <c r="IRF44" s="266"/>
      <c r="IRG44" s="266"/>
      <c r="IRH44" s="266"/>
      <c r="IRI44" s="139"/>
      <c r="IRJ44" s="266"/>
      <c r="IRK44" s="266"/>
      <c r="IRL44" s="266"/>
      <c r="IRM44" s="139"/>
      <c r="IRN44" s="266"/>
      <c r="IRO44" s="266"/>
      <c r="IRP44" s="266"/>
      <c r="IRQ44" s="139"/>
      <c r="IRR44" s="266"/>
      <c r="IRS44" s="266"/>
      <c r="IRT44" s="266"/>
      <c r="IRU44" s="139"/>
      <c r="IRV44" s="266"/>
      <c r="IRW44" s="266"/>
      <c r="IRX44" s="266"/>
      <c r="IRY44" s="139"/>
      <c r="IRZ44" s="266"/>
      <c r="ISA44" s="266"/>
      <c r="ISB44" s="266"/>
      <c r="ISC44" s="139"/>
      <c r="ISD44" s="266"/>
      <c r="ISE44" s="266"/>
      <c r="ISF44" s="266"/>
      <c r="ISG44" s="139"/>
      <c r="ISH44" s="266"/>
      <c r="ISI44" s="266"/>
      <c r="ISJ44" s="266"/>
      <c r="ISK44" s="139"/>
      <c r="ISL44" s="266"/>
      <c r="ISM44" s="266"/>
      <c r="ISN44" s="266"/>
      <c r="ISO44" s="139"/>
      <c r="ISP44" s="266"/>
      <c r="ISQ44" s="266"/>
      <c r="ISR44" s="266"/>
      <c r="ISS44" s="139"/>
      <c r="IST44" s="266"/>
      <c r="ISU44" s="266"/>
      <c r="ISV44" s="266"/>
      <c r="ISW44" s="139"/>
      <c r="ISX44" s="266"/>
      <c r="ISY44" s="266"/>
      <c r="ISZ44" s="266"/>
      <c r="ITA44" s="139"/>
      <c r="ITB44" s="266"/>
      <c r="ITC44" s="266"/>
      <c r="ITD44" s="266"/>
      <c r="ITE44" s="139"/>
      <c r="ITF44" s="266"/>
      <c r="ITG44" s="266"/>
      <c r="ITH44" s="266"/>
      <c r="ITI44" s="139"/>
      <c r="ITJ44" s="266"/>
      <c r="ITK44" s="266"/>
      <c r="ITL44" s="266"/>
      <c r="ITM44" s="139"/>
      <c r="ITN44" s="266"/>
      <c r="ITO44" s="266"/>
      <c r="ITP44" s="266"/>
      <c r="ITQ44" s="139"/>
      <c r="ITR44" s="266"/>
      <c r="ITS44" s="266"/>
      <c r="ITT44" s="266"/>
      <c r="ITU44" s="139"/>
      <c r="ITV44" s="266"/>
      <c r="ITW44" s="266"/>
      <c r="ITX44" s="266"/>
      <c r="ITY44" s="139"/>
      <c r="ITZ44" s="266"/>
      <c r="IUA44" s="266"/>
      <c r="IUB44" s="266"/>
      <c r="IUC44" s="139"/>
      <c r="IUD44" s="266"/>
      <c r="IUE44" s="266"/>
      <c r="IUF44" s="266"/>
      <c r="IUG44" s="139"/>
      <c r="IUH44" s="266"/>
      <c r="IUI44" s="266"/>
      <c r="IUJ44" s="266"/>
      <c r="IUK44" s="139"/>
      <c r="IUL44" s="266"/>
      <c r="IUM44" s="266"/>
      <c r="IUN44" s="266"/>
      <c r="IUO44" s="139"/>
      <c r="IUP44" s="266"/>
      <c r="IUQ44" s="266"/>
      <c r="IUR44" s="266"/>
      <c r="IUS44" s="139"/>
      <c r="IUT44" s="266"/>
      <c r="IUU44" s="266"/>
      <c r="IUV44" s="266"/>
      <c r="IUW44" s="139"/>
      <c r="IUX44" s="266"/>
      <c r="IUY44" s="266"/>
      <c r="IUZ44" s="266"/>
      <c r="IVA44" s="139"/>
      <c r="IVB44" s="266"/>
      <c r="IVC44" s="266"/>
      <c r="IVD44" s="266"/>
      <c r="IVE44" s="139"/>
      <c r="IVF44" s="266"/>
      <c r="IVG44" s="266"/>
      <c r="IVH44" s="266"/>
      <c r="IVI44" s="139"/>
      <c r="IVJ44" s="266"/>
      <c r="IVK44" s="266"/>
      <c r="IVL44" s="266"/>
      <c r="IVM44" s="139"/>
      <c r="IVN44" s="266"/>
      <c r="IVO44" s="266"/>
      <c r="IVP44" s="266"/>
      <c r="IVQ44" s="139"/>
      <c r="IVR44" s="266"/>
      <c r="IVS44" s="266"/>
      <c r="IVT44" s="266"/>
      <c r="IVU44" s="139"/>
      <c r="IVV44" s="266"/>
      <c r="IVW44" s="266"/>
      <c r="IVX44" s="266"/>
      <c r="IVY44" s="139"/>
      <c r="IVZ44" s="266"/>
      <c r="IWA44" s="266"/>
      <c r="IWB44" s="266"/>
      <c r="IWC44" s="139"/>
      <c r="IWD44" s="266"/>
      <c r="IWE44" s="266"/>
      <c r="IWF44" s="266"/>
      <c r="IWG44" s="139"/>
      <c r="IWH44" s="266"/>
      <c r="IWI44" s="266"/>
      <c r="IWJ44" s="266"/>
      <c r="IWK44" s="139"/>
      <c r="IWL44" s="266"/>
      <c r="IWM44" s="266"/>
      <c r="IWN44" s="266"/>
      <c r="IWO44" s="139"/>
      <c r="IWP44" s="266"/>
      <c r="IWQ44" s="266"/>
      <c r="IWR44" s="266"/>
      <c r="IWS44" s="139"/>
      <c r="IWT44" s="266"/>
      <c r="IWU44" s="266"/>
      <c r="IWV44" s="266"/>
      <c r="IWW44" s="139"/>
      <c r="IWX44" s="266"/>
      <c r="IWY44" s="266"/>
      <c r="IWZ44" s="266"/>
      <c r="IXA44" s="139"/>
      <c r="IXB44" s="266"/>
      <c r="IXC44" s="266"/>
      <c r="IXD44" s="266"/>
      <c r="IXE44" s="139"/>
      <c r="IXF44" s="266"/>
      <c r="IXG44" s="266"/>
      <c r="IXH44" s="266"/>
      <c r="IXI44" s="139"/>
      <c r="IXJ44" s="266"/>
      <c r="IXK44" s="266"/>
      <c r="IXL44" s="266"/>
      <c r="IXM44" s="139"/>
      <c r="IXN44" s="266"/>
      <c r="IXO44" s="266"/>
      <c r="IXP44" s="266"/>
      <c r="IXQ44" s="139"/>
      <c r="IXR44" s="266"/>
      <c r="IXS44" s="266"/>
      <c r="IXT44" s="266"/>
      <c r="IXU44" s="139"/>
      <c r="IXV44" s="266"/>
      <c r="IXW44" s="266"/>
      <c r="IXX44" s="266"/>
      <c r="IXY44" s="139"/>
      <c r="IXZ44" s="266"/>
      <c r="IYA44" s="266"/>
      <c r="IYB44" s="266"/>
      <c r="IYC44" s="139"/>
      <c r="IYD44" s="266"/>
      <c r="IYE44" s="266"/>
      <c r="IYF44" s="266"/>
      <c r="IYG44" s="139"/>
      <c r="IYH44" s="266"/>
      <c r="IYI44" s="266"/>
      <c r="IYJ44" s="266"/>
      <c r="IYK44" s="139"/>
      <c r="IYL44" s="266"/>
      <c r="IYM44" s="266"/>
      <c r="IYN44" s="266"/>
      <c r="IYO44" s="139"/>
      <c r="IYP44" s="266"/>
      <c r="IYQ44" s="266"/>
      <c r="IYR44" s="266"/>
      <c r="IYS44" s="139"/>
      <c r="IYT44" s="266"/>
      <c r="IYU44" s="266"/>
      <c r="IYV44" s="266"/>
      <c r="IYW44" s="139"/>
      <c r="IYX44" s="266"/>
      <c r="IYY44" s="266"/>
      <c r="IYZ44" s="266"/>
      <c r="IZA44" s="139"/>
      <c r="IZB44" s="266"/>
      <c r="IZC44" s="266"/>
      <c r="IZD44" s="266"/>
      <c r="IZE44" s="139"/>
      <c r="IZF44" s="266"/>
      <c r="IZG44" s="266"/>
      <c r="IZH44" s="266"/>
      <c r="IZI44" s="139"/>
      <c r="IZJ44" s="266"/>
      <c r="IZK44" s="266"/>
      <c r="IZL44" s="266"/>
      <c r="IZM44" s="139"/>
      <c r="IZN44" s="266"/>
      <c r="IZO44" s="266"/>
      <c r="IZP44" s="266"/>
      <c r="IZQ44" s="139"/>
      <c r="IZR44" s="266"/>
      <c r="IZS44" s="266"/>
      <c r="IZT44" s="266"/>
      <c r="IZU44" s="139"/>
      <c r="IZV44" s="266"/>
      <c r="IZW44" s="266"/>
      <c r="IZX44" s="266"/>
      <c r="IZY44" s="139"/>
      <c r="IZZ44" s="266"/>
      <c r="JAA44" s="266"/>
      <c r="JAB44" s="266"/>
      <c r="JAC44" s="139"/>
      <c r="JAD44" s="266"/>
      <c r="JAE44" s="266"/>
      <c r="JAF44" s="266"/>
      <c r="JAG44" s="139"/>
      <c r="JAH44" s="266"/>
      <c r="JAI44" s="266"/>
      <c r="JAJ44" s="266"/>
      <c r="JAK44" s="139"/>
      <c r="JAL44" s="266"/>
      <c r="JAM44" s="266"/>
      <c r="JAN44" s="266"/>
      <c r="JAO44" s="139"/>
      <c r="JAP44" s="266"/>
      <c r="JAQ44" s="266"/>
      <c r="JAR44" s="266"/>
      <c r="JAS44" s="139"/>
      <c r="JAT44" s="266"/>
      <c r="JAU44" s="266"/>
      <c r="JAV44" s="266"/>
      <c r="JAW44" s="139"/>
      <c r="JAX44" s="266"/>
      <c r="JAY44" s="266"/>
      <c r="JAZ44" s="266"/>
      <c r="JBA44" s="139"/>
      <c r="JBB44" s="266"/>
      <c r="JBC44" s="266"/>
      <c r="JBD44" s="266"/>
      <c r="JBE44" s="139"/>
      <c r="JBF44" s="266"/>
      <c r="JBG44" s="266"/>
      <c r="JBH44" s="266"/>
      <c r="JBI44" s="139"/>
      <c r="JBJ44" s="266"/>
      <c r="JBK44" s="266"/>
      <c r="JBL44" s="266"/>
      <c r="JBM44" s="139"/>
      <c r="JBN44" s="266"/>
      <c r="JBO44" s="266"/>
      <c r="JBP44" s="266"/>
      <c r="JBQ44" s="139"/>
      <c r="JBR44" s="266"/>
      <c r="JBS44" s="266"/>
      <c r="JBT44" s="266"/>
      <c r="JBU44" s="139"/>
      <c r="JBV44" s="266"/>
      <c r="JBW44" s="266"/>
      <c r="JBX44" s="266"/>
      <c r="JBY44" s="139"/>
      <c r="JBZ44" s="266"/>
      <c r="JCA44" s="266"/>
      <c r="JCB44" s="266"/>
      <c r="JCC44" s="139"/>
      <c r="JCD44" s="266"/>
      <c r="JCE44" s="266"/>
      <c r="JCF44" s="266"/>
      <c r="JCG44" s="139"/>
      <c r="JCH44" s="266"/>
      <c r="JCI44" s="266"/>
      <c r="JCJ44" s="266"/>
      <c r="JCK44" s="139"/>
      <c r="JCL44" s="266"/>
      <c r="JCM44" s="266"/>
      <c r="JCN44" s="266"/>
      <c r="JCO44" s="139"/>
      <c r="JCP44" s="266"/>
      <c r="JCQ44" s="266"/>
      <c r="JCR44" s="266"/>
      <c r="JCS44" s="139"/>
      <c r="JCT44" s="266"/>
      <c r="JCU44" s="266"/>
      <c r="JCV44" s="266"/>
      <c r="JCW44" s="139"/>
      <c r="JCX44" s="266"/>
      <c r="JCY44" s="266"/>
      <c r="JCZ44" s="266"/>
      <c r="JDA44" s="139"/>
      <c r="JDB44" s="266"/>
      <c r="JDC44" s="266"/>
      <c r="JDD44" s="266"/>
      <c r="JDE44" s="139"/>
      <c r="JDF44" s="266"/>
      <c r="JDG44" s="266"/>
      <c r="JDH44" s="266"/>
      <c r="JDI44" s="139"/>
      <c r="JDJ44" s="266"/>
      <c r="JDK44" s="266"/>
      <c r="JDL44" s="266"/>
      <c r="JDM44" s="139"/>
      <c r="JDN44" s="266"/>
      <c r="JDO44" s="266"/>
      <c r="JDP44" s="266"/>
      <c r="JDQ44" s="139"/>
      <c r="JDR44" s="266"/>
      <c r="JDS44" s="266"/>
      <c r="JDT44" s="266"/>
      <c r="JDU44" s="139"/>
      <c r="JDV44" s="266"/>
      <c r="JDW44" s="266"/>
      <c r="JDX44" s="266"/>
      <c r="JDY44" s="139"/>
      <c r="JDZ44" s="266"/>
      <c r="JEA44" s="266"/>
      <c r="JEB44" s="266"/>
      <c r="JEC44" s="139"/>
      <c r="JED44" s="266"/>
      <c r="JEE44" s="266"/>
      <c r="JEF44" s="266"/>
      <c r="JEG44" s="139"/>
      <c r="JEH44" s="266"/>
      <c r="JEI44" s="266"/>
      <c r="JEJ44" s="266"/>
      <c r="JEK44" s="139"/>
      <c r="JEL44" s="266"/>
      <c r="JEM44" s="266"/>
      <c r="JEN44" s="266"/>
      <c r="JEO44" s="139"/>
      <c r="JEP44" s="266"/>
      <c r="JEQ44" s="266"/>
      <c r="JER44" s="266"/>
      <c r="JES44" s="139"/>
      <c r="JET44" s="266"/>
      <c r="JEU44" s="266"/>
      <c r="JEV44" s="266"/>
      <c r="JEW44" s="139"/>
      <c r="JEX44" s="266"/>
      <c r="JEY44" s="266"/>
      <c r="JEZ44" s="266"/>
      <c r="JFA44" s="139"/>
      <c r="JFB44" s="266"/>
      <c r="JFC44" s="266"/>
      <c r="JFD44" s="266"/>
      <c r="JFE44" s="139"/>
      <c r="JFF44" s="266"/>
      <c r="JFG44" s="266"/>
      <c r="JFH44" s="266"/>
      <c r="JFI44" s="139"/>
      <c r="JFJ44" s="266"/>
      <c r="JFK44" s="266"/>
      <c r="JFL44" s="266"/>
      <c r="JFM44" s="139"/>
      <c r="JFN44" s="266"/>
      <c r="JFO44" s="266"/>
      <c r="JFP44" s="266"/>
      <c r="JFQ44" s="139"/>
      <c r="JFR44" s="266"/>
      <c r="JFS44" s="266"/>
      <c r="JFT44" s="266"/>
      <c r="JFU44" s="139"/>
      <c r="JFV44" s="266"/>
      <c r="JFW44" s="266"/>
      <c r="JFX44" s="266"/>
      <c r="JFY44" s="139"/>
      <c r="JFZ44" s="266"/>
      <c r="JGA44" s="266"/>
      <c r="JGB44" s="266"/>
      <c r="JGC44" s="139"/>
      <c r="JGD44" s="266"/>
      <c r="JGE44" s="266"/>
      <c r="JGF44" s="266"/>
      <c r="JGG44" s="139"/>
      <c r="JGH44" s="266"/>
      <c r="JGI44" s="266"/>
      <c r="JGJ44" s="266"/>
      <c r="JGK44" s="139"/>
      <c r="JGL44" s="266"/>
      <c r="JGM44" s="266"/>
      <c r="JGN44" s="266"/>
      <c r="JGO44" s="139"/>
      <c r="JGP44" s="266"/>
      <c r="JGQ44" s="266"/>
      <c r="JGR44" s="266"/>
      <c r="JGS44" s="139"/>
      <c r="JGT44" s="266"/>
      <c r="JGU44" s="266"/>
      <c r="JGV44" s="266"/>
      <c r="JGW44" s="139"/>
      <c r="JGX44" s="266"/>
      <c r="JGY44" s="266"/>
      <c r="JGZ44" s="266"/>
      <c r="JHA44" s="139"/>
      <c r="JHB44" s="266"/>
      <c r="JHC44" s="266"/>
      <c r="JHD44" s="266"/>
      <c r="JHE44" s="139"/>
      <c r="JHF44" s="266"/>
      <c r="JHG44" s="266"/>
      <c r="JHH44" s="266"/>
      <c r="JHI44" s="139"/>
      <c r="JHJ44" s="266"/>
      <c r="JHK44" s="266"/>
      <c r="JHL44" s="266"/>
      <c r="JHM44" s="139"/>
      <c r="JHN44" s="266"/>
      <c r="JHO44" s="266"/>
      <c r="JHP44" s="266"/>
      <c r="JHQ44" s="139"/>
      <c r="JHR44" s="266"/>
      <c r="JHS44" s="266"/>
      <c r="JHT44" s="266"/>
      <c r="JHU44" s="139"/>
      <c r="JHV44" s="266"/>
      <c r="JHW44" s="266"/>
      <c r="JHX44" s="266"/>
      <c r="JHY44" s="139"/>
      <c r="JHZ44" s="266"/>
      <c r="JIA44" s="266"/>
      <c r="JIB44" s="266"/>
      <c r="JIC44" s="139"/>
      <c r="JID44" s="266"/>
      <c r="JIE44" s="266"/>
      <c r="JIF44" s="266"/>
      <c r="JIG44" s="139"/>
      <c r="JIH44" s="266"/>
      <c r="JII44" s="266"/>
      <c r="JIJ44" s="266"/>
      <c r="JIK44" s="139"/>
      <c r="JIL44" s="266"/>
      <c r="JIM44" s="266"/>
      <c r="JIN44" s="266"/>
      <c r="JIO44" s="139"/>
      <c r="JIP44" s="266"/>
      <c r="JIQ44" s="266"/>
      <c r="JIR44" s="266"/>
      <c r="JIS44" s="139"/>
      <c r="JIT44" s="266"/>
      <c r="JIU44" s="266"/>
      <c r="JIV44" s="266"/>
      <c r="JIW44" s="139"/>
      <c r="JIX44" s="266"/>
      <c r="JIY44" s="266"/>
      <c r="JIZ44" s="266"/>
      <c r="JJA44" s="139"/>
      <c r="JJB44" s="266"/>
      <c r="JJC44" s="266"/>
      <c r="JJD44" s="266"/>
      <c r="JJE44" s="139"/>
      <c r="JJF44" s="266"/>
      <c r="JJG44" s="266"/>
      <c r="JJH44" s="266"/>
      <c r="JJI44" s="139"/>
      <c r="JJJ44" s="266"/>
      <c r="JJK44" s="266"/>
      <c r="JJL44" s="266"/>
      <c r="JJM44" s="139"/>
      <c r="JJN44" s="266"/>
      <c r="JJO44" s="266"/>
      <c r="JJP44" s="266"/>
      <c r="JJQ44" s="139"/>
      <c r="JJR44" s="266"/>
      <c r="JJS44" s="266"/>
      <c r="JJT44" s="266"/>
      <c r="JJU44" s="139"/>
      <c r="JJV44" s="266"/>
      <c r="JJW44" s="266"/>
      <c r="JJX44" s="266"/>
      <c r="JJY44" s="139"/>
      <c r="JJZ44" s="266"/>
      <c r="JKA44" s="266"/>
      <c r="JKB44" s="266"/>
      <c r="JKC44" s="139"/>
      <c r="JKD44" s="266"/>
      <c r="JKE44" s="266"/>
      <c r="JKF44" s="266"/>
      <c r="JKG44" s="139"/>
      <c r="JKH44" s="266"/>
      <c r="JKI44" s="266"/>
      <c r="JKJ44" s="266"/>
      <c r="JKK44" s="139"/>
      <c r="JKL44" s="266"/>
      <c r="JKM44" s="266"/>
      <c r="JKN44" s="266"/>
      <c r="JKO44" s="139"/>
      <c r="JKP44" s="266"/>
      <c r="JKQ44" s="266"/>
      <c r="JKR44" s="266"/>
      <c r="JKS44" s="139"/>
      <c r="JKT44" s="266"/>
      <c r="JKU44" s="266"/>
      <c r="JKV44" s="266"/>
      <c r="JKW44" s="139"/>
      <c r="JKX44" s="266"/>
      <c r="JKY44" s="266"/>
      <c r="JKZ44" s="266"/>
      <c r="JLA44" s="139"/>
      <c r="JLB44" s="266"/>
      <c r="JLC44" s="266"/>
      <c r="JLD44" s="266"/>
      <c r="JLE44" s="139"/>
      <c r="JLF44" s="266"/>
      <c r="JLG44" s="266"/>
      <c r="JLH44" s="266"/>
      <c r="JLI44" s="139"/>
      <c r="JLJ44" s="266"/>
      <c r="JLK44" s="266"/>
      <c r="JLL44" s="266"/>
      <c r="JLM44" s="139"/>
      <c r="JLN44" s="266"/>
      <c r="JLO44" s="266"/>
      <c r="JLP44" s="266"/>
      <c r="JLQ44" s="139"/>
      <c r="JLR44" s="266"/>
      <c r="JLS44" s="266"/>
      <c r="JLT44" s="266"/>
      <c r="JLU44" s="139"/>
      <c r="JLV44" s="266"/>
      <c r="JLW44" s="266"/>
      <c r="JLX44" s="266"/>
      <c r="JLY44" s="139"/>
      <c r="JLZ44" s="266"/>
      <c r="JMA44" s="266"/>
      <c r="JMB44" s="266"/>
      <c r="JMC44" s="139"/>
      <c r="JMD44" s="266"/>
      <c r="JME44" s="266"/>
      <c r="JMF44" s="266"/>
      <c r="JMG44" s="139"/>
      <c r="JMH44" s="266"/>
      <c r="JMI44" s="266"/>
      <c r="JMJ44" s="266"/>
      <c r="JMK44" s="139"/>
      <c r="JML44" s="266"/>
      <c r="JMM44" s="266"/>
      <c r="JMN44" s="266"/>
      <c r="JMO44" s="139"/>
      <c r="JMP44" s="266"/>
      <c r="JMQ44" s="266"/>
      <c r="JMR44" s="266"/>
      <c r="JMS44" s="139"/>
      <c r="JMT44" s="266"/>
      <c r="JMU44" s="266"/>
      <c r="JMV44" s="266"/>
      <c r="JMW44" s="139"/>
      <c r="JMX44" s="266"/>
      <c r="JMY44" s="266"/>
      <c r="JMZ44" s="266"/>
      <c r="JNA44" s="139"/>
      <c r="JNB44" s="266"/>
      <c r="JNC44" s="266"/>
      <c r="JND44" s="266"/>
      <c r="JNE44" s="139"/>
      <c r="JNF44" s="266"/>
      <c r="JNG44" s="266"/>
      <c r="JNH44" s="266"/>
      <c r="JNI44" s="139"/>
      <c r="JNJ44" s="266"/>
      <c r="JNK44" s="266"/>
      <c r="JNL44" s="266"/>
      <c r="JNM44" s="139"/>
      <c r="JNN44" s="266"/>
      <c r="JNO44" s="266"/>
      <c r="JNP44" s="266"/>
      <c r="JNQ44" s="139"/>
      <c r="JNR44" s="266"/>
      <c r="JNS44" s="266"/>
      <c r="JNT44" s="266"/>
      <c r="JNU44" s="139"/>
      <c r="JNV44" s="266"/>
      <c r="JNW44" s="266"/>
      <c r="JNX44" s="266"/>
      <c r="JNY44" s="139"/>
      <c r="JNZ44" s="266"/>
      <c r="JOA44" s="266"/>
      <c r="JOB44" s="266"/>
      <c r="JOC44" s="139"/>
      <c r="JOD44" s="266"/>
      <c r="JOE44" s="266"/>
      <c r="JOF44" s="266"/>
      <c r="JOG44" s="139"/>
      <c r="JOH44" s="266"/>
      <c r="JOI44" s="266"/>
      <c r="JOJ44" s="266"/>
      <c r="JOK44" s="139"/>
      <c r="JOL44" s="266"/>
      <c r="JOM44" s="266"/>
      <c r="JON44" s="266"/>
      <c r="JOO44" s="139"/>
      <c r="JOP44" s="266"/>
      <c r="JOQ44" s="266"/>
      <c r="JOR44" s="266"/>
      <c r="JOS44" s="139"/>
      <c r="JOT44" s="266"/>
      <c r="JOU44" s="266"/>
      <c r="JOV44" s="266"/>
      <c r="JOW44" s="139"/>
      <c r="JOX44" s="266"/>
      <c r="JOY44" s="266"/>
      <c r="JOZ44" s="266"/>
      <c r="JPA44" s="139"/>
      <c r="JPB44" s="266"/>
      <c r="JPC44" s="266"/>
      <c r="JPD44" s="266"/>
      <c r="JPE44" s="139"/>
      <c r="JPF44" s="266"/>
      <c r="JPG44" s="266"/>
      <c r="JPH44" s="266"/>
      <c r="JPI44" s="139"/>
      <c r="JPJ44" s="266"/>
      <c r="JPK44" s="266"/>
      <c r="JPL44" s="266"/>
      <c r="JPM44" s="139"/>
      <c r="JPN44" s="266"/>
      <c r="JPO44" s="266"/>
      <c r="JPP44" s="266"/>
      <c r="JPQ44" s="139"/>
      <c r="JPR44" s="266"/>
      <c r="JPS44" s="266"/>
      <c r="JPT44" s="266"/>
      <c r="JPU44" s="139"/>
      <c r="JPV44" s="266"/>
      <c r="JPW44" s="266"/>
      <c r="JPX44" s="266"/>
      <c r="JPY44" s="139"/>
      <c r="JPZ44" s="266"/>
      <c r="JQA44" s="266"/>
      <c r="JQB44" s="266"/>
      <c r="JQC44" s="139"/>
      <c r="JQD44" s="266"/>
      <c r="JQE44" s="266"/>
      <c r="JQF44" s="266"/>
      <c r="JQG44" s="139"/>
      <c r="JQH44" s="266"/>
      <c r="JQI44" s="266"/>
      <c r="JQJ44" s="266"/>
      <c r="JQK44" s="139"/>
      <c r="JQL44" s="266"/>
      <c r="JQM44" s="266"/>
      <c r="JQN44" s="266"/>
      <c r="JQO44" s="139"/>
      <c r="JQP44" s="266"/>
      <c r="JQQ44" s="266"/>
      <c r="JQR44" s="266"/>
      <c r="JQS44" s="139"/>
      <c r="JQT44" s="266"/>
      <c r="JQU44" s="266"/>
      <c r="JQV44" s="266"/>
      <c r="JQW44" s="139"/>
      <c r="JQX44" s="266"/>
      <c r="JQY44" s="266"/>
      <c r="JQZ44" s="266"/>
      <c r="JRA44" s="139"/>
      <c r="JRB44" s="266"/>
      <c r="JRC44" s="266"/>
      <c r="JRD44" s="266"/>
      <c r="JRE44" s="139"/>
      <c r="JRF44" s="266"/>
      <c r="JRG44" s="266"/>
      <c r="JRH44" s="266"/>
      <c r="JRI44" s="139"/>
      <c r="JRJ44" s="266"/>
      <c r="JRK44" s="266"/>
      <c r="JRL44" s="266"/>
      <c r="JRM44" s="139"/>
      <c r="JRN44" s="266"/>
      <c r="JRO44" s="266"/>
      <c r="JRP44" s="266"/>
      <c r="JRQ44" s="139"/>
      <c r="JRR44" s="266"/>
      <c r="JRS44" s="266"/>
      <c r="JRT44" s="266"/>
      <c r="JRU44" s="139"/>
      <c r="JRV44" s="266"/>
      <c r="JRW44" s="266"/>
      <c r="JRX44" s="266"/>
      <c r="JRY44" s="139"/>
      <c r="JRZ44" s="266"/>
      <c r="JSA44" s="266"/>
      <c r="JSB44" s="266"/>
      <c r="JSC44" s="139"/>
      <c r="JSD44" s="266"/>
      <c r="JSE44" s="266"/>
      <c r="JSF44" s="266"/>
      <c r="JSG44" s="139"/>
      <c r="JSH44" s="266"/>
      <c r="JSI44" s="266"/>
      <c r="JSJ44" s="266"/>
      <c r="JSK44" s="139"/>
      <c r="JSL44" s="266"/>
      <c r="JSM44" s="266"/>
      <c r="JSN44" s="266"/>
      <c r="JSO44" s="139"/>
      <c r="JSP44" s="266"/>
      <c r="JSQ44" s="266"/>
      <c r="JSR44" s="266"/>
      <c r="JSS44" s="139"/>
      <c r="JST44" s="266"/>
      <c r="JSU44" s="266"/>
      <c r="JSV44" s="266"/>
      <c r="JSW44" s="139"/>
      <c r="JSX44" s="266"/>
      <c r="JSY44" s="266"/>
      <c r="JSZ44" s="266"/>
      <c r="JTA44" s="139"/>
      <c r="JTB44" s="266"/>
      <c r="JTC44" s="266"/>
      <c r="JTD44" s="266"/>
      <c r="JTE44" s="139"/>
      <c r="JTF44" s="266"/>
      <c r="JTG44" s="266"/>
      <c r="JTH44" s="266"/>
      <c r="JTI44" s="139"/>
      <c r="JTJ44" s="266"/>
      <c r="JTK44" s="266"/>
      <c r="JTL44" s="266"/>
      <c r="JTM44" s="139"/>
      <c r="JTN44" s="266"/>
      <c r="JTO44" s="266"/>
      <c r="JTP44" s="266"/>
      <c r="JTQ44" s="139"/>
      <c r="JTR44" s="266"/>
      <c r="JTS44" s="266"/>
      <c r="JTT44" s="266"/>
      <c r="JTU44" s="139"/>
      <c r="JTV44" s="266"/>
      <c r="JTW44" s="266"/>
      <c r="JTX44" s="266"/>
      <c r="JTY44" s="139"/>
      <c r="JTZ44" s="266"/>
      <c r="JUA44" s="266"/>
      <c r="JUB44" s="266"/>
      <c r="JUC44" s="139"/>
      <c r="JUD44" s="266"/>
      <c r="JUE44" s="266"/>
      <c r="JUF44" s="266"/>
      <c r="JUG44" s="139"/>
      <c r="JUH44" s="266"/>
      <c r="JUI44" s="266"/>
      <c r="JUJ44" s="266"/>
      <c r="JUK44" s="139"/>
      <c r="JUL44" s="266"/>
      <c r="JUM44" s="266"/>
      <c r="JUN44" s="266"/>
      <c r="JUO44" s="139"/>
      <c r="JUP44" s="266"/>
      <c r="JUQ44" s="266"/>
      <c r="JUR44" s="266"/>
      <c r="JUS44" s="139"/>
      <c r="JUT44" s="266"/>
      <c r="JUU44" s="266"/>
      <c r="JUV44" s="266"/>
      <c r="JUW44" s="139"/>
      <c r="JUX44" s="266"/>
      <c r="JUY44" s="266"/>
      <c r="JUZ44" s="266"/>
      <c r="JVA44" s="139"/>
      <c r="JVB44" s="266"/>
      <c r="JVC44" s="266"/>
      <c r="JVD44" s="266"/>
      <c r="JVE44" s="139"/>
      <c r="JVF44" s="266"/>
      <c r="JVG44" s="266"/>
      <c r="JVH44" s="266"/>
      <c r="JVI44" s="139"/>
      <c r="JVJ44" s="266"/>
      <c r="JVK44" s="266"/>
      <c r="JVL44" s="266"/>
      <c r="JVM44" s="139"/>
      <c r="JVN44" s="266"/>
      <c r="JVO44" s="266"/>
      <c r="JVP44" s="266"/>
      <c r="JVQ44" s="139"/>
      <c r="JVR44" s="266"/>
      <c r="JVS44" s="266"/>
      <c r="JVT44" s="266"/>
      <c r="JVU44" s="139"/>
      <c r="JVV44" s="266"/>
      <c r="JVW44" s="266"/>
      <c r="JVX44" s="266"/>
      <c r="JVY44" s="139"/>
      <c r="JVZ44" s="266"/>
      <c r="JWA44" s="266"/>
      <c r="JWB44" s="266"/>
      <c r="JWC44" s="139"/>
      <c r="JWD44" s="266"/>
      <c r="JWE44" s="266"/>
      <c r="JWF44" s="266"/>
      <c r="JWG44" s="139"/>
      <c r="JWH44" s="266"/>
      <c r="JWI44" s="266"/>
      <c r="JWJ44" s="266"/>
      <c r="JWK44" s="139"/>
      <c r="JWL44" s="266"/>
      <c r="JWM44" s="266"/>
      <c r="JWN44" s="266"/>
      <c r="JWO44" s="139"/>
      <c r="JWP44" s="266"/>
      <c r="JWQ44" s="266"/>
      <c r="JWR44" s="266"/>
      <c r="JWS44" s="139"/>
      <c r="JWT44" s="266"/>
      <c r="JWU44" s="266"/>
      <c r="JWV44" s="266"/>
      <c r="JWW44" s="139"/>
      <c r="JWX44" s="266"/>
      <c r="JWY44" s="266"/>
      <c r="JWZ44" s="266"/>
      <c r="JXA44" s="139"/>
      <c r="JXB44" s="266"/>
      <c r="JXC44" s="266"/>
      <c r="JXD44" s="266"/>
      <c r="JXE44" s="139"/>
      <c r="JXF44" s="266"/>
      <c r="JXG44" s="266"/>
      <c r="JXH44" s="266"/>
      <c r="JXI44" s="139"/>
      <c r="JXJ44" s="266"/>
      <c r="JXK44" s="266"/>
      <c r="JXL44" s="266"/>
      <c r="JXM44" s="139"/>
      <c r="JXN44" s="266"/>
      <c r="JXO44" s="266"/>
      <c r="JXP44" s="266"/>
      <c r="JXQ44" s="139"/>
      <c r="JXR44" s="266"/>
      <c r="JXS44" s="266"/>
      <c r="JXT44" s="266"/>
      <c r="JXU44" s="139"/>
      <c r="JXV44" s="266"/>
      <c r="JXW44" s="266"/>
      <c r="JXX44" s="266"/>
      <c r="JXY44" s="139"/>
      <c r="JXZ44" s="266"/>
      <c r="JYA44" s="266"/>
      <c r="JYB44" s="266"/>
      <c r="JYC44" s="139"/>
      <c r="JYD44" s="266"/>
      <c r="JYE44" s="266"/>
      <c r="JYF44" s="266"/>
      <c r="JYG44" s="139"/>
      <c r="JYH44" s="266"/>
      <c r="JYI44" s="266"/>
      <c r="JYJ44" s="266"/>
      <c r="JYK44" s="139"/>
      <c r="JYL44" s="266"/>
      <c r="JYM44" s="266"/>
      <c r="JYN44" s="266"/>
      <c r="JYO44" s="139"/>
      <c r="JYP44" s="266"/>
      <c r="JYQ44" s="266"/>
      <c r="JYR44" s="266"/>
      <c r="JYS44" s="139"/>
      <c r="JYT44" s="266"/>
      <c r="JYU44" s="266"/>
      <c r="JYV44" s="266"/>
      <c r="JYW44" s="139"/>
      <c r="JYX44" s="266"/>
      <c r="JYY44" s="266"/>
      <c r="JYZ44" s="266"/>
      <c r="JZA44" s="139"/>
      <c r="JZB44" s="266"/>
      <c r="JZC44" s="266"/>
      <c r="JZD44" s="266"/>
      <c r="JZE44" s="139"/>
      <c r="JZF44" s="266"/>
      <c r="JZG44" s="266"/>
      <c r="JZH44" s="266"/>
      <c r="JZI44" s="139"/>
      <c r="JZJ44" s="266"/>
      <c r="JZK44" s="266"/>
      <c r="JZL44" s="266"/>
      <c r="JZM44" s="139"/>
      <c r="JZN44" s="266"/>
      <c r="JZO44" s="266"/>
      <c r="JZP44" s="266"/>
      <c r="JZQ44" s="139"/>
      <c r="JZR44" s="266"/>
      <c r="JZS44" s="266"/>
      <c r="JZT44" s="266"/>
      <c r="JZU44" s="139"/>
      <c r="JZV44" s="266"/>
      <c r="JZW44" s="266"/>
      <c r="JZX44" s="266"/>
      <c r="JZY44" s="139"/>
      <c r="JZZ44" s="266"/>
      <c r="KAA44" s="266"/>
      <c r="KAB44" s="266"/>
      <c r="KAC44" s="139"/>
      <c r="KAD44" s="266"/>
      <c r="KAE44" s="266"/>
      <c r="KAF44" s="266"/>
      <c r="KAG44" s="139"/>
      <c r="KAH44" s="266"/>
      <c r="KAI44" s="266"/>
      <c r="KAJ44" s="266"/>
      <c r="KAK44" s="139"/>
      <c r="KAL44" s="266"/>
      <c r="KAM44" s="266"/>
      <c r="KAN44" s="266"/>
      <c r="KAO44" s="139"/>
      <c r="KAP44" s="266"/>
      <c r="KAQ44" s="266"/>
      <c r="KAR44" s="266"/>
      <c r="KAS44" s="139"/>
      <c r="KAT44" s="266"/>
      <c r="KAU44" s="266"/>
      <c r="KAV44" s="266"/>
      <c r="KAW44" s="139"/>
      <c r="KAX44" s="266"/>
      <c r="KAY44" s="266"/>
      <c r="KAZ44" s="266"/>
      <c r="KBA44" s="139"/>
      <c r="KBB44" s="266"/>
      <c r="KBC44" s="266"/>
      <c r="KBD44" s="266"/>
      <c r="KBE44" s="139"/>
      <c r="KBF44" s="266"/>
      <c r="KBG44" s="266"/>
      <c r="KBH44" s="266"/>
      <c r="KBI44" s="139"/>
      <c r="KBJ44" s="266"/>
      <c r="KBK44" s="266"/>
      <c r="KBL44" s="266"/>
      <c r="KBM44" s="139"/>
      <c r="KBN44" s="266"/>
      <c r="KBO44" s="266"/>
      <c r="KBP44" s="266"/>
      <c r="KBQ44" s="139"/>
      <c r="KBR44" s="266"/>
      <c r="KBS44" s="266"/>
      <c r="KBT44" s="266"/>
      <c r="KBU44" s="139"/>
      <c r="KBV44" s="266"/>
      <c r="KBW44" s="266"/>
      <c r="KBX44" s="266"/>
      <c r="KBY44" s="139"/>
      <c r="KBZ44" s="266"/>
      <c r="KCA44" s="266"/>
      <c r="KCB44" s="266"/>
      <c r="KCC44" s="139"/>
      <c r="KCD44" s="266"/>
      <c r="KCE44" s="266"/>
      <c r="KCF44" s="266"/>
      <c r="KCG44" s="139"/>
      <c r="KCH44" s="266"/>
      <c r="KCI44" s="266"/>
      <c r="KCJ44" s="266"/>
      <c r="KCK44" s="139"/>
      <c r="KCL44" s="266"/>
      <c r="KCM44" s="266"/>
      <c r="KCN44" s="266"/>
      <c r="KCO44" s="139"/>
      <c r="KCP44" s="266"/>
      <c r="KCQ44" s="266"/>
      <c r="KCR44" s="266"/>
      <c r="KCS44" s="139"/>
      <c r="KCT44" s="266"/>
      <c r="KCU44" s="266"/>
      <c r="KCV44" s="266"/>
      <c r="KCW44" s="139"/>
      <c r="KCX44" s="266"/>
      <c r="KCY44" s="266"/>
      <c r="KCZ44" s="266"/>
      <c r="KDA44" s="139"/>
      <c r="KDB44" s="266"/>
      <c r="KDC44" s="266"/>
      <c r="KDD44" s="266"/>
      <c r="KDE44" s="139"/>
      <c r="KDF44" s="266"/>
      <c r="KDG44" s="266"/>
      <c r="KDH44" s="266"/>
      <c r="KDI44" s="139"/>
      <c r="KDJ44" s="266"/>
      <c r="KDK44" s="266"/>
      <c r="KDL44" s="266"/>
      <c r="KDM44" s="139"/>
      <c r="KDN44" s="266"/>
      <c r="KDO44" s="266"/>
      <c r="KDP44" s="266"/>
      <c r="KDQ44" s="139"/>
      <c r="KDR44" s="266"/>
      <c r="KDS44" s="266"/>
      <c r="KDT44" s="266"/>
      <c r="KDU44" s="139"/>
      <c r="KDV44" s="266"/>
      <c r="KDW44" s="266"/>
      <c r="KDX44" s="266"/>
      <c r="KDY44" s="139"/>
      <c r="KDZ44" s="266"/>
      <c r="KEA44" s="266"/>
      <c r="KEB44" s="266"/>
      <c r="KEC44" s="139"/>
      <c r="KED44" s="266"/>
      <c r="KEE44" s="266"/>
      <c r="KEF44" s="266"/>
      <c r="KEG44" s="139"/>
      <c r="KEH44" s="266"/>
      <c r="KEI44" s="266"/>
      <c r="KEJ44" s="266"/>
      <c r="KEK44" s="139"/>
      <c r="KEL44" s="266"/>
      <c r="KEM44" s="266"/>
      <c r="KEN44" s="266"/>
      <c r="KEO44" s="139"/>
      <c r="KEP44" s="266"/>
      <c r="KEQ44" s="266"/>
      <c r="KER44" s="266"/>
      <c r="KES44" s="139"/>
      <c r="KET44" s="266"/>
      <c r="KEU44" s="266"/>
      <c r="KEV44" s="266"/>
      <c r="KEW44" s="139"/>
      <c r="KEX44" s="266"/>
      <c r="KEY44" s="266"/>
      <c r="KEZ44" s="266"/>
      <c r="KFA44" s="139"/>
      <c r="KFB44" s="266"/>
      <c r="KFC44" s="266"/>
      <c r="KFD44" s="266"/>
      <c r="KFE44" s="139"/>
      <c r="KFF44" s="266"/>
      <c r="KFG44" s="266"/>
      <c r="KFH44" s="266"/>
      <c r="KFI44" s="139"/>
      <c r="KFJ44" s="266"/>
      <c r="KFK44" s="266"/>
      <c r="KFL44" s="266"/>
      <c r="KFM44" s="139"/>
      <c r="KFN44" s="266"/>
      <c r="KFO44" s="266"/>
      <c r="KFP44" s="266"/>
      <c r="KFQ44" s="139"/>
      <c r="KFR44" s="266"/>
      <c r="KFS44" s="266"/>
      <c r="KFT44" s="266"/>
      <c r="KFU44" s="139"/>
      <c r="KFV44" s="266"/>
      <c r="KFW44" s="266"/>
      <c r="KFX44" s="266"/>
      <c r="KFY44" s="139"/>
      <c r="KFZ44" s="266"/>
      <c r="KGA44" s="266"/>
      <c r="KGB44" s="266"/>
      <c r="KGC44" s="139"/>
      <c r="KGD44" s="266"/>
      <c r="KGE44" s="266"/>
      <c r="KGF44" s="266"/>
      <c r="KGG44" s="139"/>
      <c r="KGH44" s="266"/>
      <c r="KGI44" s="266"/>
      <c r="KGJ44" s="266"/>
      <c r="KGK44" s="139"/>
      <c r="KGL44" s="266"/>
      <c r="KGM44" s="266"/>
      <c r="KGN44" s="266"/>
      <c r="KGO44" s="139"/>
      <c r="KGP44" s="266"/>
      <c r="KGQ44" s="266"/>
      <c r="KGR44" s="266"/>
      <c r="KGS44" s="139"/>
      <c r="KGT44" s="266"/>
      <c r="KGU44" s="266"/>
      <c r="KGV44" s="266"/>
      <c r="KGW44" s="139"/>
      <c r="KGX44" s="266"/>
      <c r="KGY44" s="266"/>
      <c r="KGZ44" s="266"/>
      <c r="KHA44" s="139"/>
      <c r="KHB44" s="266"/>
      <c r="KHC44" s="266"/>
      <c r="KHD44" s="266"/>
      <c r="KHE44" s="139"/>
      <c r="KHF44" s="266"/>
      <c r="KHG44" s="266"/>
      <c r="KHH44" s="266"/>
      <c r="KHI44" s="139"/>
      <c r="KHJ44" s="266"/>
      <c r="KHK44" s="266"/>
      <c r="KHL44" s="266"/>
      <c r="KHM44" s="139"/>
      <c r="KHN44" s="266"/>
      <c r="KHO44" s="266"/>
      <c r="KHP44" s="266"/>
      <c r="KHQ44" s="139"/>
      <c r="KHR44" s="266"/>
      <c r="KHS44" s="266"/>
      <c r="KHT44" s="266"/>
      <c r="KHU44" s="139"/>
      <c r="KHV44" s="266"/>
      <c r="KHW44" s="266"/>
      <c r="KHX44" s="266"/>
      <c r="KHY44" s="139"/>
      <c r="KHZ44" s="266"/>
      <c r="KIA44" s="266"/>
      <c r="KIB44" s="266"/>
      <c r="KIC44" s="139"/>
      <c r="KID44" s="266"/>
      <c r="KIE44" s="266"/>
      <c r="KIF44" s="266"/>
      <c r="KIG44" s="139"/>
      <c r="KIH44" s="266"/>
      <c r="KII44" s="266"/>
      <c r="KIJ44" s="266"/>
      <c r="KIK44" s="139"/>
      <c r="KIL44" s="266"/>
      <c r="KIM44" s="266"/>
      <c r="KIN44" s="266"/>
      <c r="KIO44" s="139"/>
      <c r="KIP44" s="266"/>
      <c r="KIQ44" s="266"/>
      <c r="KIR44" s="266"/>
      <c r="KIS44" s="139"/>
      <c r="KIT44" s="266"/>
      <c r="KIU44" s="266"/>
      <c r="KIV44" s="266"/>
      <c r="KIW44" s="139"/>
      <c r="KIX44" s="266"/>
      <c r="KIY44" s="266"/>
      <c r="KIZ44" s="266"/>
      <c r="KJA44" s="139"/>
      <c r="KJB44" s="266"/>
      <c r="KJC44" s="266"/>
      <c r="KJD44" s="266"/>
      <c r="KJE44" s="139"/>
      <c r="KJF44" s="266"/>
      <c r="KJG44" s="266"/>
      <c r="KJH44" s="266"/>
      <c r="KJI44" s="139"/>
      <c r="KJJ44" s="266"/>
      <c r="KJK44" s="266"/>
      <c r="KJL44" s="266"/>
      <c r="KJM44" s="139"/>
      <c r="KJN44" s="266"/>
      <c r="KJO44" s="266"/>
      <c r="KJP44" s="266"/>
      <c r="KJQ44" s="139"/>
      <c r="KJR44" s="266"/>
      <c r="KJS44" s="266"/>
      <c r="KJT44" s="266"/>
      <c r="KJU44" s="139"/>
      <c r="KJV44" s="266"/>
      <c r="KJW44" s="266"/>
      <c r="KJX44" s="266"/>
      <c r="KJY44" s="139"/>
      <c r="KJZ44" s="266"/>
      <c r="KKA44" s="266"/>
      <c r="KKB44" s="266"/>
      <c r="KKC44" s="139"/>
      <c r="KKD44" s="266"/>
      <c r="KKE44" s="266"/>
      <c r="KKF44" s="266"/>
      <c r="KKG44" s="139"/>
      <c r="KKH44" s="266"/>
      <c r="KKI44" s="266"/>
      <c r="KKJ44" s="266"/>
      <c r="KKK44" s="139"/>
      <c r="KKL44" s="266"/>
      <c r="KKM44" s="266"/>
      <c r="KKN44" s="266"/>
      <c r="KKO44" s="139"/>
      <c r="KKP44" s="266"/>
      <c r="KKQ44" s="266"/>
      <c r="KKR44" s="266"/>
      <c r="KKS44" s="139"/>
      <c r="KKT44" s="266"/>
      <c r="KKU44" s="266"/>
      <c r="KKV44" s="266"/>
      <c r="KKW44" s="139"/>
      <c r="KKX44" s="266"/>
      <c r="KKY44" s="266"/>
      <c r="KKZ44" s="266"/>
      <c r="KLA44" s="139"/>
      <c r="KLB44" s="266"/>
      <c r="KLC44" s="266"/>
      <c r="KLD44" s="266"/>
      <c r="KLE44" s="139"/>
      <c r="KLF44" s="266"/>
      <c r="KLG44" s="266"/>
      <c r="KLH44" s="266"/>
      <c r="KLI44" s="139"/>
      <c r="KLJ44" s="266"/>
      <c r="KLK44" s="266"/>
      <c r="KLL44" s="266"/>
      <c r="KLM44" s="139"/>
      <c r="KLN44" s="266"/>
      <c r="KLO44" s="266"/>
      <c r="KLP44" s="266"/>
      <c r="KLQ44" s="139"/>
      <c r="KLR44" s="266"/>
      <c r="KLS44" s="266"/>
      <c r="KLT44" s="266"/>
      <c r="KLU44" s="139"/>
      <c r="KLV44" s="266"/>
      <c r="KLW44" s="266"/>
      <c r="KLX44" s="266"/>
      <c r="KLY44" s="139"/>
      <c r="KLZ44" s="266"/>
      <c r="KMA44" s="266"/>
      <c r="KMB44" s="266"/>
      <c r="KMC44" s="139"/>
      <c r="KMD44" s="266"/>
      <c r="KME44" s="266"/>
      <c r="KMF44" s="266"/>
      <c r="KMG44" s="139"/>
      <c r="KMH44" s="266"/>
      <c r="KMI44" s="266"/>
      <c r="KMJ44" s="266"/>
      <c r="KMK44" s="139"/>
      <c r="KML44" s="266"/>
      <c r="KMM44" s="266"/>
      <c r="KMN44" s="266"/>
      <c r="KMO44" s="139"/>
      <c r="KMP44" s="266"/>
      <c r="KMQ44" s="266"/>
      <c r="KMR44" s="266"/>
      <c r="KMS44" s="139"/>
      <c r="KMT44" s="266"/>
      <c r="KMU44" s="266"/>
      <c r="KMV44" s="266"/>
      <c r="KMW44" s="139"/>
      <c r="KMX44" s="266"/>
      <c r="KMY44" s="266"/>
      <c r="KMZ44" s="266"/>
      <c r="KNA44" s="139"/>
      <c r="KNB44" s="266"/>
      <c r="KNC44" s="266"/>
      <c r="KND44" s="266"/>
      <c r="KNE44" s="139"/>
      <c r="KNF44" s="266"/>
      <c r="KNG44" s="266"/>
      <c r="KNH44" s="266"/>
      <c r="KNI44" s="139"/>
      <c r="KNJ44" s="266"/>
      <c r="KNK44" s="266"/>
      <c r="KNL44" s="266"/>
      <c r="KNM44" s="139"/>
      <c r="KNN44" s="266"/>
      <c r="KNO44" s="266"/>
      <c r="KNP44" s="266"/>
      <c r="KNQ44" s="139"/>
      <c r="KNR44" s="266"/>
      <c r="KNS44" s="266"/>
      <c r="KNT44" s="266"/>
      <c r="KNU44" s="139"/>
      <c r="KNV44" s="266"/>
      <c r="KNW44" s="266"/>
      <c r="KNX44" s="266"/>
      <c r="KNY44" s="139"/>
      <c r="KNZ44" s="266"/>
      <c r="KOA44" s="266"/>
      <c r="KOB44" s="266"/>
      <c r="KOC44" s="139"/>
      <c r="KOD44" s="266"/>
      <c r="KOE44" s="266"/>
      <c r="KOF44" s="266"/>
      <c r="KOG44" s="139"/>
      <c r="KOH44" s="266"/>
      <c r="KOI44" s="266"/>
      <c r="KOJ44" s="266"/>
      <c r="KOK44" s="139"/>
      <c r="KOL44" s="266"/>
      <c r="KOM44" s="266"/>
      <c r="KON44" s="266"/>
      <c r="KOO44" s="139"/>
      <c r="KOP44" s="266"/>
      <c r="KOQ44" s="266"/>
      <c r="KOR44" s="266"/>
      <c r="KOS44" s="139"/>
      <c r="KOT44" s="266"/>
      <c r="KOU44" s="266"/>
      <c r="KOV44" s="266"/>
      <c r="KOW44" s="139"/>
      <c r="KOX44" s="266"/>
      <c r="KOY44" s="266"/>
      <c r="KOZ44" s="266"/>
      <c r="KPA44" s="139"/>
      <c r="KPB44" s="266"/>
      <c r="KPC44" s="266"/>
      <c r="KPD44" s="266"/>
      <c r="KPE44" s="139"/>
      <c r="KPF44" s="266"/>
      <c r="KPG44" s="266"/>
      <c r="KPH44" s="266"/>
      <c r="KPI44" s="139"/>
      <c r="KPJ44" s="266"/>
      <c r="KPK44" s="266"/>
      <c r="KPL44" s="266"/>
      <c r="KPM44" s="139"/>
      <c r="KPN44" s="266"/>
      <c r="KPO44" s="266"/>
      <c r="KPP44" s="266"/>
      <c r="KPQ44" s="139"/>
      <c r="KPR44" s="266"/>
      <c r="KPS44" s="266"/>
      <c r="KPT44" s="266"/>
      <c r="KPU44" s="139"/>
      <c r="KPV44" s="266"/>
      <c r="KPW44" s="266"/>
      <c r="KPX44" s="266"/>
      <c r="KPY44" s="139"/>
      <c r="KPZ44" s="266"/>
      <c r="KQA44" s="266"/>
      <c r="KQB44" s="266"/>
      <c r="KQC44" s="139"/>
      <c r="KQD44" s="266"/>
      <c r="KQE44" s="266"/>
      <c r="KQF44" s="266"/>
      <c r="KQG44" s="139"/>
      <c r="KQH44" s="266"/>
      <c r="KQI44" s="266"/>
      <c r="KQJ44" s="266"/>
      <c r="KQK44" s="139"/>
      <c r="KQL44" s="266"/>
      <c r="KQM44" s="266"/>
      <c r="KQN44" s="266"/>
      <c r="KQO44" s="139"/>
      <c r="KQP44" s="266"/>
      <c r="KQQ44" s="266"/>
      <c r="KQR44" s="266"/>
      <c r="KQS44" s="139"/>
      <c r="KQT44" s="266"/>
      <c r="KQU44" s="266"/>
      <c r="KQV44" s="266"/>
      <c r="KQW44" s="139"/>
      <c r="KQX44" s="266"/>
      <c r="KQY44" s="266"/>
      <c r="KQZ44" s="266"/>
      <c r="KRA44" s="139"/>
      <c r="KRB44" s="266"/>
      <c r="KRC44" s="266"/>
      <c r="KRD44" s="266"/>
      <c r="KRE44" s="139"/>
      <c r="KRF44" s="266"/>
      <c r="KRG44" s="266"/>
      <c r="KRH44" s="266"/>
      <c r="KRI44" s="139"/>
      <c r="KRJ44" s="266"/>
      <c r="KRK44" s="266"/>
      <c r="KRL44" s="266"/>
      <c r="KRM44" s="139"/>
      <c r="KRN44" s="266"/>
      <c r="KRO44" s="266"/>
      <c r="KRP44" s="266"/>
      <c r="KRQ44" s="139"/>
      <c r="KRR44" s="266"/>
      <c r="KRS44" s="266"/>
      <c r="KRT44" s="266"/>
      <c r="KRU44" s="139"/>
      <c r="KRV44" s="266"/>
      <c r="KRW44" s="266"/>
      <c r="KRX44" s="266"/>
      <c r="KRY44" s="139"/>
      <c r="KRZ44" s="266"/>
      <c r="KSA44" s="266"/>
      <c r="KSB44" s="266"/>
      <c r="KSC44" s="139"/>
      <c r="KSD44" s="266"/>
      <c r="KSE44" s="266"/>
      <c r="KSF44" s="266"/>
      <c r="KSG44" s="139"/>
      <c r="KSH44" s="266"/>
      <c r="KSI44" s="266"/>
      <c r="KSJ44" s="266"/>
      <c r="KSK44" s="139"/>
      <c r="KSL44" s="266"/>
      <c r="KSM44" s="266"/>
      <c r="KSN44" s="266"/>
      <c r="KSO44" s="139"/>
      <c r="KSP44" s="266"/>
      <c r="KSQ44" s="266"/>
      <c r="KSR44" s="266"/>
      <c r="KSS44" s="139"/>
      <c r="KST44" s="266"/>
      <c r="KSU44" s="266"/>
      <c r="KSV44" s="266"/>
      <c r="KSW44" s="139"/>
      <c r="KSX44" s="266"/>
      <c r="KSY44" s="266"/>
      <c r="KSZ44" s="266"/>
      <c r="KTA44" s="139"/>
      <c r="KTB44" s="266"/>
      <c r="KTC44" s="266"/>
      <c r="KTD44" s="266"/>
      <c r="KTE44" s="139"/>
      <c r="KTF44" s="266"/>
      <c r="KTG44" s="266"/>
      <c r="KTH44" s="266"/>
      <c r="KTI44" s="139"/>
      <c r="KTJ44" s="266"/>
      <c r="KTK44" s="266"/>
      <c r="KTL44" s="266"/>
      <c r="KTM44" s="139"/>
      <c r="KTN44" s="266"/>
      <c r="KTO44" s="266"/>
      <c r="KTP44" s="266"/>
      <c r="KTQ44" s="139"/>
      <c r="KTR44" s="266"/>
      <c r="KTS44" s="266"/>
      <c r="KTT44" s="266"/>
      <c r="KTU44" s="139"/>
      <c r="KTV44" s="266"/>
      <c r="KTW44" s="266"/>
      <c r="KTX44" s="266"/>
      <c r="KTY44" s="139"/>
      <c r="KTZ44" s="266"/>
      <c r="KUA44" s="266"/>
      <c r="KUB44" s="266"/>
      <c r="KUC44" s="139"/>
      <c r="KUD44" s="266"/>
      <c r="KUE44" s="266"/>
      <c r="KUF44" s="266"/>
      <c r="KUG44" s="139"/>
      <c r="KUH44" s="266"/>
      <c r="KUI44" s="266"/>
      <c r="KUJ44" s="266"/>
      <c r="KUK44" s="139"/>
      <c r="KUL44" s="266"/>
      <c r="KUM44" s="266"/>
      <c r="KUN44" s="266"/>
      <c r="KUO44" s="139"/>
      <c r="KUP44" s="266"/>
      <c r="KUQ44" s="266"/>
      <c r="KUR44" s="266"/>
      <c r="KUS44" s="139"/>
      <c r="KUT44" s="266"/>
      <c r="KUU44" s="266"/>
      <c r="KUV44" s="266"/>
      <c r="KUW44" s="139"/>
      <c r="KUX44" s="266"/>
      <c r="KUY44" s="266"/>
      <c r="KUZ44" s="266"/>
      <c r="KVA44" s="139"/>
      <c r="KVB44" s="266"/>
      <c r="KVC44" s="266"/>
      <c r="KVD44" s="266"/>
      <c r="KVE44" s="139"/>
      <c r="KVF44" s="266"/>
      <c r="KVG44" s="266"/>
      <c r="KVH44" s="266"/>
      <c r="KVI44" s="139"/>
      <c r="KVJ44" s="266"/>
      <c r="KVK44" s="266"/>
      <c r="KVL44" s="266"/>
      <c r="KVM44" s="139"/>
      <c r="KVN44" s="266"/>
      <c r="KVO44" s="266"/>
      <c r="KVP44" s="266"/>
      <c r="KVQ44" s="139"/>
      <c r="KVR44" s="266"/>
      <c r="KVS44" s="266"/>
      <c r="KVT44" s="266"/>
      <c r="KVU44" s="139"/>
      <c r="KVV44" s="266"/>
      <c r="KVW44" s="266"/>
      <c r="KVX44" s="266"/>
      <c r="KVY44" s="139"/>
      <c r="KVZ44" s="266"/>
      <c r="KWA44" s="266"/>
      <c r="KWB44" s="266"/>
      <c r="KWC44" s="139"/>
      <c r="KWD44" s="266"/>
      <c r="KWE44" s="266"/>
      <c r="KWF44" s="266"/>
      <c r="KWG44" s="139"/>
      <c r="KWH44" s="266"/>
      <c r="KWI44" s="266"/>
      <c r="KWJ44" s="266"/>
      <c r="KWK44" s="139"/>
      <c r="KWL44" s="266"/>
      <c r="KWM44" s="266"/>
      <c r="KWN44" s="266"/>
      <c r="KWO44" s="139"/>
      <c r="KWP44" s="266"/>
      <c r="KWQ44" s="266"/>
      <c r="KWR44" s="266"/>
      <c r="KWS44" s="139"/>
      <c r="KWT44" s="266"/>
      <c r="KWU44" s="266"/>
      <c r="KWV44" s="266"/>
      <c r="KWW44" s="139"/>
      <c r="KWX44" s="266"/>
      <c r="KWY44" s="266"/>
      <c r="KWZ44" s="266"/>
      <c r="KXA44" s="139"/>
      <c r="KXB44" s="266"/>
      <c r="KXC44" s="266"/>
      <c r="KXD44" s="266"/>
      <c r="KXE44" s="139"/>
      <c r="KXF44" s="266"/>
      <c r="KXG44" s="266"/>
      <c r="KXH44" s="266"/>
      <c r="KXI44" s="139"/>
      <c r="KXJ44" s="266"/>
      <c r="KXK44" s="266"/>
      <c r="KXL44" s="266"/>
      <c r="KXM44" s="139"/>
      <c r="KXN44" s="266"/>
      <c r="KXO44" s="266"/>
      <c r="KXP44" s="266"/>
      <c r="KXQ44" s="139"/>
      <c r="KXR44" s="266"/>
      <c r="KXS44" s="266"/>
      <c r="KXT44" s="266"/>
      <c r="KXU44" s="139"/>
      <c r="KXV44" s="266"/>
      <c r="KXW44" s="266"/>
      <c r="KXX44" s="266"/>
      <c r="KXY44" s="139"/>
      <c r="KXZ44" s="266"/>
      <c r="KYA44" s="266"/>
      <c r="KYB44" s="266"/>
      <c r="KYC44" s="139"/>
      <c r="KYD44" s="266"/>
      <c r="KYE44" s="266"/>
      <c r="KYF44" s="266"/>
      <c r="KYG44" s="139"/>
      <c r="KYH44" s="266"/>
      <c r="KYI44" s="266"/>
      <c r="KYJ44" s="266"/>
      <c r="KYK44" s="139"/>
      <c r="KYL44" s="266"/>
      <c r="KYM44" s="266"/>
      <c r="KYN44" s="266"/>
      <c r="KYO44" s="139"/>
      <c r="KYP44" s="266"/>
      <c r="KYQ44" s="266"/>
      <c r="KYR44" s="266"/>
      <c r="KYS44" s="139"/>
      <c r="KYT44" s="266"/>
      <c r="KYU44" s="266"/>
      <c r="KYV44" s="266"/>
      <c r="KYW44" s="139"/>
      <c r="KYX44" s="266"/>
      <c r="KYY44" s="266"/>
      <c r="KYZ44" s="266"/>
      <c r="KZA44" s="139"/>
      <c r="KZB44" s="266"/>
      <c r="KZC44" s="266"/>
      <c r="KZD44" s="266"/>
      <c r="KZE44" s="139"/>
      <c r="KZF44" s="266"/>
      <c r="KZG44" s="266"/>
      <c r="KZH44" s="266"/>
      <c r="KZI44" s="139"/>
      <c r="KZJ44" s="266"/>
      <c r="KZK44" s="266"/>
      <c r="KZL44" s="266"/>
      <c r="KZM44" s="139"/>
      <c r="KZN44" s="266"/>
      <c r="KZO44" s="266"/>
      <c r="KZP44" s="266"/>
      <c r="KZQ44" s="139"/>
      <c r="KZR44" s="266"/>
      <c r="KZS44" s="266"/>
      <c r="KZT44" s="266"/>
      <c r="KZU44" s="139"/>
      <c r="KZV44" s="266"/>
      <c r="KZW44" s="266"/>
      <c r="KZX44" s="266"/>
      <c r="KZY44" s="139"/>
      <c r="KZZ44" s="266"/>
      <c r="LAA44" s="266"/>
      <c r="LAB44" s="266"/>
      <c r="LAC44" s="139"/>
      <c r="LAD44" s="266"/>
      <c r="LAE44" s="266"/>
      <c r="LAF44" s="266"/>
      <c r="LAG44" s="139"/>
      <c r="LAH44" s="266"/>
      <c r="LAI44" s="266"/>
      <c r="LAJ44" s="266"/>
      <c r="LAK44" s="139"/>
      <c r="LAL44" s="266"/>
      <c r="LAM44" s="266"/>
      <c r="LAN44" s="266"/>
      <c r="LAO44" s="139"/>
      <c r="LAP44" s="266"/>
      <c r="LAQ44" s="266"/>
      <c r="LAR44" s="266"/>
      <c r="LAS44" s="139"/>
      <c r="LAT44" s="266"/>
      <c r="LAU44" s="266"/>
      <c r="LAV44" s="266"/>
      <c r="LAW44" s="139"/>
      <c r="LAX44" s="266"/>
      <c r="LAY44" s="266"/>
      <c r="LAZ44" s="266"/>
      <c r="LBA44" s="139"/>
      <c r="LBB44" s="266"/>
      <c r="LBC44" s="266"/>
      <c r="LBD44" s="266"/>
      <c r="LBE44" s="139"/>
      <c r="LBF44" s="266"/>
      <c r="LBG44" s="266"/>
      <c r="LBH44" s="266"/>
      <c r="LBI44" s="139"/>
      <c r="LBJ44" s="266"/>
      <c r="LBK44" s="266"/>
      <c r="LBL44" s="266"/>
      <c r="LBM44" s="139"/>
      <c r="LBN44" s="266"/>
      <c r="LBO44" s="266"/>
      <c r="LBP44" s="266"/>
      <c r="LBQ44" s="139"/>
      <c r="LBR44" s="266"/>
      <c r="LBS44" s="266"/>
      <c r="LBT44" s="266"/>
      <c r="LBU44" s="139"/>
      <c r="LBV44" s="266"/>
      <c r="LBW44" s="266"/>
      <c r="LBX44" s="266"/>
      <c r="LBY44" s="139"/>
      <c r="LBZ44" s="266"/>
      <c r="LCA44" s="266"/>
      <c r="LCB44" s="266"/>
      <c r="LCC44" s="139"/>
      <c r="LCD44" s="266"/>
      <c r="LCE44" s="266"/>
      <c r="LCF44" s="266"/>
      <c r="LCG44" s="139"/>
      <c r="LCH44" s="266"/>
      <c r="LCI44" s="266"/>
      <c r="LCJ44" s="266"/>
      <c r="LCK44" s="139"/>
      <c r="LCL44" s="266"/>
      <c r="LCM44" s="266"/>
      <c r="LCN44" s="266"/>
      <c r="LCO44" s="139"/>
      <c r="LCP44" s="266"/>
      <c r="LCQ44" s="266"/>
      <c r="LCR44" s="266"/>
      <c r="LCS44" s="139"/>
      <c r="LCT44" s="266"/>
      <c r="LCU44" s="266"/>
      <c r="LCV44" s="266"/>
      <c r="LCW44" s="139"/>
      <c r="LCX44" s="266"/>
      <c r="LCY44" s="266"/>
      <c r="LCZ44" s="266"/>
      <c r="LDA44" s="139"/>
      <c r="LDB44" s="266"/>
      <c r="LDC44" s="266"/>
      <c r="LDD44" s="266"/>
      <c r="LDE44" s="139"/>
      <c r="LDF44" s="266"/>
      <c r="LDG44" s="266"/>
      <c r="LDH44" s="266"/>
      <c r="LDI44" s="139"/>
      <c r="LDJ44" s="266"/>
      <c r="LDK44" s="266"/>
      <c r="LDL44" s="266"/>
      <c r="LDM44" s="139"/>
      <c r="LDN44" s="266"/>
      <c r="LDO44" s="266"/>
      <c r="LDP44" s="266"/>
      <c r="LDQ44" s="139"/>
      <c r="LDR44" s="266"/>
      <c r="LDS44" s="266"/>
      <c r="LDT44" s="266"/>
      <c r="LDU44" s="139"/>
      <c r="LDV44" s="266"/>
      <c r="LDW44" s="266"/>
      <c r="LDX44" s="266"/>
      <c r="LDY44" s="139"/>
      <c r="LDZ44" s="266"/>
      <c r="LEA44" s="266"/>
      <c r="LEB44" s="266"/>
      <c r="LEC44" s="139"/>
      <c r="LED44" s="266"/>
      <c r="LEE44" s="266"/>
      <c r="LEF44" s="266"/>
      <c r="LEG44" s="139"/>
      <c r="LEH44" s="266"/>
      <c r="LEI44" s="266"/>
      <c r="LEJ44" s="266"/>
      <c r="LEK44" s="139"/>
      <c r="LEL44" s="266"/>
      <c r="LEM44" s="266"/>
      <c r="LEN44" s="266"/>
      <c r="LEO44" s="139"/>
      <c r="LEP44" s="266"/>
      <c r="LEQ44" s="266"/>
      <c r="LER44" s="266"/>
      <c r="LES44" s="139"/>
      <c r="LET44" s="266"/>
      <c r="LEU44" s="266"/>
      <c r="LEV44" s="266"/>
      <c r="LEW44" s="139"/>
      <c r="LEX44" s="266"/>
      <c r="LEY44" s="266"/>
      <c r="LEZ44" s="266"/>
      <c r="LFA44" s="139"/>
      <c r="LFB44" s="266"/>
      <c r="LFC44" s="266"/>
      <c r="LFD44" s="266"/>
      <c r="LFE44" s="139"/>
      <c r="LFF44" s="266"/>
      <c r="LFG44" s="266"/>
      <c r="LFH44" s="266"/>
      <c r="LFI44" s="139"/>
      <c r="LFJ44" s="266"/>
      <c r="LFK44" s="266"/>
      <c r="LFL44" s="266"/>
      <c r="LFM44" s="139"/>
      <c r="LFN44" s="266"/>
      <c r="LFO44" s="266"/>
      <c r="LFP44" s="266"/>
      <c r="LFQ44" s="139"/>
      <c r="LFR44" s="266"/>
      <c r="LFS44" s="266"/>
      <c r="LFT44" s="266"/>
      <c r="LFU44" s="139"/>
      <c r="LFV44" s="266"/>
      <c r="LFW44" s="266"/>
      <c r="LFX44" s="266"/>
      <c r="LFY44" s="139"/>
      <c r="LFZ44" s="266"/>
      <c r="LGA44" s="266"/>
      <c r="LGB44" s="266"/>
      <c r="LGC44" s="139"/>
      <c r="LGD44" s="266"/>
      <c r="LGE44" s="266"/>
      <c r="LGF44" s="266"/>
      <c r="LGG44" s="139"/>
      <c r="LGH44" s="266"/>
      <c r="LGI44" s="266"/>
      <c r="LGJ44" s="266"/>
      <c r="LGK44" s="139"/>
      <c r="LGL44" s="266"/>
      <c r="LGM44" s="266"/>
      <c r="LGN44" s="266"/>
      <c r="LGO44" s="139"/>
      <c r="LGP44" s="266"/>
      <c r="LGQ44" s="266"/>
      <c r="LGR44" s="266"/>
      <c r="LGS44" s="139"/>
      <c r="LGT44" s="266"/>
      <c r="LGU44" s="266"/>
      <c r="LGV44" s="266"/>
      <c r="LGW44" s="139"/>
      <c r="LGX44" s="266"/>
      <c r="LGY44" s="266"/>
      <c r="LGZ44" s="266"/>
      <c r="LHA44" s="139"/>
      <c r="LHB44" s="266"/>
      <c r="LHC44" s="266"/>
      <c r="LHD44" s="266"/>
      <c r="LHE44" s="139"/>
      <c r="LHF44" s="266"/>
      <c r="LHG44" s="266"/>
      <c r="LHH44" s="266"/>
      <c r="LHI44" s="139"/>
      <c r="LHJ44" s="266"/>
      <c r="LHK44" s="266"/>
      <c r="LHL44" s="266"/>
      <c r="LHM44" s="139"/>
      <c r="LHN44" s="266"/>
      <c r="LHO44" s="266"/>
      <c r="LHP44" s="266"/>
      <c r="LHQ44" s="139"/>
      <c r="LHR44" s="266"/>
      <c r="LHS44" s="266"/>
      <c r="LHT44" s="266"/>
      <c r="LHU44" s="139"/>
      <c r="LHV44" s="266"/>
      <c r="LHW44" s="266"/>
      <c r="LHX44" s="266"/>
      <c r="LHY44" s="139"/>
      <c r="LHZ44" s="266"/>
      <c r="LIA44" s="266"/>
      <c r="LIB44" s="266"/>
      <c r="LIC44" s="139"/>
      <c r="LID44" s="266"/>
      <c r="LIE44" s="266"/>
      <c r="LIF44" s="266"/>
      <c r="LIG44" s="139"/>
      <c r="LIH44" s="266"/>
      <c r="LII44" s="266"/>
      <c r="LIJ44" s="266"/>
      <c r="LIK44" s="139"/>
      <c r="LIL44" s="266"/>
      <c r="LIM44" s="266"/>
      <c r="LIN44" s="266"/>
      <c r="LIO44" s="139"/>
      <c r="LIP44" s="266"/>
      <c r="LIQ44" s="266"/>
      <c r="LIR44" s="266"/>
      <c r="LIS44" s="139"/>
      <c r="LIT44" s="266"/>
      <c r="LIU44" s="266"/>
      <c r="LIV44" s="266"/>
      <c r="LIW44" s="139"/>
      <c r="LIX44" s="266"/>
      <c r="LIY44" s="266"/>
      <c r="LIZ44" s="266"/>
      <c r="LJA44" s="139"/>
      <c r="LJB44" s="266"/>
      <c r="LJC44" s="266"/>
      <c r="LJD44" s="266"/>
      <c r="LJE44" s="139"/>
      <c r="LJF44" s="266"/>
      <c r="LJG44" s="266"/>
      <c r="LJH44" s="266"/>
      <c r="LJI44" s="139"/>
      <c r="LJJ44" s="266"/>
      <c r="LJK44" s="266"/>
      <c r="LJL44" s="266"/>
      <c r="LJM44" s="139"/>
      <c r="LJN44" s="266"/>
      <c r="LJO44" s="266"/>
      <c r="LJP44" s="266"/>
      <c r="LJQ44" s="139"/>
      <c r="LJR44" s="266"/>
      <c r="LJS44" s="266"/>
      <c r="LJT44" s="266"/>
      <c r="LJU44" s="139"/>
      <c r="LJV44" s="266"/>
      <c r="LJW44" s="266"/>
      <c r="LJX44" s="266"/>
      <c r="LJY44" s="139"/>
      <c r="LJZ44" s="266"/>
      <c r="LKA44" s="266"/>
      <c r="LKB44" s="266"/>
      <c r="LKC44" s="139"/>
      <c r="LKD44" s="266"/>
      <c r="LKE44" s="266"/>
      <c r="LKF44" s="266"/>
      <c r="LKG44" s="139"/>
      <c r="LKH44" s="266"/>
      <c r="LKI44" s="266"/>
      <c r="LKJ44" s="266"/>
      <c r="LKK44" s="139"/>
      <c r="LKL44" s="266"/>
      <c r="LKM44" s="266"/>
      <c r="LKN44" s="266"/>
      <c r="LKO44" s="139"/>
      <c r="LKP44" s="266"/>
      <c r="LKQ44" s="266"/>
      <c r="LKR44" s="266"/>
      <c r="LKS44" s="139"/>
      <c r="LKT44" s="266"/>
      <c r="LKU44" s="266"/>
      <c r="LKV44" s="266"/>
      <c r="LKW44" s="139"/>
      <c r="LKX44" s="266"/>
      <c r="LKY44" s="266"/>
      <c r="LKZ44" s="266"/>
      <c r="LLA44" s="139"/>
      <c r="LLB44" s="266"/>
      <c r="LLC44" s="266"/>
      <c r="LLD44" s="266"/>
      <c r="LLE44" s="139"/>
      <c r="LLF44" s="266"/>
      <c r="LLG44" s="266"/>
      <c r="LLH44" s="266"/>
      <c r="LLI44" s="139"/>
      <c r="LLJ44" s="266"/>
      <c r="LLK44" s="266"/>
      <c r="LLL44" s="266"/>
      <c r="LLM44" s="139"/>
      <c r="LLN44" s="266"/>
      <c r="LLO44" s="266"/>
      <c r="LLP44" s="266"/>
      <c r="LLQ44" s="139"/>
      <c r="LLR44" s="266"/>
      <c r="LLS44" s="266"/>
      <c r="LLT44" s="266"/>
      <c r="LLU44" s="139"/>
      <c r="LLV44" s="266"/>
      <c r="LLW44" s="266"/>
      <c r="LLX44" s="266"/>
      <c r="LLY44" s="139"/>
      <c r="LLZ44" s="266"/>
      <c r="LMA44" s="266"/>
      <c r="LMB44" s="266"/>
      <c r="LMC44" s="139"/>
      <c r="LMD44" s="266"/>
      <c r="LME44" s="266"/>
      <c r="LMF44" s="266"/>
      <c r="LMG44" s="139"/>
      <c r="LMH44" s="266"/>
      <c r="LMI44" s="266"/>
      <c r="LMJ44" s="266"/>
      <c r="LMK44" s="139"/>
      <c r="LML44" s="266"/>
      <c r="LMM44" s="266"/>
      <c r="LMN44" s="266"/>
      <c r="LMO44" s="139"/>
      <c r="LMP44" s="266"/>
      <c r="LMQ44" s="266"/>
      <c r="LMR44" s="266"/>
      <c r="LMS44" s="139"/>
      <c r="LMT44" s="266"/>
      <c r="LMU44" s="266"/>
      <c r="LMV44" s="266"/>
      <c r="LMW44" s="139"/>
      <c r="LMX44" s="266"/>
      <c r="LMY44" s="266"/>
      <c r="LMZ44" s="266"/>
      <c r="LNA44" s="139"/>
      <c r="LNB44" s="266"/>
      <c r="LNC44" s="266"/>
      <c r="LND44" s="266"/>
      <c r="LNE44" s="139"/>
      <c r="LNF44" s="266"/>
      <c r="LNG44" s="266"/>
      <c r="LNH44" s="266"/>
      <c r="LNI44" s="139"/>
      <c r="LNJ44" s="266"/>
      <c r="LNK44" s="266"/>
      <c r="LNL44" s="266"/>
      <c r="LNM44" s="139"/>
      <c r="LNN44" s="266"/>
      <c r="LNO44" s="266"/>
      <c r="LNP44" s="266"/>
      <c r="LNQ44" s="139"/>
      <c r="LNR44" s="266"/>
      <c r="LNS44" s="266"/>
      <c r="LNT44" s="266"/>
      <c r="LNU44" s="139"/>
      <c r="LNV44" s="266"/>
      <c r="LNW44" s="266"/>
      <c r="LNX44" s="266"/>
      <c r="LNY44" s="139"/>
      <c r="LNZ44" s="266"/>
      <c r="LOA44" s="266"/>
      <c r="LOB44" s="266"/>
      <c r="LOC44" s="139"/>
      <c r="LOD44" s="266"/>
      <c r="LOE44" s="266"/>
      <c r="LOF44" s="266"/>
      <c r="LOG44" s="139"/>
      <c r="LOH44" s="266"/>
      <c r="LOI44" s="266"/>
      <c r="LOJ44" s="266"/>
      <c r="LOK44" s="139"/>
      <c r="LOL44" s="266"/>
      <c r="LOM44" s="266"/>
      <c r="LON44" s="266"/>
      <c r="LOO44" s="139"/>
      <c r="LOP44" s="266"/>
      <c r="LOQ44" s="266"/>
      <c r="LOR44" s="266"/>
      <c r="LOS44" s="139"/>
      <c r="LOT44" s="266"/>
      <c r="LOU44" s="266"/>
      <c r="LOV44" s="266"/>
      <c r="LOW44" s="139"/>
      <c r="LOX44" s="266"/>
      <c r="LOY44" s="266"/>
      <c r="LOZ44" s="266"/>
      <c r="LPA44" s="139"/>
      <c r="LPB44" s="266"/>
      <c r="LPC44" s="266"/>
      <c r="LPD44" s="266"/>
      <c r="LPE44" s="139"/>
      <c r="LPF44" s="266"/>
      <c r="LPG44" s="266"/>
      <c r="LPH44" s="266"/>
      <c r="LPI44" s="139"/>
      <c r="LPJ44" s="266"/>
      <c r="LPK44" s="266"/>
      <c r="LPL44" s="266"/>
      <c r="LPM44" s="139"/>
      <c r="LPN44" s="266"/>
      <c r="LPO44" s="266"/>
      <c r="LPP44" s="266"/>
      <c r="LPQ44" s="139"/>
      <c r="LPR44" s="266"/>
      <c r="LPS44" s="266"/>
      <c r="LPT44" s="266"/>
      <c r="LPU44" s="139"/>
      <c r="LPV44" s="266"/>
      <c r="LPW44" s="266"/>
      <c r="LPX44" s="266"/>
      <c r="LPY44" s="139"/>
      <c r="LPZ44" s="266"/>
      <c r="LQA44" s="266"/>
      <c r="LQB44" s="266"/>
      <c r="LQC44" s="139"/>
      <c r="LQD44" s="266"/>
      <c r="LQE44" s="266"/>
      <c r="LQF44" s="266"/>
      <c r="LQG44" s="139"/>
      <c r="LQH44" s="266"/>
      <c r="LQI44" s="266"/>
      <c r="LQJ44" s="266"/>
      <c r="LQK44" s="139"/>
      <c r="LQL44" s="266"/>
      <c r="LQM44" s="266"/>
      <c r="LQN44" s="266"/>
      <c r="LQO44" s="139"/>
      <c r="LQP44" s="266"/>
      <c r="LQQ44" s="266"/>
      <c r="LQR44" s="266"/>
      <c r="LQS44" s="139"/>
      <c r="LQT44" s="266"/>
      <c r="LQU44" s="266"/>
      <c r="LQV44" s="266"/>
      <c r="LQW44" s="139"/>
      <c r="LQX44" s="266"/>
      <c r="LQY44" s="266"/>
      <c r="LQZ44" s="266"/>
      <c r="LRA44" s="139"/>
      <c r="LRB44" s="266"/>
      <c r="LRC44" s="266"/>
      <c r="LRD44" s="266"/>
      <c r="LRE44" s="139"/>
      <c r="LRF44" s="266"/>
      <c r="LRG44" s="266"/>
      <c r="LRH44" s="266"/>
      <c r="LRI44" s="139"/>
      <c r="LRJ44" s="266"/>
      <c r="LRK44" s="266"/>
      <c r="LRL44" s="266"/>
      <c r="LRM44" s="139"/>
      <c r="LRN44" s="266"/>
      <c r="LRO44" s="266"/>
      <c r="LRP44" s="266"/>
      <c r="LRQ44" s="139"/>
      <c r="LRR44" s="266"/>
      <c r="LRS44" s="266"/>
      <c r="LRT44" s="266"/>
      <c r="LRU44" s="139"/>
      <c r="LRV44" s="266"/>
      <c r="LRW44" s="266"/>
      <c r="LRX44" s="266"/>
      <c r="LRY44" s="139"/>
      <c r="LRZ44" s="266"/>
      <c r="LSA44" s="266"/>
      <c r="LSB44" s="266"/>
      <c r="LSC44" s="139"/>
      <c r="LSD44" s="266"/>
      <c r="LSE44" s="266"/>
      <c r="LSF44" s="266"/>
      <c r="LSG44" s="139"/>
      <c r="LSH44" s="266"/>
      <c r="LSI44" s="266"/>
      <c r="LSJ44" s="266"/>
      <c r="LSK44" s="139"/>
      <c r="LSL44" s="266"/>
      <c r="LSM44" s="266"/>
      <c r="LSN44" s="266"/>
      <c r="LSO44" s="139"/>
      <c r="LSP44" s="266"/>
      <c r="LSQ44" s="266"/>
      <c r="LSR44" s="266"/>
      <c r="LSS44" s="139"/>
      <c r="LST44" s="266"/>
      <c r="LSU44" s="266"/>
      <c r="LSV44" s="266"/>
      <c r="LSW44" s="139"/>
      <c r="LSX44" s="266"/>
      <c r="LSY44" s="266"/>
      <c r="LSZ44" s="266"/>
      <c r="LTA44" s="139"/>
      <c r="LTB44" s="266"/>
      <c r="LTC44" s="266"/>
      <c r="LTD44" s="266"/>
      <c r="LTE44" s="139"/>
      <c r="LTF44" s="266"/>
      <c r="LTG44" s="266"/>
      <c r="LTH44" s="266"/>
      <c r="LTI44" s="139"/>
      <c r="LTJ44" s="266"/>
      <c r="LTK44" s="266"/>
      <c r="LTL44" s="266"/>
      <c r="LTM44" s="139"/>
      <c r="LTN44" s="266"/>
      <c r="LTO44" s="266"/>
      <c r="LTP44" s="266"/>
      <c r="LTQ44" s="139"/>
      <c r="LTR44" s="266"/>
      <c r="LTS44" s="266"/>
      <c r="LTT44" s="266"/>
      <c r="LTU44" s="139"/>
      <c r="LTV44" s="266"/>
      <c r="LTW44" s="266"/>
      <c r="LTX44" s="266"/>
      <c r="LTY44" s="139"/>
      <c r="LTZ44" s="266"/>
      <c r="LUA44" s="266"/>
      <c r="LUB44" s="266"/>
      <c r="LUC44" s="139"/>
      <c r="LUD44" s="266"/>
      <c r="LUE44" s="266"/>
      <c r="LUF44" s="266"/>
      <c r="LUG44" s="139"/>
      <c r="LUH44" s="266"/>
      <c r="LUI44" s="266"/>
      <c r="LUJ44" s="266"/>
      <c r="LUK44" s="139"/>
      <c r="LUL44" s="266"/>
      <c r="LUM44" s="266"/>
      <c r="LUN44" s="266"/>
      <c r="LUO44" s="139"/>
      <c r="LUP44" s="266"/>
      <c r="LUQ44" s="266"/>
      <c r="LUR44" s="266"/>
      <c r="LUS44" s="139"/>
      <c r="LUT44" s="266"/>
      <c r="LUU44" s="266"/>
      <c r="LUV44" s="266"/>
      <c r="LUW44" s="139"/>
      <c r="LUX44" s="266"/>
      <c r="LUY44" s="266"/>
      <c r="LUZ44" s="266"/>
      <c r="LVA44" s="139"/>
      <c r="LVB44" s="266"/>
      <c r="LVC44" s="266"/>
      <c r="LVD44" s="266"/>
      <c r="LVE44" s="139"/>
      <c r="LVF44" s="266"/>
      <c r="LVG44" s="266"/>
      <c r="LVH44" s="266"/>
      <c r="LVI44" s="139"/>
      <c r="LVJ44" s="266"/>
      <c r="LVK44" s="266"/>
      <c r="LVL44" s="266"/>
      <c r="LVM44" s="139"/>
      <c r="LVN44" s="266"/>
      <c r="LVO44" s="266"/>
      <c r="LVP44" s="266"/>
      <c r="LVQ44" s="139"/>
      <c r="LVR44" s="266"/>
      <c r="LVS44" s="266"/>
      <c r="LVT44" s="266"/>
      <c r="LVU44" s="139"/>
      <c r="LVV44" s="266"/>
      <c r="LVW44" s="266"/>
      <c r="LVX44" s="266"/>
      <c r="LVY44" s="139"/>
      <c r="LVZ44" s="266"/>
      <c r="LWA44" s="266"/>
      <c r="LWB44" s="266"/>
      <c r="LWC44" s="139"/>
      <c r="LWD44" s="266"/>
      <c r="LWE44" s="266"/>
      <c r="LWF44" s="266"/>
      <c r="LWG44" s="139"/>
      <c r="LWH44" s="266"/>
      <c r="LWI44" s="266"/>
      <c r="LWJ44" s="266"/>
      <c r="LWK44" s="139"/>
      <c r="LWL44" s="266"/>
      <c r="LWM44" s="266"/>
      <c r="LWN44" s="266"/>
      <c r="LWO44" s="139"/>
      <c r="LWP44" s="266"/>
      <c r="LWQ44" s="266"/>
      <c r="LWR44" s="266"/>
      <c r="LWS44" s="139"/>
      <c r="LWT44" s="266"/>
      <c r="LWU44" s="266"/>
      <c r="LWV44" s="266"/>
      <c r="LWW44" s="139"/>
      <c r="LWX44" s="266"/>
      <c r="LWY44" s="266"/>
      <c r="LWZ44" s="266"/>
      <c r="LXA44" s="139"/>
      <c r="LXB44" s="266"/>
      <c r="LXC44" s="266"/>
      <c r="LXD44" s="266"/>
      <c r="LXE44" s="139"/>
      <c r="LXF44" s="266"/>
      <c r="LXG44" s="266"/>
      <c r="LXH44" s="266"/>
      <c r="LXI44" s="139"/>
      <c r="LXJ44" s="266"/>
      <c r="LXK44" s="266"/>
      <c r="LXL44" s="266"/>
      <c r="LXM44" s="139"/>
      <c r="LXN44" s="266"/>
      <c r="LXO44" s="266"/>
      <c r="LXP44" s="266"/>
      <c r="LXQ44" s="139"/>
      <c r="LXR44" s="266"/>
      <c r="LXS44" s="266"/>
      <c r="LXT44" s="266"/>
      <c r="LXU44" s="139"/>
      <c r="LXV44" s="266"/>
      <c r="LXW44" s="266"/>
      <c r="LXX44" s="266"/>
      <c r="LXY44" s="139"/>
      <c r="LXZ44" s="266"/>
      <c r="LYA44" s="266"/>
      <c r="LYB44" s="266"/>
      <c r="LYC44" s="139"/>
      <c r="LYD44" s="266"/>
      <c r="LYE44" s="266"/>
      <c r="LYF44" s="266"/>
      <c r="LYG44" s="139"/>
      <c r="LYH44" s="266"/>
      <c r="LYI44" s="266"/>
      <c r="LYJ44" s="266"/>
      <c r="LYK44" s="139"/>
      <c r="LYL44" s="266"/>
      <c r="LYM44" s="266"/>
      <c r="LYN44" s="266"/>
      <c r="LYO44" s="139"/>
      <c r="LYP44" s="266"/>
      <c r="LYQ44" s="266"/>
      <c r="LYR44" s="266"/>
      <c r="LYS44" s="139"/>
      <c r="LYT44" s="266"/>
      <c r="LYU44" s="266"/>
      <c r="LYV44" s="266"/>
      <c r="LYW44" s="139"/>
      <c r="LYX44" s="266"/>
      <c r="LYY44" s="266"/>
      <c r="LYZ44" s="266"/>
      <c r="LZA44" s="139"/>
      <c r="LZB44" s="266"/>
      <c r="LZC44" s="266"/>
      <c r="LZD44" s="266"/>
      <c r="LZE44" s="139"/>
      <c r="LZF44" s="266"/>
      <c r="LZG44" s="266"/>
      <c r="LZH44" s="266"/>
      <c r="LZI44" s="139"/>
      <c r="LZJ44" s="266"/>
      <c r="LZK44" s="266"/>
      <c r="LZL44" s="266"/>
      <c r="LZM44" s="139"/>
      <c r="LZN44" s="266"/>
      <c r="LZO44" s="266"/>
      <c r="LZP44" s="266"/>
      <c r="LZQ44" s="139"/>
      <c r="LZR44" s="266"/>
      <c r="LZS44" s="266"/>
      <c r="LZT44" s="266"/>
      <c r="LZU44" s="139"/>
      <c r="LZV44" s="266"/>
      <c r="LZW44" s="266"/>
      <c r="LZX44" s="266"/>
      <c r="LZY44" s="139"/>
      <c r="LZZ44" s="266"/>
      <c r="MAA44" s="266"/>
      <c r="MAB44" s="266"/>
      <c r="MAC44" s="139"/>
      <c r="MAD44" s="266"/>
      <c r="MAE44" s="266"/>
      <c r="MAF44" s="266"/>
      <c r="MAG44" s="139"/>
      <c r="MAH44" s="266"/>
      <c r="MAI44" s="266"/>
      <c r="MAJ44" s="266"/>
      <c r="MAK44" s="139"/>
      <c r="MAL44" s="266"/>
      <c r="MAM44" s="266"/>
      <c r="MAN44" s="266"/>
      <c r="MAO44" s="139"/>
      <c r="MAP44" s="266"/>
      <c r="MAQ44" s="266"/>
      <c r="MAR44" s="266"/>
      <c r="MAS44" s="139"/>
      <c r="MAT44" s="266"/>
      <c r="MAU44" s="266"/>
      <c r="MAV44" s="266"/>
      <c r="MAW44" s="139"/>
      <c r="MAX44" s="266"/>
      <c r="MAY44" s="266"/>
      <c r="MAZ44" s="266"/>
      <c r="MBA44" s="139"/>
      <c r="MBB44" s="266"/>
      <c r="MBC44" s="266"/>
      <c r="MBD44" s="266"/>
      <c r="MBE44" s="139"/>
      <c r="MBF44" s="266"/>
      <c r="MBG44" s="266"/>
      <c r="MBH44" s="266"/>
      <c r="MBI44" s="139"/>
      <c r="MBJ44" s="266"/>
      <c r="MBK44" s="266"/>
      <c r="MBL44" s="266"/>
      <c r="MBM44" s="139"/>
      <c r="MBN44" s="266"/>
      <c r="MBO44" s="266"/>
      <c r="MBP44" s="266"/>
      <c r="MBQ44" s="139"/>
      <c r="MBR44" s="266"/>
      <c r="MBS44" s="266"/>
      <c r="MBT44" s="266"/>
      <c r="MBU44" s="139"/>
      <c r="MBV44" s="266"/>
      <c r="MBW44" s="266"/>
      <c r="MBX44" s="266"/>
      <c r="MBY44" s="139"/>
      <c r="MBZ44" s="266"/>
      <c r="MCA44" s="266"/>
      <c r="MCB44" s="266"/>
      <c r="MCC44" s="139"/>
      <c r="MCD44" s="266"/>
      <c r="MCE44" s="266"/>
      <c r="MCF44" s="266"/>
      <c r="MCG44" s="139"/>
      <c r="MCH44" s="266"/>
      <c r="MCI44" s="266"/>
      <c r="MCJ44" s="266"/>
      <c r="MCK44" s="139"/>
      <c r="MCL44" s="266"/>
      <c r="MCM44" s="266"/>
      <c r="MCN44" s="266"/>
      <c r="MCO44" s="139"/>
      <c r="MCP44" s="266"/>
      <c r="MCQ44" s="266"/>
      <c r="MCR44" s="266"/>
      <c r="MCS44" s="139"/>
      <c r="MCT44" s="266"/>
      <c r="MCU44" s="266"/>
      <c r="MCV44" s="266"/>
      <c r="MCW44" s="139"/>
      <c r="MCX44" s="266"/>
      <c r="MCY44" s="266"/>
      <c r="MCZ44" s="266"/>
      <c r="MDA44" s="139"/>
      <c r="MDB44" s="266"/>
      <c r="MDC44" s="266"/>
      <c r="MDD44" s="266"/>
      <c r="MDE44" s="139"/>
      <c r="MDF44" s="266"/>
      <c r="MDG44" s="266"/>
      <c r="MDH44" s="266"/>
      <c r="MDI44" s="139"/>
      <c r="MDJ44" s="266"/>
      <c r="MDK44" s="266"/>
      <c r="MDL44" s="266"/>
      <c r="MDM44" s="139"/>
      <c r="MDN44" s="266"/>
      <c r="MDO44" s="266"/>
      <c r="MDP44" s="266"/>
      <c r="MDQ44" s="139"/>
      <c r="MDR44" s="266"/>
      <c r="MDS44" s="266"/>
      <c r="MDT44" s="266"/>
      <c r="MDU44" s="139"/>
      <c r="MDV44" s="266"/>
      <c r="MDW44" s="266"/>
      <c r="MDX44" s="266"/>
      <c r="MDY44" s="139"/>
      <c r="MDZ44" s="266"/>
      <c r="MEA44" s="266"/>
      <c r="MEB44" s="266"/>
      <c r="MEC44" s="139"/>
      <c r="MED44" s="266"/>
      <c r="MEE44" s="266"/>
      <c r="MEF44" s="266"/>
      <c r="MEG44" s="139"/>
      <c r="MEH44" s="266"/>
      <c r="MEI44" s="266"/>
      <c r="MEJ44" s="266"/>
      <c r="MEK44" s="139"/>
      <c r="MEL44" s="266"/>
      <c r="MEM44" s="266"/>
      <c r="MEN44" s="266"/>
      <c r="MEO44" s="139"/>
      <c r="MEP44" s="266"/>
      <c r="MEQ44" s="266"/>
      <c r="MER44" s="266"/>
      <c r="MES44" s="139"/>
      <c r="MET44" s="266"/>
      <c r="MEU44" s="266"/>
      <c r="MEV44" s="266"/>
      <c r="MEW44" s="139"/>
      <c r="MEX44" s="266"/>
      <c r="MEY44" s="266"/>
      <c r="MEZ44" s="266"/>
      <c r="MFA44" s="139"/>
      <c r="MFB44" s="266"/>
      <c r="MFC44" s="266"/>
      <c r="MFD44" s="266"/>
      <c r="MFE44" s="139"/>
      <c r="MFF44" s="266"/>
      <c r="MFG44" s="266"/>
      <c r="MFH44" s="266"/>
      <c r="MFI44" s="139"/>
      <c r="MFJ44" s="266"/>
      <c r="MFK44" s="266"/>
      <c r="MFL44" s="266"/>
      <c r="MFM44" s="139"/>
      <c r="MFN44" s="266"/>
      <c r="MFO44" s="266"/>
      <c r="MFP44" s="266"/>
      <c r="MFQ44" s="139"/>
      <c r="MFR44" s="266"/>
      <c r="MFS44" s="266"/>
      <c r="MFT44" s="266"/>
      <c r="MFU44" s="139"/>
      <c r="MFV44" s="266"/>
      <c r="MFW44" s="266"/>
      <c r="MFX44" s="266"/>
      <c r="MFY44" s="139"/>
      <c r="MFZ44" s="266"/>
      <c r="MGA44" s="266"/>
      <c r="MGB44" s="266"/>
      <c r="MGC44" s="139"/>
      <c r="MGD44" s="266"/>
      <c r="MGE44" s="266"/>
      <c r="MGF44" s="266"/>
      <c r="MGG44" s="139"/>
      <c r="MGH44" s="266"/>
      <c r="MGI44" s="266"/>
      <c r="MGJ44" s="266"/>
      <c r="MGK44" s="139"/>
      <c r="MGL44" s="266"/>
      <c r="MGM44" s="266"/>
      <c r="MGN44" s="266"/>
      <c r="MGO44" s="139"/>
      <c r="MGP44" s="266"/>
      <c r="MGQ44" s="266"/>
      <c r="MGR44" s="266"/>
      <c r="MGS44" s="139"/>
      <c r="MGT44" s="266"/>
      <c r="MGU44" s="266"/>
      <c r="MGV44" s="266"/>
      <c r="MGW44" s="139"/>
      <c r="MGX44" s="266"/>
      <c r="MGY44" s="266"/>
      <c r="MGZ44" s="266"/>
      <c r="MHA44" s="139"/>
      <c r="MHB44" s="266"/>
      <c r="MHC44" s="266"/>
      <c r="MHD44" s="266"/>
      <c r="MHE44" s="139"/>
      <c r="MHF44" s="266"/>
      <c r="MHG44" s="266"/>
      <c r="MHH44" s="266"/>
      <c r="MHI44" s="139"/>
      <c r="MHJ44" s="266"/>
      <c r="MHK44" s="266"/>
      <c r="MHL44" s="266"/>
      <c r="MHM44" s="139"/>
      <c r="MHN44" s="266"/>
      <c r="MHO44" s="266"/>
      <c r="MHP44" s="266"/>
      <c r="MHQ44" s="139"/>
      <c r="MHR44" s="266"/>
      <c r="MHS44" s="266"/>
      <c r="MHT44" s="266"/>
      <c r="MHU44" s="139"/>
      <c r="MHV44" s="266"/>
      <c r="MHW44" s="266"/>
      <c r="MHX44" s="266"/>
      <c r="MHY44" s="139"/>
      <c r="MHZ44" s="266"/>
      <c r="MIA44" s="266"/>
      <c r="MIB44" s="266"/>
      <c r="MIC44" s="139"/>
      <c r="MID44" s="266"/>
      <c r="MIE44" s="266"/>
      <c r="MIF44" s="266"/>
      <c r="MIG44" s="139"/>
      <c r="MIH44" s="266"/>
      <c r="MII44" s="266"/>
      <c r="MIJ44" s="266"/>
      <c r="MIK44" s="139"/>
      <c r="MIL44" s="266"/>
      <c r="MIM44" s="266"/>
      <c r="MIN44" s="266"/>
      <c r="MIO44" s="139"/>
      <c r="MIP44" s="266"/>
      <c r="MIQ44" s="266"/>
      <c r="MIR44" s="266"/>
      <c r="MIS44" s="139"/>
      <c r="MIT44" s="266"/>
      <c r="MIU44" s="266"/>
      <c r="MIV44" s="266"/>
      <c r="MIW44" s="139"/>
      <c r="MIX44" s="266"/>
      <c r="MIY44" s="266"/>
      <c r="MIZ44" s="266"/>
      <c r="MJA44" s="139"/>
      <c r="MJB44" s="266"/>
      <c r="MJC44" s="266"/>
      <c r="MJD44" s="266"/>
      <c r="MJE44" s="139"/>
      <c r="MJF44" s="266"/>
      <c r="MJG44" s="266"/>
      <c r="MJH44" s="266"/>
      <c r="MJI44" s="139"/>
      <c r="MJJ44" s="266"/>
      <c r="MJK44" s="266"/>
      <c r="MJL44" s="266"/>
      <c r="MJM44" s="139"/>
      <c r="MJN44" s="266"/>
      <c r="MJO44" s="266"/>
      <c r="MJP44" s="266"/>
      <c r="MJQ44" s="139"/>
      <c r="MJR44" s="266"/>
      <c r="MJS44" s="266"/>
      <c r="MJT44" s="266"/>
      <c r="MJU44" s="139"/>
      <c r="MJV44" s="266"/>
      <c r="MJW44" s="266"/>
      <c r="MJX44" s="266"/>
      <c r="MJY44" s="139"/>
      <c r="MJZ44" s="266"/>
      <c r="MKA44" s="266"/>
      <c r="MKB44" s="266"/>
      <c r="MKC44" s="139"/>
      <c r="MKD44" s="266"/>
      <c r="MKE44" s="266"/>
      <c r="MKF44" s="266"/>
      <c r="MKG44" s="139"/>
      <c r="MKH44" s="266"/>
      <c r="MKI44" s="266"/>
      <c r="MKJ44" s="266"/>
      <c r="MKK44" s="139"/>
      <c r="MKL44" s="266"/>
      <c r="MKM44" s="266"/>
      <c r="MKN44" s="266"/>
      <c r="MKO44" s="139"/>
      <c r="MKP44" s="266"/>
      <c r="MKQ44" s="266"/>
      <c r="MKR44" s="266"/>
      <c r="MKS44" s="139"/>
      <c r="MKT44" s="266"/>
      <c r="MKU44" s="266"/>
      <c r="MKV44" s="266"/>
      <c r="MKW44" s="139"/>
      <c r="MKX44" s="266"/>
      <c r="MKY44" s="266"/>
      <c r="MKZ44" s="266"/>
      <c r="MLA44" s="139"/>
      <c r="MLB44" s="266"/>
      <c r="MLC44" s="266"/>
      <c r="MLD44" s="266"/>
      <c r="MLE44" s="139"/>
      <c r="MLF44" s="266"/>
      <c r="MLG44" s="266"/>
      <c r="MLH44" s="266"/>
      <c r="MLI44" s="139"/>
      <c r="MLJ44" s="266"/>
      <c r="MLK44" s="266"/>
      <c r="MLL44" s="266"/>
      <c r="MLM44" s="139"/>
      <c r="MLN44" s="266"/>
      <c r="MLO44" s="266"/>
      <c r="MLP44" s="266"/>
      <c r="MLQ44" s="139"/>
      <c r="MLR44" s="266"/>
      <c r="MLS44" s="266"/>
      <c r="MLT44" s="266"/>
      <c r="MLU44" s="139"/>
      <c r="MLV44" s="266"/>
      <c r="MLW44" s="266"/>
      <c r="MLX44" s="266"/>
      <c r="MLY44" s="139"/>
      <c r="MLZ44" s="266"/>
      <c r="MMA44" s="266"/>
      <c r="MMB44" s="266"/>
      <c r="MMC44" s="139"/>
      <c r="MMD44" s="266"/>
      <c r="MME44" s="266"/>
      <c r="MMF44" s="266"/>
      <c r="MMG44" s="139"/>
      <c r="MMH44" s="266"/>
      <c r="MMI44" s="266"/>
      <c r="MMJ44" s="266"/>
      <c r="MMK44" s="139"/>
      <c r="MML44" s="266"/>
      <c r="MMM44" s="266"/>
      <c r="MMN44" s="266"/>
      <c r="MMO44" s="139"/>
      <c r="MMP44" s="266"/>
      <c r="MMQ44" s="266"/>
      <c r="MMR44" s="266"/>
      <c r="MMS44" s="139"/>
      <c r="MMT44" s="266"/>
      <c r="MMU44" s="266"/>
      <c r="MMV44" s="266"/>
      <c r="MMW44" s="139"/>
      <c r="MMX44" s="266"/>
      <c r="MMY44" s="266"/>
      <c r="MMZ44" s="266"/>
      <c r="MNA44" s="139"/>
      <c r="MNB44" s="266"/>
      <c r="MNC44" s="266"/>
      <c r="MND44" s="266"/>
      <c r="MNE44" s="139"/>
      <c r="MNF44" s="266"/>
      <c r="MNG44" s="266"/>
      <c r="MNH44" s="266"/>
      <c r="MNI44" s="139"/>
      <c r="MNJ44" s="266"/>
      <c r="MNK44" s="266"/>
      <c r="MNL44" s="266"/>
      <c r="MNM44" s="139"/>
      <c r="MNN44" s="266"/>
      <c r="MNO44" s="266"/>
      <c r="MNP44" s="266"/>
      <c r="MNQ44" s="139"/>
      <c r="MNR44" s="266"/>
      <c r="MNS44" s="266"/>
      <c r="MNT44" s="266"/>
      <c r="MNU44" s="139"/>
      <c r="MNV44" s="266"/>
      <c r="MNW44" s="266"/>
      <c r="MNX44" s="266"/>
      <c r="MNY44" s="139"/>
      <c r="MNZ44" s="266"/>
      <c r="MOA44" s="266"/>
      <c r="MOB44" s="266"/>
      <c r="MOC44" s="139"/>
      <c r="MOD44" s="266"/>
      <c r="MOE44" s="266"/>
      <c r="MOF44" s="266"/>
      <c r="MOG44" s="139"/>
      <c r="MOH44" s="266"/>
      <c r="MOI44" s="266"/>
      <c r="MOJ44" s="266"/>
      <c r="MOK44" s="139"/>
      <c r="MOL44" s="266"/>
      <c r="MOM44" s="266"/>
      <c r="MON44" s="266"/>
      <c r="MOO44" s="139"/>
      <c r="MOP44" s="266"/>
      <c r="MOQ44" s="266"/>
      <c r="MOR44" s="266"/>
      <c r="MOS44" s="139"/>
      <c r="MOT44" s="266"/>
      <c r="MOU44" s="266"/>
      <c r="MOV44" s="266"/>
      <c r="MOW44" s="139"/>
      <c r="MOX44" s="266"/>
      <c r="MOY44" s="266"/>
      <c r="MOZ44" s="266"/>
      <c r="MPA44" s="139"/>
      <c r="MPB44" s="266"/>
      <c r="MPC44" s="266"/>
      <c r="MPD44" s="266"/>
      <c r="MPE44" s="139"/>
      <c r="MPF44" s="266"/>
      <c r="MPG44" s="266"/>
      <c r="MPH44" s="266"/>
      <c r="MPI44" s="139"/>
      <c r="MPJ44" s="266"/>
      <c r="MPK44" s="266"/>
      <c r="MPL44" s="266"/>
      <c r="MPM44" s="139"/>
      <c r="MPN44" s="266"/>
      <c r="MPO44" s="266"/>
      <c r="MPP44" s="266"/>
      <c r="MPQ44" s="139"/>
      <c r="MPR44" s="266"/>
      <c r="MPS44" s="266"/>
      <c r="MPT44" s="266"/>
      <c r="MPU44" s="139"/>
      <c r="MPV44" s="266"/>
      <c r="MPW44" s="266"/>
      <c r="MPX44" s="266"/>
      <c r="MPY44" s="139"/>
      <c r="MPZ44" s="266"/>
      <c r="MQA44" s="266"/>
      <c r="MQB44" s="266"/>
      <c r="MQC44" s="139"/>
      <c r="MQD44" s="266"/>
      <c r="MQE44" s="266"/>
      <c r="MQF44" s="266"/>
      <c r="MQG44" s="139"/>
      <c r="MQH44" s="266"/>
      <c r="MQI44" s="266"/>
      <c r="MQJ44" s="266"/>
      <c r="MQK44" s="139"/>
      <c r="MQL44" s="266"/>
      <c r="MQM44" s="266"/>
      <c r="MQN44" s="266"/>
      <c r="MQO44" s="139"/>
      <c r="MQP44" s="266"/>
      <c r="MQQ44" s="266"/>
      <c r="MQR44" s="266"/>
      <c r="MQS44" s="139"/>
      <c r="MQT44" s="266"/>
      <c r="MQU44" s="266"/>
      <c r="MQV44" s="266"/>
      <c r="MQW44" s="139"/>
      <c r="MQX44" s="266"/>
      <c r="MQY44" s="266"/>
      <c r="MQZ44" s="266"/>
      <c r="MRA44" s="139"/>
      <c r="MRB44" s="266"/>
      <c r="MRC44" s="266"/>
      <c r="MRD44" s="266"/>
      <c r="MRE44" s="139"/>
      <c r="MRF44" s="266"/>
      <c r="MRG44" s="266"/>
      <c r="MRH44" s="266"/>
      <c r="MRI44" s="139"/>
      <c r="MRJ44" s="266"/>
      <c r="MRK44" s="266"/>
      <c r="MRL44" s="266"/>
      <c r="MRM44" s="139"/>
      <c r="MRN44" s="266"/>
      <c r="MRO44" s="266"/>
      <c r="MRP44" s="266"/>
      <c r="MRQ44" s="139"/>
      <c r="MRR44" s="266"/>
      <c r="MRS44" s="266"/>
      <c r="MRT44" s="266"/>
      <c r="MRU44" s="139"/>
      <c r="MRV44" s="266"/>
      <c r="MRW44" s="266"/>
      <c r="MRX44" s="266"/>
      <c r="MRY44" s="139"/>
      <c r="MRZ44" s="266"/>
      <c r="MSA44" s="266"/>
      <c r="MSB44" s="266"/>
      <c r="MSC44" s="139"/>
      <c r="MSD44" s="266"/>
      <c r="MSE44" s="266"/>
      <c r="MSF44" s="266"/>
      <c r="MSG44" s="139"/>
      <c r="MSH44" s="266"/>
      <c r="MSI44" s="266"/>
      <c r="MSJ44" s="266"/>
      <c r="MSK44" s="139"/>
      <c r="MSL44" s="266"/>
      <c r="MSM44" s="266"/>
      <c r="MSN44" s="266"/>
      <c r="MSO44" s="139"/>
      <c r="MSP44" s="266"/>
      <c r="MSQ44" s="266"/>
      <c r="MSR44" s="266"/>
      <c r="MSS44" s="139"/>
      <c r="MST44" s="266"/>
      <c r="MSU44" s="266"/>
      <c r="MSV44" s="266"/>
      <c r="MSW44" s="139"/>
      <c r="MSX44" s="266"/>
      <c r="MSY44" s="266"/>
      <c r="MSZ44" s="266"/>
      <c r="MTA44" s="139"/>
      <c r="MTB44" s="266"/>
      <c r="MTC44" s="266"/>
      <c r="MTD44" s="266"/>
      <c r="MTE44" s="139"/>
      <c r="MTF44" s="266"/>
      <c r="MTG44" s="266"/>
      <c r="MTH44" s="266"/>
      <c r="MTI44" s="139"/>
      <c r="MTJ44" s="266"/>
      <c r="MTK44" s="266"/>
      <c r="MTL44" s="266"/>
      <c r="MTM44" s="139"/>
      <c r="MTN44" s="266"/>
      <c r="MTO44" s="266"/>
      <c r="MTP44" s="266"/>
      <c r="MTQ44" s="139"/>
      <c r="MTR44" s="266"/>
      <c r="MTS44" s="266"/>
      <c r="MTT44" s="266"/>
      <c r="MTU44" s="139"/>
      <c r="MTV44" s="266"/>
      <c r="MTW44" s="266"/>
      <c r="MTX44" s="266"/>
      <c r="MTY44" s="139"/>
      <c r="MTZ44" s="266"/>
      <c r="MUA44" s="266"/>
      <c r="MUB44" s="266"/>
      <c r="MUC44" s="139"/>
      <c r="MUD44" s="266"/>
      <c r="MUE44" s="266"/>
      <c r="MUF44" s="266"/>
      <c r="MUG44" s="139"/>
      <c r="MUH44" s="266"/>
      <c r="MUI44" s="266"/>
      <c r="MUJ44" s="266"/>
      <c r="MUK44" s="139"/>
      <c r="MUL44" s="266"/>
      <c r="MUM44" s="266"/>
      <c r="MUN44" s="266"/>
      <c r="MUO44" s="139"/>
      <c r="MUP44" s="266"/>
      <c r="MUQ44" s="266"/>
      <c r="MUR44" s="266"/>
      <c r="MUS44" s="139"/>
      <c r="MUT44" s="266"/>
      <c r="MUU44" s="266"/>
      <c r="MUV44" s="266"/>
      <c r="MUW44" s="139"/>
      <c r="MUX44" s="266"/>
      <c r="MUY44" s="266"/>
      <c r="MUZ44" s="266"/>
      <c r="MVA44" s="139"/>
      <c r="MVB44" s="266"/>
      <c r="MVC44" s="266"/>
      <c r="MVD44" s="266"/>
      <c r="MVE44" s="139"/>
      <c r="MVF44" s="266"/>
      <c r="MVG44" s="266"/>
      <c r="MVH44" s="266"/>
      <c r="MVI44" s="139"/>
      <c r="MVJ44" s="266"/>
      <c r="MVK44" s="266"/>
      <c r="MVL44" s="266"/>
      <c r="MVM44" s="139"/>
      <c r="MVN44" s="266"/>
      <c r="MVO44" s="266"/>
      <c r="MVP44" s="266"/>
      <c r="MVQ44" s="139"/>
      <c r="MVR44" s="266"/>
      <c r="MVS44" s="266"/>
      <c r="MVT44" s="266"/>
      <c r="MVU44" s="139"/>
      <c r="MVV44" s="266"/>
      <c r="MVW44" s="266"/>
      <c r="MVX44" s="266"/>
      <c r="MVY44" s="139"/>
      <c r="MVZ44" s="266"/>
      <c r="MWA44" s="266"/>
      <c r="MWB44" s="266"/>
      <c r="MWC44" s="139"/>
      <c r="MWD44" s="266"/>
      <c r="MWE44" s="266"/>
      <c r="MWF44" s="266"/>
      <c r="MWG44" s="139"/>
      <c r="MWH44" s="266"/>
      <c r="MWI44" s="266"/>
      <c r="MWJ44" s="266"/>
      <c r="MWK44" s="139"/>
      <c r="MWL44" s="266"/>
      <c r="MWM44" s="266"/>
      <c r="MWN44" s="266"/>
      <c r="MWO44" s="139"/>
      <c r="MWP44" s="266"/>
      <c r="MWQ44" s="266"/>
      <c r="MWR44" s="266"/>
      <c r="MWS44" s="139"/>
      <c r="MWT44" s="266"/>
      <c r="MWU44" s="266"/>
      <c r="MWV44" s="266"/>
      <c r="MWW44" s="139"/>
      <c r="MWX44" s="266"/>
      <c r="MWY44" s="266"/>
      <c r="MWZ44" s="266"/>
      <c r="MXA44" s="139"/>
      <c r="MXB44" s="266"/>
      <c r="MXC44" s="266"/>
      <c r="MXD44" s="266"/>
      <c r="MXE44" s="139"/>
      <c r="MXF44" s="266"/>
      <c r="MXG44" s="266"/>
      <c r="MXH44" s="266"/>
      <c r="MXI44" s="139"/>
      <c r="MXJ44" s="266"/>
      <c r="MXK44" s="266"/>
      <c r="MXL44" s="266"/>
      <c r="MXM44" s="139"/>
      <c r="MXN44" s="266"/>
      <c r="MXO44" s="266"/>
      <c r="MXP44" s="266"/>
      <c r="MXQ44" s="139"/>
      <c r="MXR44" s="266"/>
      <c r="MXS44" s="266"/>
      <c r="MXT44" s="266"/>
      <c r="MXU44" s="139"/>
      <c r="MXV44" s="266"/>
      <c r="MXW44" s="266"/>
      <c r="MXX44" s="266"/>
      <c r="MXY44" s="139"/>
      <c r="MXZ44" s="266"/>
      <c r="MYA44" s="266"/>
      <c r="MYB44" s="266"/>
      <c r="MYC44" s="139"/>
      <c r="MYD44" s="266"/>
      <c r="MYE44" s="266"/>
      <c r="MYF44" s="266"/>
      <c r="MYG44" s="139"/>
      <c r="MYH44" s="266"/>
      <c r="MYI44" s="266"/>
      <c r="MYJ44" s="266"/>
      <c r="MYK44" s="139"/>
      <c r="MYL44" s="266"/>
      <c r="MYM44" s="266"/>
      <c r="MYN44" s="266"/>
      <c r="MYO44" s="139"/>
      <c r="MYP44" s="266"/>
      <c r="MYQ44" s="266"/>
      <c r="MYR44" s="266"/>
      <c r="MYS44" s="139"/>
      <c r="MYT44" s="266"/>
      <c r="MYU44" s="266"/>
      <c r="MYV44" s="266"/>
      <c r="MYW44" s="139"/>
      <c r="MYX44" s="266"/>
      <c r="MYY44" s="266"/>
      <c r="MYZ44" s="266"/>
      <c r="MZA44" s="139"/>
      <c r="MZB44" s="266"/>
      <c r="MZC44" s="266"/>
      <c r="MZD44" s="266"/>
      <c r="MZE44" s="139"/>
      <c r="MZF44" s="266"/>
      <c r="MZG44" s="266"/>
      <c r="MZH44" s="266"/>
      <c r="MZI44" s="139"/>
      <c r="MZJ44" s="266"/>
      <c r="MZK44" s="266"/>
      <c r="MZL44" s="266"/>
      <c r="MZM44" s="139"/>
      <c r="MZN44" s="266"/>
      <c r="MZO44" s="266"/>
      <c r="MZP44" s="266"/>
      <c r="MZQ44" s="139"/>
      <c r="MZR44" s="266"/>
      <c r="MZS44" s="266"/>
      <c r="MZT44" s="266"/>
      <c r="MZU44" s="139"/>
      <c r="MZV44" s="266"/>
      <c r="MZW44" s="266"/>
      <c r="MZX44" s="266"/>
      <c r="MZY44" s="139"/>
      <c r="MZZ44" s="266"/>
      <c r="NAA44" s="266"/>
      <c r="NAB44" s="266"/>
      <c r="NAC44" s="139"/>
      <c r="NAD44" s="266"/>
      <c r="NAE44" s="266"/>
      <c r="NAF44" s="266"/>
      <c r="NAG44" s="139"/>
      <c r="NAH44" s="266"/>
      <c r="NAI44" s="266"/>
      <c r="NAJ44" s="266"/>
      <c r="NAK44" s="139"/>
      <c r="NAL44" s="266"/>
      <c r="NAM44" s="266"/>
      <c r="NAN44" s="266"/>
      <c r="NAO44" s="139"/>
      <c r="NAP44" s="266"/>
      <c r="NAQ44" s="266"/>
      <c r="NAR44" s="266"/>
      <c r="NAS44" s="139"/>
      <c r="NAT44" s="266"/>
      <c r="NAU44" s="266"/>
      <c r="NAV44" s="266"/>
      <c r="NAW44" s="139"/>
      <c r="NAX44" s="266"/>
      <c r="NAY44" s="266"/>
      <c r="NAZ44" s="266"/>
      <c r="NBA44" s="139"/>
      <c r="NBB44" s="266"/>
      <c r="NBC44" s="266"/>
      <c r="NBD44" s="266"/>
      <c r="NBE44" s="139"/>
      <c r="NBF44" s="266"/>
      <c r="NBG44" s="266"/>
      <c r="NBH44" s="266"/>
      <c r="NBI44" s="139"/>
      <c r="NBJ44" s="266"/>
      <c r="NBK44" s="266"/>
      <c r="NBL44" s="266"/>
      <c r="NBM44" s="139"/>
      <c r="NBN44" s="266"/>
      <c r="NBO44" s="266"/>
      <c r="NBP44" s="266"/>
      <c r="NBQ44" s="139"/>
      <c r="NBR44" s="266"/>
      <c r="NBS44" s="266"/>
      <c r="NBT44" s="266"/>
      <c r="NBU44" s="139"/>
      <c r="NBV44" s="266"/>
      <c r="NBW44" s="266"/>
      <c r="NBX44" s="266"/>
      <c r="NBY44" s="139"/>
      <c r="NBZ44" s="266"/>
      <c r="NCA44" s="266"/>
      <c r="NCB44" s="266"/>
      <c r="NCC44" s="139"/>
      <c r="NCD44" s="266"/>
      <c r="NCE44" s="266"/>
      <c r="NCF44" s="266"/>
      <c r="NCG44" s="139"/>
      <c r="NCH44" s="266"/>
      <c r="NCI44" s="266"/>
      <c r="NCJ44" s="266"/>
      <c r="NCK44" s="139"/>
      <c r="NCL44" s="266"/>
      <c r="NCM44" s="266"/>
      <c r="NCN44" s="266"/>
      <c r="NCO44" s="139"/>
      <c r="NCP44" s="266"/>
      <c r="NCQ44" s="266"/>
      <c r="NCR44" s="266"/>
      <c r="NCS44" s="139"/>
      <c r="NCT44" s="266"/>
      <c r="NCU44" s="266"/>
      <c r="NCV44" s="266"/>
      <c r="NCW44" s="139"/>
      <c r="NCX44" s="266"/>
      <c r="NCY44" s="266"/>
      <c r="NCZ44" s="266"/>
      <c r="NDA44" s="139"/>
      <c r="NDB44" s="266"/>
      <c r="NDC44" s="266"/>
      <c r="NDD44" s="266"/>
      <c r="NDE44" s="139"/>
      <c r="NDF44" s="266"/>
      <c r="NDG44" s="266"/>
      <c r="NDH44" s="266"/>
      <c r="NDI44" s="139"/>
      <c r="NDJ44" s="266"/>
      <c r="NDK44" s="266"/>
      <c r="NDL44" s="266"/>
      <c r="NDM44" s="139"/>
      <c r="NDN44" s="266"/>
      <c r="NDO44" s="266"/>
      <c r="NDP44" s="266"/>
      <c r="NDQ44" s="139"/>
      <c r="NDR44" s="266"/>
      <c r="NDS44" s="266"/>
      <c r="NDT44" s="266"/>
      <c r="NDU44" s="139"/>
      <c r="NDV44" s="266"/>
      <c r="NDW44" s="266"/>
      <c r="NDX44" s="266"/>
      <c r="NDY44" s="139"/>
      <c r="NDZ44" s="266"/>
      <c r="NEA44" s="266"/>
      <c r="NEB44" s="266"/>
      <c r="NEC44" s="139"/>
      <c r="NED44" s="266"/>
      <c r="NEE44" s="266"/>
      <c r="NEF44" s="266"/>
      <c r="NEG44" s="139"/>
      <c r="NEH44" s="266"/>
      <c r="NEI44" s="266"/>
      <c r="NEJ44" s="266"/>
      <c r="NEK44" s="139"/>
      <c r="NEL44" s="266"/>
      <c r="NEM44" s="266"/>
      <c r="NEN44" s="266"/>
      <c r="NEO44" s="139"/>
      <c r="NEP44" s="266"/>
      <c r="NEQ44" s="266"/>
      <c r="NER44" s="266"/>
      <c r="NES44" s="139"/>
      <c r="NET44" s="266"/>
      <c r="NEU44" s="266"/>
      <c r="NEV44" s="266"/>
      <c r="NEW44" s="139"/>
      <c r="NEX44" s="266"/>
      <c r="NEY44" s="266"/>
      <c r="NEZ44" s="266"/>
      <c r="NFA44" s="139"/>
      <c r="NFB44" s="266"/>
      <c r="NFC44" s="266"/>
      <c r="NFD44" s="266"/>
      <c r="NFE44" s="139"/>
      <c r="NFF44" s="266"/>
      <c r="NFG44" s="266"/>
      <c r="NFH44" s="266"/>
      <c r="NFI44" s="139"/>
      <c r="NFJ44" s="266"/>
      <c r="NFK44" s="266"/>
      <c r="NFL44" s="266"/>
      <c r="NFM44" s="139"/>
      <c r="NFN44" s="266"/>
      <c r="NFO44" s="266"/>
      <c r="NFP44" s="266"/>
      <c r="NFQ44" s="139"/>
      <c r="NFR44" s="266"/>
      <c r="NFS44" s="266"/>
      <c r="NFT44" s="266"/>
      <c r="NFU44" s="139"/>
      <c r="NFV44" s="266"/>
      <c r="NFW44" s="266"/>
      <c r="NFX44" s="266"/>
      <c r="NFY44" s="139"/>
      <c r="NFZ44" s="266"/>
      <c r="NGA44" s="266"/>
      <c r="NGB44" s="266"/>
      <c r="NGC44" s="139"/>
      <c r="NGD44" s="266"/>
      <c r="NGE44" s="266"/>
      <c r="NGF44" s="266"/>
      <c r="NGG44" s="139"/>
      <c r="NGH44" s="266"/>
      <c r="NGI44" s="266"/>
      <c r="NGJ44" s="266"/>
      <c r="NGK44" s="139"/>
      <c r="NGL44" s="266"/>
      <c r="NGM44" s="266"/>
      <c r="NGN44" s="266"/>
      <c r="NGO44" s="139"/>
      <c r="NGP44" s="266"/>
      <c r="NGQ44" s="266"/>
      <c r="NGR44" s="266"/>
      <c r="NGS44" s="139"/>
      <c r="NGT44" s="266"/>
      <c r="NGU44" s="266"/>
      <c r="NGV44" s="266"/>
      <c r="NGW44" s="139"/>
      <c r="NGX44" s="266"/>
      <c r="NGY44" s="266"/>
      <c r="NGZ44" s="266"/>
      <c r="NHA44" s="139"/>
      <c r="NHB44" s="266"/>
      <c r="NHC44" s="266"/>
      <c r="NHD44" s="266"/>
      <c r="NHE44" s="139"/>
      <c r="NHF44" s="266"/>
      <c r="NHG44" s="266"/>
      <c r="NHH44" s="266"/>
      <c r="NHI44" s="139"/>
      <c r="NHJ44" s="266"/>
      <c r="NHK44" s="266"/>
      <c r="NHL44" s="266"/>
      <c r="NHM44" s="139"/>
      <c r="NHN44" s="266"/>
      <c r="NHO44" s="266"/>
      <c r="NHP44" s="266"/>
      <c r="NHQ44" s="139"/>
      <c r="NHR44" s="266"/>
      <c r="NHS44" s="266"/>
      <c r="NHT44" s="266"/>
      <c r="NHU44" s="139"/>
      <c r="NHV44" s="266"/>
      <c r="NHW44" s="266"/>
      <c r="NHX44" s="266"/>
      <c r="NHY44" s="139"/>
      <c r="NHZ44" s="266"/>
      <c r="NIA44" s="266"/>
      <c r="NIB44" s="266"/>
      <c r="NIC44" s="139"/>
      <c r="NID44" s="266"/>
      <c r="NIE44" s="266"/>
      <c r="NIF44" s="266"/>
      <c r="NIG44" s="139"/>
      <c r="NIH44" s="266"/>
      <c r="NII44" s="266"/>
      <c r="NIJ44" s="266"/>
      <c r="NIK44" s="139"/>
      <c r="NIL44" s="266"/>
      <c r="NIM44" s="266"/>
      <c r="NIN44" s="266"/>
      <c r="NIO44" s="139"/>
      <c r="NIP44" s="266"/>
      <c r="NIQ44" s="266"/>
      <c r="NIR44" s="266"/>
      <c r="NIS44" s="139"/>
      <c r="NIT44" s="266"/>
      <c r="NIU44" s="266"/>
      <c r="NIV44" s="266"/>
      <c r="NIW44" s="139"/>
      <c r="NIX44" s="266"/>
      <c r="NIY44" s="266"/>
      <c r="NIZ44" s="266"/>
      <c r="NJA44" s="139"/>
      <c r="NJB44" s="266"/>
      <c r="NJC44" s="266"/>
      <c r="NJD44" s="266"/>
      <c r="NJE44" s="139"/>
      <c r="NJF44" s="266"/>
      <c r="NJG44" s="266"/>
      <c r="NJH44" s="266"/>
      <c r="NJI44" s="139"/>
      <c r="NJJ44" s="266"/>
      <c r="NJK44" s="266"/>
      <c r="NJL44" s="266"/>
      <c r="NJM44" s="139"/>
      <c r="NJN44" s="266"/>
      <c r="NJO44" s="266"/>
      <c r="NJP44" s="266"/>
      <c r="NJQ44" s="139"/>
      <c r="NJR44" s="266"/>
      <c r="NJS44" s="266"/>
      <c r="NJT44" s="266"/>
      <c r="NJU44" s="139"/>
      <c r="NJV44" s="266"/>
      <c r="NJW44" s="266"/>
      <c r="NJX44" s="266"/>
      <c r="NJY44" s="139"/>
      <c r="NJZ44" s="266"/>
      <c r="NKA44" s="266"/>
      <c r="NKB44" s="266"/>
      <c r="NKC44" s="139"/>
      <c r="NKD44" s="266"/>
      <c r="NKE44" s="266"/>
      <c r="NKF44" s="266"/>
      <c r="NKG44" s="139"/>
      <c r="NKH44" s="266"/>
      <c r="NKI44" s="266"/>
      <c r="NKJ44" s="266"/>
      <c r="NKK44" s="139"/>
      <c r="NKL44" s="266"/>
      <c r="NKM44" s="266"/>
      <c r="NKN44" s="266"/>
      <c r="NKO44" s="139"/>
      <c r="NKP44" s="266"/>
      <c r="NKQ44" s="266"/>
      <c r="NKR44" s="266"/>
      <c r="NKS44" s="139"/>
      <c r="NKT44" s="266"/>
      <c r="NKU44" s="266"/>
      <c r="NKV44" s="266"/>
      <c r="NKW44" s="139"/>
      <c r="NKX44" s="266"/>
      <c r="NKY44" s="266"/>
      <c r="NKZ44" s="266"/>
      <c r="NLA44" s="139"/>
      <c r="NLB44" s="266"/>
      <c r="NLC44" s="266"/>
      <c r="NLD44" s="266"/>
      <c r="NLE44" s="139"/>
      <c r="NLF44" s="266"/>
      <c r="NLG44" s="266"/>
      <c r="NLH44" s="266"/>
      <c r="NLI44" s="139"/>
      <c r="NLJ44" s="266"/>
      <c r="NLK44" s="266"/>
      <c r="NLL44" s="266"/>
      <c r="NLM44" s="139"/>
      <c r="NLN44" s="266"/>
      <c r="NLO44" s="266"/>
      <c r="NLP44" s="266"/>
      <c r="NLQ44" s="139"/>
      <c r="NLR44" s="266"/>
      <c r="NLS44" s="266"/>
      <c r="NLT44" s="266"/>
      <c r="NLU44" s="139"/>
      <c r="NLV44" s="266"/>
      <c r="NLW44" s="266"/>
      <c r="NLX44" s="266"/>
      <c r="NLY44" s="139"/>
      <c r="NLZ44" s="266"/>
      <c r="NMA44" s="266"/>
      <c r="NMB44" s="266"/>
      <c r="NMC44" s="139"/>
      <c r="NMD44" s="266"/>
      <c r="NME44" s="266"/>
      <c r="NMF44" s="266"/>
      <c r="NMG44" s="139"/>
      <c r="NMH44" s="266"/>
      <c r="NMI44" s="266"/>
      <c r="NMJ44" s="266"/>
      <c r="NMK44" s="139"/>
      <c r="NML44" s="266"/>
      <c r="NMM44" s="266"/>
      <c r="NMN44" s="266"/>
      <c r="NMO44" s="139"/>
      <c r="NMP44" s="266"/>
      <c r="NMQ44" s="266"/>
      <c r="NMR44" s="266"/>
      <c r="NMS44" s="139"/>
      <c r="NMT44" s="266"/>
      <c r="NMU44" s="266"/>
      <c r="NMV44" s="266"/>
      <c r="NMW44" s="139"/>
      <c r="NMX44" s="266"/>
      <c r="NMY44" s="266"/>
      <c r="NMZ44" s="266"/>
      <c r="NNA44" s="139"/>
      <c r="NNB44" s="266"/>
      <c r="NNC44" s="266"/>
      <c r="NND44" s="266"/>
      <c r="NNE44" s="139"/>
      <c r="NNF44" s="266"/>
      <c r="NNG44" s="266"/>
      <c r="NNH44" s="266"/>
      <c r="NNI44" s="139"/>
      <c r="NNJ44" s="266"/>
      <c r="NNK44" s="266"/>
      <c r="NNL44" s="266"/>
      <c r="NNM44" s="139"/>
      <c r="NNN44" s="266"/>
      <c r="NNO44" s="266"/>
      <c r="NNP44" s="266"/>
      <c r="NNQ44" s="139"/>
      <c r="NNR44" s="266"/>
      <c r="NNS44" s="266"/>
      <c r="NNT44" s="266"/>
      <c r="NNU44" s="139"/>
      <c r="NNV44" s="266"/>
      <c r="NNW44" s="266"/>
      <c r="NNX44" s="266"/>
      <c r="NNY44" s="139"/>
      <c r="NNZ44" s="266"/>
      <c r="NOA44" s="266"/>
      <c r="NOB44" s="266"/>
      <c r="NOC44" s="139"/>
      <c r="NOD44" s="266"/>
      <c r="NOE44" s="266"/>
      <c r="NOF44" s="266"/>
      <c r="NOG44" s="139"/>
      <c r="NOH44" s="266"/>
      <c r="NOI44" s="266"/>
      <c r="NOJ44" s="266"/>
      <c r="NOK44" s="139"/>
      <c r="NOL44" s="266"/>
      <c r="NOM44" s="266"/>
      <c r="NON44" s="266"/>
      <c r="NOO44" s="139"/>
      <c r="NOP44" s="266"/>
      <c r="NOQ44" s="266"/>
      <c r="NOR44" s="266"/>
      <c r="NOS44" s="139"/>
      <c r="NOT44" s="266"/>
      <c r="NOU44" s="266"/>
      <c r="NOV44" s="266"/>
      <c r="NOW44" s="139"/>
      <c r="NOX44" s="266"/>
      <c r="NOY44" s="266"/>
      <c r="NOZ44" s="266"/>
      <c r="NPA44" s="139"/>
      <c r="NPB44" s="266"/>
      <c r="NPC44" s="266"/>
      <c r="NPD44" s="266"/>
      <c r="NPE44" s="139"/>
      <c r="NPF44" s="266"/>
      <c r="NPG44" s="266"/>
      <c r="NPH44" s="266"/>
      <c r="NPI44" s="139"/>
      <c r="NPJ44" s="266"/>
      <c r="NPK44" s="266"/>
      <c r="NPL44" s="266"/>
      <c r="NPM44" s="139"/>
      <c r="NPN44" s="266"/>
      <c r="NPO44" s="266"/>
      <c r="NPP44" s="266"/>
      <c r="NPQ44" s="139"/>
      <c r="NPR44" s="266"/>
      <c r="NPS44" s="266"/>
      <c r="NPT44" s="266"/>
      <c r="NPU44" s="139"/>
      <c r="NPV44" s="266"/>
      <c r="NPW44" s="266"/>
      <c r="NPX44" s="266"/>
      <c r="NPY44" s="139"/>
      <c r="NPZ44" s="266"/>
      <c r="NQA44" s="266"/>
      <c r="NQB44" s="266"/>
      <c r="NQC44" s="139"/>
      <c r="NQD44" s="266"/>
      <c r="NQE44" s="266"/>
      <c r="NQF44" s="266"/>
      <c r="NQG44" s="139"/>
      <c r="NQH44" s="266"/>
      <c r="NQI44" s="266"/>
      <c r="NQJ44" s="266"/>
      <c r="NQK44" s="139"/>
      <c r="NQL44" s="266"/>
      <c r="NQM44" s="266"/>
      <c r="NQN44" s="266"/>
      <c r="NQO44" s="139"/>
      <c r="NQP44" s="266"/>
      <c r="NQQ44" s="266"/>
      <c r="NQR44" s="266"/>
      <c r="NQS44" s="139"/>
      <c r="NQT44" s="266"/>
      <c r="NQU44" s="266"/>
      <c r="NQV44" s="266"/>
      <c r="NQW44" s="139"/>
      <c r="NQX44" s="266"/>
      <c r="NQY44" s="266"/>
      <c r="NQZ44" s="266"/>
      <c r="NRA44" s="139"/>
      <c r="NRB44" s="266"/>
      <c r="NRC44" s="266"/>
      <c r="NRD44" s="266"/>
      <c r="NRE44" s="139"/>
      <c r="NRF44" s="266"/>
      <c r="NRG44" s="266"/>
      <c r="NRH44" s="266"/>
      <c r="NRI44" s="139"/>
      <c r="NRJ44" s="266"/>
      <c r="NRK44" s="266"/>
      <c r="NRL44" s="266"/>
      <c r="NRM44" s="139"/>
      <c r="NRN44" s="266"/>
      <c r="NRO44" s="266"/>
      <c r="NRP44" s="266"/>
      <c r="NRQ44" s="139"/>
      <c r="NRR44" s="266"/>
      <c r="NRS44" s="266"/>
      <c r="NRT44" s="266"/>
      <c r="NRU44" s="139"/>
      <c r="NRV44" s="266"/>
      <c r="NRW44" s="266"/>
      <c r="NRX44" s="266"/>
      <c r="NRY44" s="139"/>
      <c r="NRZ44" s="266"/>
      <c r="NSA44" s="266"/>
      <c r="NSB44" s="266"/>
      <c r="NSC44" s="139"/>
      <c r="NSD44" s="266"/>
      <c r="NSE44" s="266"/>
      <c r="NSF44" s="266"/>
      <c r="NSG44" s="139"/>
      <c r="NSH44" s="266"/>
      <c r="NSI44" s="266"/>
      <c r="NSJ44" s="266"/>
      <c r="NSK44" s="139"/>
      <c r="NSL44" s="266"/>
      <c r="NSM44" s="266"/>
      <c r="NSN44" s="266"/>
      <c r="NSO44" s="139"/>
      <c r="NSP44" s="266"/>
      <c r="NSQ44" s="266"/>
      <c r="NSR44" s="266"/>
      <c r="NSS44" s="139"/>
      <c r="NST44" s="266"/>
      <c r="NSU44" s="266"/>
      <c r="NSV44" s="266"/>
      <c r="NSW44" s="139"/>
      <c r="NSX44" s="266"/>
      <c r="NSY44" s="266"/>
      <c r="NSZ44" s="266"/>
      <c r="NTA44" s="139"/>
      <c r="NTB44" s="266"/>
      <c r="NTC44" s="266"/>
      <c r="NTD44" s="266"/>
      <c r="NTE44" s="139"/>
      <c r="NTF44" s="266"/>
      <c r="NTG44" s="266"/>
      <c r="NTH44" s="266"/>
      <c r="NTI44" s="139"/>
      <c r="NTJ44" s="266"/>
      <c r="NTK44" s="266"/>
      <c r="NTL44" s="266"/>
      <c r="NTM44" s="139"/>
      <c r="NTN44" s="266"/>
      <c r="NTO44" s="266"/>
      <c r="NTP44" s="266"/>
      <c r="NTQ44" s="139"/>
      <c r="NTR44" s="266"/>
      <c r="NTS44" s="266"/>
      <c r="NTT44" s="266"/>
      <c r="NTU44" s="139"/>
      <c r="NTV44" s="266"/>
      <c r="NTW44" s="266"/>
      <c r="NTX44" s="266"/>
      <c r="NTY44" s="139"/>
      <c r="NTZ44" s="266"/>
      <c r="NUA44" s="266"/>
      <c r="NUB44" s="266"/>
      <c r="NUC44" s="139"/>
      <c r="NUD44" s="266"/>
      <c r="NUE44" s="266"/>
      <c r="NUF44" s="266"/>
      <c r="NUG44" s="139"/>
      <c r="NUH44" s="266"/>
      <c r="NUI44" s="266"/>
      <c r="NUJ44" s="266"/>
      <c r="NUK44" s="139"/>
      <c r="NUL44" s="266"/>
      <c r="NUM44" s="266"/>
      <c r="NUN44" s="266"/>
      <c r="NUO44" s="139"/>
      <c r="NUP44" s="266"/>
      <c r="NUQ44" s="266"/>
      <c r="NUR44" s="266"/>
      <c r="NUS44" s="139"/>
      <c r="NUT44" s="266"/>
      <c r="NUU44" s="266"/>
      <c r="NUV44" s="266"/>
      <c r="NUW44" s="139"/>
      <c r="NUX44" s="266"/>
      <c r="NUY44" s="266"/>
      <c r="NUZ44" s="266"/>
      <c r="NVA44" s="139"/>
      <c r="NVB44" s="266"/>
      <c r="NVC44" s="266"/>
      <c r="NVD44" s="266"/>
      <c r="NVE44" s="139"/>
      <c r="NVF44" s="266"/>
      <c r="NVG44" s="266"/>
      <c r="NVH44" s="266"/>
      <c r="NVI44" s="139"/>
      <c r="NVJ44" s="266"/>
      <c r="NVK44" s="266"/>
      <c r="NVL44" s="266"/>
      <c r="NVM44" s="139"/>
      <c r="NVN44" s="266"/>
      <c r="NVO44" s="266"/>
      <c r="NVP44" s="266"/>
      <c r="NVQ44" s="139"/>
      <c r="NVR44" s="266"/>
      <c r="NVS44" s="266"/>
      <c r="NVT44" s="266"/>
      <c r="NVU44" s="139"/>
      <c r="NVV44" s="266"/>
      <c r="NVW44" s="266"/>
      <c r="NVX44" s="266"/>
      <c r="NVY44" s="139"/>
      <c r="NVZ44" s="266"/>
      <c r="NWA44" s="266"/>
      <c r="NWB44" s="266"/>
      <c r="NWC44" s="139"/>
      <c r="NWD44" s="266"/>
      <c r="NWE44" s="266"/>
      <c r="NWF44" s="266"/>
      <c r="NWG44" s="139"/>
      <c r="NWH44" s="266"/>
      <c r="NWI44" s="266"/>
      <c r="NWJ44" s="266"/>
      <c r="NWK44" s="139"/>
      <c r="NWL44" s="266"/>
      <c r="NWM44" s="266"/>
      <c r="NWN44" s="266"/>
      <c r="NWO44" s="139"/>
      <c r="NWP44" s="266"/>
      <c r="NWQ44" s="266"/>
      <c r="NWR44" s="266"/>
      <c r="NWS44" s="139"/>
      <c r="NWT44" s="266"/>
      <c r="NWU44" s="266"/>
      <c r="NWV44" s="266"/>
      <c r="NWW44" s="139"/>
      <c r="NWX44" s="266"/>
      <c r="NWY44" s="266"/>
      <c r="NWZ44" s="266"/>
      <c r="NXA44" s="139"/>
      <c r="NXB44" s="266"/>
      <c r="NXC44" s="266"/>
      <c r="NXD44" s="266"/>
      <c r="NXE44" s="139"/>
      <c r="NXF44" s="266"/>
      <c r="NXG44" s="266"/>
      <c r="NXH44" s="266"/>
      <c r="NXI44" s="139"/>
      <c r="NXJ44" s="266"/>
      <c r="NXK44" s="266"/>
      <c r="NXL44" s="266"/>
      <c r="NXM44" s="139"/>
      <c r="NXN44" s="266"/>
      <c r="NXO44" s="266"/>
      <c r="NXP44" s="266"/>
      <c r="NXQ44" s="139"/>
      <c r="NXR44" s="266"/>
      <c r="NXS44" s="266"/>
      <c r="NXT44" s="266"/>
      <c r="NXU44" s="139"/>
      <c r="NXV44" s="266"/>
      <c r="NXW44" s="266"/>
      <c r="NXX44" s="266"/>
      <c r="NXY44" s="139"/>
      <c r="NXZ44" s="266"/>
      <c r="NYA44" s="266"/>
      <c r="NYB44" s="266"/>
      <c r="NYC44" s="139"/>
      <c r="NYD44" s="266"/>
      <c r="NYE44" s="266"/>
      <c r="NYF44" s="266"/>
      <c r="NYG44" s="139"/>
      <c r="NYH44" s="266"/>
      <c r="NYI44" s="266"/>
      <c r="NYJ44" s="266"/>
      <c r="NYK44" s="139"/>
      <c r="NYL44" s="266"/>
      <c r="NYM44" s="266"/>
      <c r="NYN44" s="266"/>
      <c r="NYO44" s="139"/>
      <c r="NYP44" s="266"/>
      <c r="NYQ44" s="266"/>
      <c r="NYR44" s="266"/>
      <c r="NYS44" s="139"/>
      <c r="NYT44" s="266"/>
      <c r="NYU44" s="266"/>
      <c r="NYV44" s="266"/>
      <c r="NYW44" s="139"/>
      <c r="NYX44" s="266"/>
      <c r="NYY44" s="266"/>
      <c r="NYZ44" s="266"/>
      <c r="NZA44" s="139"/>
      <c r="NZB44" s="266"/>
      <c r="NZC44" s="266"/>
      <c r="NZD44" s="266"/>
      <c r="NZE44" s="139"/>
      <c r="NZF44" s="266"/>
      <c r="NZG44" s="266"/>
      <c r="NZH44" s="266"/>
      <c r="NZI44" s="139"/>
      <c r="NZJ44" s="266"/>
      <c r="NZK44" s="266"/>
      <c r="NZL44" s="266"/>
      <c r="NZM44" s="139"/>
      <c r="NZN44" s="266"/>
      <c r="NZO44" s="266"/>
      <c r="NZP44" s="266"/>
      <c r="NZQ44" s="139"/>
      <c r="NZR44" s="266"/>
      <c r="NZS44" s="266"/>
      <c r="NZT44" s="266"/>
      <c r="NZU44" s="139"/>
      <c r="NZV44" s="266"/>
      <c r="NZW44" s="266"/>
      <c r="NZX44" s="266"/>
      <c r="NZY44" s="139"/>
      <c r="NZZ44" s="266"/>
      <c r="OAA44" s="266"/>
      <c r="OAB44" s="266"/>
      <c r="OAC44" s="139"/>
      <c r="OAD44" s="266"/>
      <c r="OAE44" s="266"/>
      <c r="OAF44" s="266"/>
      <c r="OAG44" s="139"/>
      <c r="OAH44" s="266"/>
      <c r="OAI44" s="266"/>
      <c r="OAJ44" s="266"/>
      <c r="OAK44" s="139"/>
      <c r="OAL44" s="266"/>
      <c r="OAM44" s="266"/>
      <c r="OAN44" s="266"/>
      <c r="OAO44" s="139"/>
      <c r="OAP44" s="266"/>
      <c r="OAQ44" s="266"/>
      <c r="OAR44" s="266"/>
      <c r="OAS44" s="139"/>
      <c r="OAT44" s="266"/>
      <c r="OAU44" s="266"/>
      <c r="OAV44" s="266"/>
      <c r="OAW44" s="139"/>
      <c r="OAX44" s="266"/>
      <c r="OAY44" s="266"/>
      <c r="OAZ44" s="266"/>
      <c r="OBA44" s="139"/>
      <c r="OBB44" s="266"/>
      <c r="OBC44" s="266"/>
      <c r="OBD44" s="266"/>
      <c r="OBE44" s="139"/>
      <c r="OBF44" s="266"/>
      <c r="OBG44" s="266"/>
      <c r="OBH44" s="266"/>
      <c r="OBI44" s="139"/>
      <c r="OBJ44" s="266"/>
      <c r="OBK44" s="266"/>
      <c r="OBL44" s="266"/>
      <c r="OBM44" s="139"/>
      <c r="OBN44" s="266"/>
      <c r="OBO44" s="266"/>
      <c r="OBP44" s="266"/>
      <c r="OBQ44" s="139"/>
      <c r="OBR44" s="266"/>
      <c r="OBS44" s="266"/>
      <c r="OBT44" s="266"/>
      <c r="OBU44" s="139"/>
      <c r="OBV44" s="266"/>
      <c r="OBW44" s="266"/>
      <c r="OBX44" s="266"/>
      <c r="OBY44" s="139"/>
      <c r="OBZ44" s="266"/>
      <c r="OCA44" s="266"/>
      <c r="OCB44" s="266"/>
      <c r="OCC44" s="139"/>
      <c r="OCD44" s="266"/>
      <c r="OCE44" s="266"/>
      <c r="OCF44" s="266"/>
      <c r="OCG44" s="139"/>
      <c r="OCH44" s="266"/>
      <c r="OCI44" s="266"/>
      <c r="OCJ44" s="266"/>
      <c r="OCK44" s="139"/>
      <c r="OCL44" s="266"/>
      <c r="OCM44" s="266"/>
      <c r="OCN44" s="266"/>
      <c r="OCO44" s="139"/>
      <c r="OCP44" s="266"/>
      <c r="OCQ44" s="266"/>
      <c r="OCR44" s="266"/>
      <c r="OCS44" s="139"/>
      <c r="OCT44" s="266"/>
      <c r="OCU44" s="266"/>
      <c r="OCV44" s="266"/>
      <c r="OCW44" s="139"/>
      <c r="OCX44" s="266"/>
      <c r="OCY44" s="266"/>
      <c r="OCZ44" s="266"/>
      <c r="ODA44" s="139"/>
      <c r="ODB44" s="266"/>
      <c r="ODC44" s="266"/>
      <c r="ODD44" s="266"/>
      <c r="ODE44" s="139"/>
      <c r="ODF44" s="266"/>
      <c r="ODG44" s="266"/>
      <c r="ODH44" s="266"/>
      <c r="ODI44" s="139"/>
      <c r="ODJ44" s="266"/>
      <c r="ODK44" s="266"/>
      <c r="ODL44" s="266"/>
      <c r="ODM44" s="139"/>
      <c r="ODN44" s="266"/>
      <c r="ODO44" s="266"/>
      <c r="ODP44" s="266"/>
      <c r="ODQ44" s="139"/>
      <c r="ODR44" s="266"/>
      <c r="ODS44" s="266"/>
      <c r="ODT44" s="266"/>
      <c r="ODU44" s="139"/>
      <c r="ODV44" s="266"/>
      <c r="ODW44" s="266"/>
      <c r="ODX44" s="266"/>
      <c r="ODY44" s="139"/>
      <c r="ODZ44" s="266"/>
      <c r="OEA44" s="266"/>
      <c r="OEB44" s="266"/>
      <c r="OEC44" s="139"/>
      <c r="OED44" s="266"/>
      <c r="OEE44" s="266"/>
      <c r="OEF44" s="266"/>
      <c r="OEG44" s="139"/>
      <c r="OEH44" s="266"/>
      <c r="OEI44" s="266"/>
      <c r="OEJ44" s="266"/>
      <c r="OEK44" s="139"/>
      <c r="OEL44" s="266"/>
      <c r="OEM44" s="266"/>
      <c r="OEN44" s="266"/>
      <c r="OEO44" s="139"/>
      <c r="OEP44" s="266"/>
      <c r="OEQ44" s="266"/>
      <c r="OER44" s="266"/>
      <c r="OES44" s="139"/>
      <c r="OET44" s="266"/>
      <c r="OEU44" s="266"/>
      <c r="OEV44" s="266"/>
      <c r="OEW44" s="139"/>
      <c r="OEX44" s="266"/>
      <c r="OEY44" s="266"/>
      <c r="OEZ44" s="266"/>
      <c r="OFA44" s="139"/>
      <c r="OFB44" s="266"/>
      <c r="OFC44" s="266"/>
      <c r="OFD44" s="266"/>
      <c r="OFE44" s="139"/>
      <c r="OFF44" s="266"/>
      <c r="OFG44" s="266"/>
      <c r="OFH44" s="266"/>
      <c r="OFI44" s="139"/>
      <c r="OFJ44" s="266"/>
      <c r="OFK44" s="266"/>
      <c r="OFL44" s="266"/>
      <c r="OFM44" s="139"/>
      <c r="OFN44" s="266"/>
      <c r="OFO44" s="266"/>
      <c r="OFP44" s="266"/>
      <c r="OFQ44" s="139"/>
      <c r="OFR44" s="266"/>
      <c r="OFS44" s="266"/>
      <c r="OFT44" s="266"/>
      <c r="OFU44" s="139"/>
      <c r="OFV44" s="266"/>
      <c r="OFW44" s="266"/>
      <c r="OFX44" s="266"/>
      <c r="OFY44" s="139"/>
      <c r="OFZ44" s="266"/>
      <c r="OGA44" s="266"/>
      <c r="OGB44" s="266"/>
      <c r="OGC44" s="139"/>
      <c r="OGD44" s="266"/>
      <c r="OGE44" s="266"/>
      <c r="OGF44" s="266"/>
      <c r="OGG44" s="139"/>
      <c r="OGH44" s="266"/>
      <c r="OGI44" s="266"/>
      <c r="OGJ44" s="266"/>
      <c r="OGK44" s="139"/>
      <c r="OGL44" s="266"/>
      <c r="OGM44" s="266"/>
      <c r="OGN44" s="266"/>
      <c r="OGO44" s="139"/>
      <c r="OGP44" s="266"/>
      <c r="OGQ44" s="266"/>
      <c r="OGR44" s="266"/>
      <c r="OGS44" s="139"/>
      <c r="OGT44" s="266"/>
      <c r="OGU44" s="266"/>
      <c r="OGV44" s="266"/>
      <c r="OGW44" s="139"/>
      <c r="OGX44" s="266"/>
      <c r="OGY44" s="266"/>
      <c r="OGZ44" s="266"/>
      <c r="OHA44" s="139"/>
      <c r="OHB44" s="266"/>
      <c r="OHC44" s="266"/>
      <c r="OHD44" s="266"/>
      <c r="OHE44" s="139"/>
      <c r="OHF44" s="266"/>
      <c r="OHG44" s="266"/>
      <c r="OHH44" s="266"/>
      <c r="OHI44" s="139"/>
      <c r="OHJ44" s="266"/>
      <c r="OHK44" s="266"/>
      <c r="OHL44" s="266"/>
      <c r="OHM44" s="139"/>
      <c r="OHN44" s="266"/>
      <c r="OHO44" s="266"/>
      <c r="OHP44" s="266"/>
      <c r="OHQ44" s="139"/>
      <c r="OHR44" s="266"/>
      <c r="OHS44" s="266"/>
      <c r="OHT44" s="266"/>
      <c r="OHU44" s="139"/>
      <c r="OHV44" s="266"/>
      <c r="OHW44" s="266"/>
      <c r="OHX44" s="266"/>
      <c r="OHY44" s="139"/>
      <c r="OHZ44" s="266"/>
      <c r="OIA44" s="266"/>
      <c r="OIB44" s="266"/>
      <c r="OIC44" s="139"/>
      <c r="OID44" s="266"/>
      <c r="OIE44" s="266"/>
      <c r="OIF44" s="266"/>
      <c r="OIG44" s="139"/>
      <c r="OIH44" s="266"/>
      <c r="OII44" s="266"/>
      <c r="OIJ44" s="266"/>
      <c r="OIK44" s="139"/>
      <c r="OIL44" s="266"/>
      <c r="OIM44" s="266"/>
      <c r="OIN44" s="266"/>
      <c r="OIO44" s="139"/>
      <c r="OIP44" s="266"/>
      <c r="OIQ44" s="266"/>
      <c r="OIR44" s="266"/>
      <c r="OIS44" s="139"/>
      <c r="OIT44" s="266"/>
      <c r="OIU44" s="266"/>
      <c r="OIV44" s="266"/>
      <c r="OIW44" s="139"/>
      <c r="OIX44" s="266"/>
      <c r="OIY44" s="266"/>
      <c r="OIZ44" s="266"/>
      <c r="OJA44" s="139"/>
      <c r="OJB44" s="266"/>
      <c r="OJC44" s="266"/>
      <c r="OJD44" s="266"/>
      <c r="OJE44" s="139"/>
      <c r="OJF44" s="266"/>
      <c r="OJG44" s="266"/>
      <c r="OJH44" s="266"/>
      <c r="OJI44" s="139"/>
      <c r="OJJ44" s="266"/>
      <c r="OJK44" s="266"/>
      <c r="OJL44" s="266"/>
      <c r="OJM44" s="139"/>
      <c r="OJN44" s="266"/>
      <c r="OJO44" s="266"/>
      <c r="OJP44" s="266"/>
      <c r="OJQ44" s="139"/>
      <c r="OJR44" s="266"/>
      <c r="OJS44" s="266"/>
      <c r="OJT44" s="266"/>
      <c r="OJU44" s="139"/>
      <c r="OJV44" s="266"/>
      <c r="OJW44" s="266"/>
      <c r="OJX44" s="266"/>
      <c r="OJY44" s="139"/>
      <c r="OJZ44" s="266"/>
      <c r="OKA44" s="266"/>
      <c r="OKB44" s="266"/>
      <c r="OKC44" s="139"/>
      <c r="OKD44" s="266"/>
      <c r="OKE44" s="266"/>
      <c r="OKF44" s="266"/>
      <c r="OKG44" s="139"/>
      <c r="OKH44" s="266"/>
      <c r="OKI44" s="266"/>
      <c r="OKJ44" s="266"/>
      <c r="OKK44" s="139"/>
      <c r="OKL44" s="266"/>
      <c r="OKM44" s="266"/>
      <c r="OKN44" s="266"/>
      <c r="OKO44" s="139"/>
      <c r="OKP44" s="266"/>
      <c r="OKQ44" s="266"/>
      <c r="OKR44" s="266"/>
      <c r="OKS44" s="139"/>
      <c r="OKT44" s="266"/>
      <c r="OKU44" s="266"/>
      <c r="OKV44" s="266"/>
      <c r="OKW44" s="139"/>
      <c r="OKX44" s="266"/>
      <c r="OKY44" s="266"/>
      <c r="OKZ44" s="266"/>
      <c r="OLA44" s="139"/>
      <c r="OLB44" s="266"/>
      <c r="OLC44" s="266"/>
      <c r="OLD44" s="266"/>
      <c r="OLE44" s="139"/>
      <c r="OLF44" s="266"/>
      <c r="OLG44" s="266"/>
      <c r="OLH44" s="266"/>
      <c r="OLI44" s="139"/>
      <c r="OLJ44" s="266"/>
      <c r="OLK44" s="266"/>
      <c r="OLL44" s="266"/>
      <c r="OLM44" s="139"/>
      <c r="OLN44" s="266"/>
      <c r="OLO44" s="266"/>
      <c r="OLP44" s="266"/>
      <c r="OLQ44" s="139"/>
      <c r="OLR44" s="266"/>
      <c r="OLS44" s="266"/>
      <c r="OLT44" s="266"/>
      <c r="OLU44" s="139"/>
      <c r="OLV44" s="266"/>
      <c r="OLW44" s="266"/>
      <c r="OLX44" s="266"/>
      <c r="OLY44" s="139"/>
      <c r="OLZ44" s="266"/>
      <c r="OMA44" s="266"/>
      <c r="OMB44" s="266"/>
      <c r="OMC44" s="139"/>
      <c r="OMD44" s="266"/>
      <c r="OME44" s="266"/>
      <c r="OMF44" s="266"/>
      <c r="OMG44" s="139"/>
      <c r="OMH44" s="266"/>
      <c r="OMI44" s="266"/>
      <c r="OMJ44" s="266"/>
      <c r="OMK44" s="139"/>
      <c r="OML44" s="266"/>
      <c r="OMM44" s="266"/>
      <c r="OMN44" s="266"/>
      <c r="OMO44" s="139"/>
      <c r="OMP44" s="266"/>
      <c r="OMQ44" s="266"/>
      <c r="OMR44" s="266"/>
      <c r="OMS44" s="139"/>
      <c r="OMT44" s="266"/>
      <c r="OMU44" s="266"/>
      <c r="OMV44" s="266"/>
      <c r="OMW44" s="139"/>
      <c r="OMX44" s="266"/>
      <c r="OMY44" s="266"/>
      <c r="OMZ44" s="266"/>
      <c r="ONA44" s="139"/>
      <c r="ONB44" s="266"/>
      <c r="ONC44" s="266"/>
      <c r="OND44" s="266"/>
      <c r="ONE44" s="139"/>
      <c r="ONF44" s="266"/>
      <c r="ONG44" s="266"/>
      <c r="ONH44" s="266"/>
      <c r="ONI44" s="139"/>
      <c r="ONJ44" s="266"/>
      <c r="ONK44" s="266"/>
      <c r="ONL44" s="266"/>
      <c r="ONM44" s="139"/>
      <c r="ONN44" s="266"/>
      <c r="ONO44" s="266"/>
      <c r="ONP44" s="266"/>
      <c r="ONQ44" s="139"/>
      <c r="ONR44" s="266"/>
      <c r="ONS44" s="266"/>
      <c r="ONT44" s="266"/>
      <c r="ONU44" s="139"/>
      <c r="ONV44" s="266"/>
      <c r="ONW44" s="266"/>
      <c r="ONX44" s="266"/>
      <c r="ONY44" s="139"/>
      <c r="ONZ44" s="266"/>
      <c r="OOA44" s="266"/>
      <c r="OOB44" s="266"/>
      <c r="OOC44" s="139"/>
      <c r="OOD44" s="266"/>
      <c r="OOE44" s="266"/>
      <c r="OOF44" s="266"/>
      <c r="OOG44" s="139"/>
      <c r="OOH44" s="266"/>
      <c r="OOI44" s="266"/>
      <c r="OOJ44" s="266"/>
      <c r="OOK44" s="139"/>
      <c r="OOL44" s="266"/>
      <c r="OOM44" s="266"/>
      <c r="OON44" s="266"/>
      <c r="OOO44" s="139"/>
      <c r="OOP44" s="266"/>
      <c r="OOQ44" s="266"/>
      <c r="OOR44" s="266"/>
      <c r="OOS44" s="139"/>
      <c r="OOT44" s="266"/>
      <c r="OOU44" s="266"/>
      <c r="OOV44" s="266"/>
      <c r="OOW44" s="139"/>
      <c r="OOX44" s="266"/>
      <c r="OOY44" s="266"/>
      <c r="OOZ44" s="266"/>
      <c r="OPA44" s="139"/>
      <c r="OPB44" s="266"/>
      <c r="OPC44" s="266"/>
      <c r="OPD44" s="266"/>
      <c r="OPE44" s="139"/>
      <c r="OPF44" s="266"/>
      <c r="OPG44" s="266"/>
      <c r="OPH44" s="266"/>
      <c r="OPI44" s="139"/>
      <c r="OPJ44" s="266"/>
      <c r="OPK44" s="266"/>
      <c r="OPL44" s="266"/>
      <c r="OPM44" s="139"/>
      <c r="OPN44" s="266"/>
      <c r="OPO44" s="266"/>
      <c r="OPP44" s="266"/>
      <c r="OPQ44" s="139"/>
      <c r="OPR44" s="266"/>
      <c r="OPS44" s="266"/>
      <c r="OPT44" s="266"/>
      <c r="OPU44" s="139"/>
      <c r="OPV44" s="266"/>
      <c r="OPW44" s="266"/>
      <c r="OPX44" s="266"/>
      <c r="OPY44" s="139"/>
      <c r="OPZ44" s="266"/>
      <c r="OQA44" s="266"/>
      <c r="OQB44" s="266"/>
      <c r="OQC44" s="139"/>
      <c r="OQD44" s="266"/>
      <c r="OQE44" s="266"/>
      <c r="OQF44" s="266"/>
      <c r="OQG44" s="139"/>
      <c r="OQH44" s="266"/>
      <c r="OQI44" s="266"/>
      <c r="OQJ44" s="266"/>
      <c r="OQK44" s="139"/>
      <c r="OQL44" s="266"/>
      <c r="OQM44" s="266"/>
      <c r="OQN44" s="266"/>
      <c r="OQO44" s="139"/>
      <c r="OQP44" s="266"/>
      <c r="OQQ44" s="266"/>
      <c r="OQR44" s="266"/>
      <c r="OQS44" s="139"/>
      <c r="OQT44" s="266"/>
      <c r="OQU44" s="266"/>
      <c r="OQV44" s="266"/>
      <c r="OQW44" s="139"/>
      <c r="OQX44" s="266"/>
      <c r="OQY44" s="266"/>
      <c r="OQZ44" s="266"/>
      <c r="ORA44" s="139"/>
      <c r="ORB44" s="266"/>
      <c r="ORC44" s="266"/>
      <c r="ORD44" s="266"/>
      <c r="ORE44" s="139"/>
      <c r="ORF44" s="266"/>
      <c r="ORG44" s="266"/>
      <c r="ORH44" s="266"/>
      <c r="ORI44" s="139"/>
      <c r="ORJ44" s="266"/>
      <c r="ORK44" s="266"/>
      <c r="ORL44" s="266"/>
      <c r="ORM44" s="139"/>
      <c r="ORN44" s="266"/>
      <c r="ORO44" s="266"/>
      <c r="ORP44" s="266"/>
      <c r="ORQ44" s="139"/>
      <c r="ORR44" s="266"/>
      <c r="ORS44" s="266"/>
      <c r="ORT44" s="266"/>
      <c r="ORU44" s="139"/>
      <c r="ORV44" s="266"/>
      <c r="ORW44" s="266"/>
      <c r="ORX44" s="266"/>
      <c r="ORY44" s="139"/>
      <c r="ORZ44" s="266"/>
      <c r="OSA44" s="266"/>
      <c r="OSB44" s="266"/>
      <c r="OSC44" s="139"/>
      <c r="OSD44" s="266"/>
      <c r="OSE44" s="266"/>
      <c r="OSF44" s="266"/>
      <c r="OSG44" s="139"/>
      <c r="OSH44" s="266"/>
      <c r="OSI44" s="266"/>
      <c r="OSJ44" s="266"/>
      <c r="OSK44" s="139"/>
      <c r="OSL44" s="266"/>
      <c r="OSM44" s="266"/>
      <c r="OSN44" s="266"/>
      <c r="OSO44" s="139"/>
      <c r="OSP44" s="266"/>
      <c r="OSQ44" s="266"/>
      <c r="OSR44" s="266"/>
      <c r="OSS44" s="139"/>
      <c r="OST44" s="266"/>
      <c r="OSU44" s="266"/>
      <c r="OSV44" s="266"/>
      <c r="OSW44" s="139"/>
      <c r="OSX44" s="266"/>
      <c r="OSY44" s="266"/>
      <c r="OSZ44" s="266"/>
      <c r="OTA44" s="139"/>
      <c r="OTB44" s="266"/>
      <c r="OTC44" s="266"/>
      <c r="OTD44" s="266"/>
      <c r="OTE44" s="139"/>
      <c r="OTF44" s="266"/>
      <c r="OTG44" s="266"/>
      <c r="OTH44" s="266"/>
      <c r="OTI44" s="139"/>
      <c r="OTJ44" s="266"/>
      <c r="OTK44" s="266"/>
      <c r="OTL44" s="266"/>
      <c r="OTM44" s="139"/>
      <c r="OTN44" s="266"/>
      <c r="OTO44" s="266"/>
      <c r="OTP44" s="266"/>
      <c r="OTQ44" s="139"/>
      <c r="OTR44" s="266"/>
      <c r="OTS44" s="266"/>
      <c r="OTT44" s="266"/>
      <c r="OTU44" s="139"/>
      <c r="OTV44" s="266"/>
      <c r="OTW44" s="266"/>
      <c r="OTX44" s="266"/>
      <c r="OTY44" s="139"/>
      <c r="OTZ44" s="266"/>
      <c r="OUA44" s="266"/>
      <c r="OUB44" s="266"/>
      <c r="OUC44" s="139"/>
      <c r="OUD44" s="266"/>
      <c r="OUE44" s="266"/>
      <c r="OUF44" s="266"/>
      <c r="OUG44" s="139"/>
      <c r="OUH44" s="266"/>
      <c r="OUI44" s="266"/>
      <c r="OUJ44" s="266"/>
      <c r="OUK44" s="139"/>
      <c r="OUL44" s="266"/>
      <c r="OUM44" s="266"/>
      <c r="OUN44" s="266"/>
      <c r="OUO44" s="139"/>
      <c r="OUP44" s="266"/>
      <c r="OUQ44" s="266"/>
      <c r="OUR44" s="266"/>
      <c r="OUS44" s="139"/>
      <c r="OUT44" s="266"/>
      <c r="OUU44" s="266"/>
      <c r="OUV44" s="266"/>
      <c r="OUW44" s="139"/>
      <c r="OUX44" s="266"/>
      <c r="OUY44" s="266"/>
      <c r="OUZ44" s="266"/>
      <c r="OVA44" s="139"/>
      <c r="OVB44" s="266"/>
      <c r="OVC44" s="266"/>
      <c r="OVD44" s="266"/>
      <c r="OVE44" s="139"/>
      <c r="OVF44" s="266"/>
      <c r="OVG44" s="266"/>
      <c r="OVH44" s="266"/>
      <c r="OVI44" s="139"/>
      <c r="OVJ44" s="266"/>
      <c r="OVK44" s="266"/>
      <c r="OVL44" s="266"/>
      <c r="OVM44" s="139"/>
      <c r="OVN44" s="266"/>
      <c r="OVO44" s="266"/>
      <c r="OVP44" s="266"/>
      <c r="OVQ44" s="139"/>
      <c r="OVR44" s="266"/>
      <c r="OVS44" s="266"/>
      <c r="OVT44" s="266"/>
      <c r="OVU44" s="139"/>
      <c r="OVV44" s="266"/>
      <c r="OVW44" s="266"/>
      <c r="OVX44" s="266"/>
      <c r="OVY44" s="139"/>
      <c r="OVZ44" s="266"/>
      <c r="OWA44" s="266"/>
      <c r="OWB44" s="266"/>
      <c r="OWC44" s="139"/>
      <c r="OWD44" s="266"/>
      <c r="OWE44" s="266"/>
      <c r="OWF44" s="266"/>
      <c r="OWG44" s="139"/>
      <c r="OWH44" s="266"/>
      <c r="OWI44" s="266"/>
      <c r="OWJ44" s="266"/>
      <c r="OWK44" s="139"/>
      <c r="OWL44" s="266"/>
      <c r="OWM44" s="266"/>
      <c r="OWN44" s="266"/>
      <c r="OWO44" s="139"/>
      <c r="OWP44" s="266"/>
      <c r="OWQ44" s="266"/>
      <c r="OWR44" s="266"/>
      <c r="OWS44" s="139"/>
      <c r="OWT44" s="266"/>
      <c r="OWU44" s="266"/>
      <c r="OWV44" s="266"/>
      <c r="OWW44" s="139"/>
      <c r="OWX44" s="266"/>
      <c r="OWY44" s="266"/>
      <c r="OWZ44" s="266"/>
      <c r="OXA44" s="139"/>
      <c r="OXB44" s="266"/>
      <c r="OXC44" s="266"/>
      <c r="OXD44" s="266"/>
      <c r="OXE44" s="139"/>
      <c r="OXF44" s="266"/>
      <c r="OXG44" s="266"/>
      <c r="OXH44" s="266"/>
      <c r="OXI44" s="139"/>
      <c r="OXJ44" s="266"/>
      <c r="OXK44" s="266"/>
      <c r="OXL44" s="266"/>
      <c r="OXM44" s="139"/>
      <c r="OXN44" s="266"/>
      <c r="OXO44" s="266"/>
      <c r="OXP44" s="266"/>
      <c r="OXQ44" s="139"/>
      <c r="OXR44" s="266"/>
      <c r="OXS44" s="266"/>
      <c r="OXT44" s="266"/>
      <c r="OXU44" s="139"/>
      <c r="OXV44" s="266"/>
      <c r="OXW44" s="266"/>
      <c r="OXX44" s="266"/>
      <c r="OXY44" s="139"/>
      <c r="OXZ44" s="266"/>
      <c r="OYA44" s="266"/>
      <c r="OYB44" s="266"/>
      <c r="OYC44" s="139"/>
      <c r="OYD44" s="266"/>
      <c r="OYE44" s="266"/>
      <c r="OYF44" s="266"/>
      <c r="OYG44" s="139"/>
      <c r="OYH44" s="266"/>
      <c r="OYI44" s="266"/>
      <c r="OYJ44" s="266"/>
      <c r="OYK44" s="139"/>
      <c r="OYL44" s="266"/>
      <c r="OYM44" s="266"/>
      <c r="OYN44" s="266"/>
      <c r="OYO44" s="139"/>
      <c r="OYP44" s="266"/>
      <c r="OYQ44" s="266"/>
      <c r="OYR44" s="266"/>
      <c r="OYS44" s="139"/>
      <c r="OYT44" s="266"/>
      <c r="OYU44" s="266"/>
      <c r="OYV44" s="266"/>
      <c r="OYW44" s="139"/>
      <c r="OYX44" s="266"/>
      <c r="OYY44" s="266"/>
      <c r="OYZ44" s="266"/>
      <c r="OZA44" s="139"/>
      <c r="OZB44" s="266"/>
      <c r="OZC44" s="266"/>
      <c r="OZD44" s="266"/>
      <c r="OZE44" s="139"/>
      <c r="OZF44" s="266"/>
      <c r="OZG44" s="266"/>
      <c r="OZH44" s="266"/>
      <c r="OZI44" s="139"/>
      <c r="OZJ44" s="266"/>
      <c r="OZK44" s="266"/>
      <c r="OZL44" s="266"/>
      <c r="OZM44" s="139"/>
      <c r="OZN44" s="266"/>
      <c r="OZO44" s="266"/>
      <c r="OZP44" s="266"/>
      <c r="OZQ44" s="139"/>
      <c r="OZR44" s="266"/>
      <c r="OZS44" s="266"/>
      <c r="OZT44" s="266"/>
      <c r="OZU44" s="139"/>
      <c r="OZV44" s="266"/>
      <c r="OZW44" s="266"/>
      <c r="OZX44" s="266"/>
      <c r="OZY44" s="139"/>
      <c r="OZZ44" s="266"/>
      <c r="PAA44" s="266"/>
      <c r="PAB44" s="266"/>
      <c r="PAC44" s="139"/>
      <c r="PAD44" s="266"/>
      <c r="PAE44" s="266"/>
      <c r="PAF44" s="266"/>
      <c r="PAG44" s="139"/>
      <c r="PAH44" s="266"/>
      <c r="PAI44" s="266"/>
      <c r="PAJ44" s="266"/>
      <c r="PAK44" s="139"/>
      <c r="PAL44" s="266"/>
      <c r="PAM44" s="266"/>
      <c r="PAN44" s="266"/>
      <c r="PAO44" s="139"/>
      <c r="PAP44" s="266"/>
      <c r="PAQ44" s="266"/>
      <c r="PAR44" s="266"/>
      <c r="PAS44" s="139"/>
      <c r="PAT44" s="266"/>
      <c r="PAU44" s="266"/>
      <c r="PAV44" s="266"/>
      <c r="PAW44" s="139"/>
      <c r="PAX44" s="266"/>
      <c r="PAY44" s="266"/>
      <c r="PAZ44" s="266"/>
      <c r="PBA44" s="139"/>
      <c r="PBB44" s="266"/>
      <c r="PBC44" s="266"/>
      <c r="PBD44" s="266"/>
      <c r="PBE44" s="139"/>
      <c r="PBF44" s="266"/>
      <c r="PBG44" s="266"/>
      <c r="PBH44" s="266"/>
      <c r="PBI44" s="139"/>
      <c r="PBJ44" s="266"/>
      <c r="PBK44" s="266"/>
      <c r="PBL44" s="266"/>
      <c r="PBM44" s="139"/>
      <c r="PBN44" s="266"/>
      <c r="PBO44" s="266"/>
      <c r="PBP44" s="266"/>
      <c r="PBQ44" s="139"/>
      <c r="PBR44" s="266"/>
      <c r="PBS44" s="266"/>
      <c r="PBT44" s="266"/>
      <c r="PBU44" s="139"/>
      <c r="PBV44" s="266"/>
      <c r="PBW44" s="266"/>
      <c r="PBX44" s="266"/>
      <c r="PBY44" s="139"/>
      <c r="PBZ44" s="266"/>
      <c r="PCA44" s="266"/>
      <c r="PCB44" s="266"/>
      <c r="PCC44" s="139"/>
      <c r="PCD44" s="266"/>
      <c r="PCE44" s="266"/>
      <c r="PCF44" s="266"/>
      <c r="PCG44" s="139"/>
      <c r="PCH44" s="266"/>
      <c r="PCI44" s="266"/>
      <c r="PCJ44" s="266"/>
      <c r="PCK44" s="139"/>
      <c r="PCL44" s="266"/>
      <c r="PCM44" s="266"/>
      <c r="PCN44" s="266"/>
      <c r="PCO44" s="139"/>
      <c r="PCP44" s="266"/>
      <c r="PCQ44" s="266"/>
      <c r="PCR44" s="266"/>
      <c r="PCS44" s="139"/>
      <c r="PCT44" s="266"/>
      <c r="PCU44" s="266"/>
      <c r="PCV44" s="266"/>
      <c r="PCW44" s="139"/>
      <c r="PCX44" s="266"/>
      <c r="PCY44" s="266"/>
      <c r="PCZ44" s="266"/>
      <c r="PDA44" s="139"/>
      <c r="PDB44" s="266"/>
      <c r="PDC44" s="266"/>
      <c r="PDD44" s="266"/>
      <c r="PDE44" s="139"/>
      <c r="PDF44" s="266"/>
      <c r="PDG44" s="266"/>
      <c r="PDH44" s="266"/>
      <c r="PDI44" s="139"/>
      <c r="PDJ44" s="266"/>
      <c r="PDK44" s="266"/>
      <c r="PDL44" s="266"/>
      <c r="PDM44" s="139"/>
      <c r="PDN44" s="266"/>
      <c r="PDO44" s="266"/>
      <c r="PDP44" s="266"/>
      <c r="PDQ44" s="139"/>
      <c r="PDR44" s="266"/>
      <c r="PDS44" s="266"/>
      <c r="PDT44" s="266"/>
      <c r="PDU44" s="139"/>
      <c r="PDV44" s="266"/>
      <c r="PDW44" s="266"/>
      <c r="PDX44" s="266"/>
      <c r="PDY44" s="139"/>
      <c r="PDZ44" s="266"/>
      <c r="PEA44" s="266"/>
      <c r="PEB44" s="266"/>
      <c r="PEC44" s="139"/>
      <c r="PED44" s="266"/>
      <c r="PEE44" s="266"/>
      <c r="PEF44" s="266"/>
      <c r="PEG44" s="139"/>
      <c r="PEH44" s="266"/>
      <c r="PEI44" s="266"/>
      <c r="PEJ44" s="266"/>
      <c r="PEK44" s="139"/>
      <c r="PEL44" s="266"/>
      <c r="PEM44" s="266"/>
      <c r="PEN44" s="266"/>
      <c r="PEO44" s="139"/>
      <c r="PEP44" s="266"/>
      <c r="PEQ44" s="266"/>
      <c r="PER44" s="266"/>
      <c r="PES44" s="139"/>
      <c r="PET44" s="266"/>
      <c r="PEU44" s="266"/>
      <c r="PEV44" s="266"/>
      <c r="PEW44" s="139"/>
      <c r="PEX44" s="266"/>
      <c r="PEY44" s="266"/>
      <c r="PEZ44" s="266"/>
      <c r="PFA44" s="139"/>
      <c r="PFB44" s="266"/>
      <c r="PFC44" s="266"/>
      <c r="PFD44" s="266"/>
      <c r="PFE44" s="139"/>
      <c r="PFF44" s="266"/>
      <c r="PFG44" s="266"/>
      <c r="PFH44" s="266"/>
      <c r="PFI44" s="139"/>
      <c r="PFJ44" s="266"/>
      <c r="PFK44" s="266"/>
      <c r="PFL44" s="266"/>
      <c r="PFM44" s="139"/>
      <c r="PFN44" s="266"/>
      <c r="PFO44" s="266"/>
      <c r="PFP44" s="266"/>
      <c r="PFQ44" s="139"/>
      <c r="PFR44" s="266"/>
      <c r="PFS44" s="266"/>
      <c r="PFT44" s="266"/>
      <c r="PFU44" s="139"/>
      <c r="PFV44" s="266"/>
      <c r="PFW44" s="266"/>
      <c r="PFX44" s="266"/>
      <c r="PFY44" s="139"/>
      <c r="PFZ44" s="266"/>
      <c r="PGA44" s="266"/>
      <c r="PGB44" s="266"/>
      <c r="PGC44" s="139"/>
      <c r="PGD44" s="266"/>
      <c r="PGE44" s="266"/>
      <c r="PGF44" s="266"/>
      <c r="PGG44" s="139"/>
      <c r="PGH44" s="266"/>
      <c r="PGI44" s="266"/>
      <c r="PGJ44" s="266"/>
      <c r="PGK44" s="139"/>
      <c r="PGL44" s="266"/>
      <c r="PGM44" s="266"/>
      <c r="PGN44" s="266"/>
      <c r="PGO44" s="139"/>
      <c r="PGP44" s="266"/>
      <c r="PGQ44" s="266"/>
      <c r="PGR44" s="266"/>
      <c r="PGS44" s="139"/>
      <c r="PGT44" s="266"/>
      <c r="PGU44" s="266"/>
      <c r="PGV44" s="266"/>
      <c r="PGW44" s="139"/>
      <c r="PGX44" s="266"/>
      <c r="PGY44" s="266"/>
      <c r="PGZ44" s="266"/>
      <c r="PHA44" s="139"/>
      <c r="PHB44" s="266"/>
      <c r="PHC44" s="266"/>
      <c r="PHD44" s="266"/>
      <c r="PHE44" s="139"/>
      <c r="PHF44" s="266"/>
      <c r="PHG44" s="266"/>
      <c r="PHH44" s="266"/>
      <c r="PHI44" s="139"/>
      <c r="PHJ44" s="266"/>
      <c r="PHK44" s="266"/>
      <c r="PHL44" s="266"/>
      <c r="PHM44" s="139"/>
      <c r="PHN44" s="266"/>
      <c r="PHO44" s="266"/>
      <c r="PHP44" s="266"/>
      <c r="PHQ44" s="139"/>
      <c r="PHR44" s="266"/>
      <c r="PHS44" s="266"/>
      <c r="PHT44" s="266"/>
      <c r="PHU44" s="139"/>
      <c r="PHV44" s="266"/>
      <c r="PHW44" s="266"/>
      <c r="PHX44" s="266"/>
      <c r="PHY44" s="139"/>
      <c r="PHZ44" s="266"/>
      <c r="PIA44" s="266"/>
      <c r="PIB44" s="266"/>
      <c r="PIC44" s="139"/>
      <c r="PID44" s="266"/>
      <c r="PIE44" s="266"/>
      <c r="PIF44" s="266"/>
      <c r="PIG44" s="139"/>
      <c r="PIH44" s="266"/>
      <c r="PII44" s="266"/>
      <c r="PIJ44" s="266"/>
      <c r="PIK44" s="139"/>
      <c r="PIL44" s="266"/>
      <c r="PIM44" s="266"/>
      <c r="PIN44" s="266"/>
      <c r="PIO44" s="139"/>
      <c r="PIP44" s="266"/>
      <c r="PIQ44" s="266"/>
      <c r="PIR44" s="266"/>
      <c r="PIS44" s="139"/>
      <c r="PIT44" s="266"/>
      <c r="PIU44" s="266"/>
      <c r="PIV44" s="266"/>
      <c r="PIW44" s="139"/>
      <c r="PIX44" s="266"/>
      <c r="PIY44" s="266"/>
      <c r="PIZ44" s="266"/>
      <c r="PJA44" s="139"/>
      <c r="PJB44" s="266"/>
      <c r="PJC44" s="266"/>
      <c r="PJD44" s="266"/>
      <c r="PJE44" s="139"/>
      <c r="PJF44" s="266"/>
      <c r="PJG44" s="266"/>
      <c r="PJH44" s="266"/>
      <c r="PJI44" s="139"/>
      <c r="PJJ44" s="266"/>
      <c r="PJK44" s="266"/>
      <c r="PJL44" s="266"/>
      <c r="PJM44" s="139"/>
      <c r="PJN44" s="266"/>
      <c r="PJO44" s="266"/>
      <c r="PJP44" s="266"/>
      <c r="PJQ44" s="139"/>
      <c r="PJR44" s="266"/>
      <c r="PJS44" s="266"/>
      <c r="PJT44" s="266"/>
      <c r="PJU44" s="139"/>
      <c r="PJV44" s="266"/>
      <c r="PJW44" s="266"/>
      <c r="PJX44" s="266"/>
      <c r="PJY44" s="139"/>
      <c r="PJZ44" s="266"/>
      <c r="PKA44" s="266"/>
      <c r="PKB44" s="266"/>
      <c r="PKC44" s="139"/>
      <c r="PKD44" s="266"/>
      <c r="PKE44" s="266"/>
      <c r="PKF44" s="266"/>
      <c r="PKG44" s="139"/>
      <c r="PKH44" s="266"/>
      <c r="PKI44" s="266"/>
      <c r="PKJ44" s="266"/>
      <c r="PKK44" s="139"/>
      <c r="PKL44" s="266"/>
      <c r="PKM44" s="266"/>
      <c r="PKN44" s="266"/>
      <c r="PKO44" s="139"/>
      <c r="PKP44" s="266"/>
      <c r="PKQ44" s="266"/>
      <c r="PKR44" s="266"/>
      <c r="PKS44" s="139"/>
      <c r="PKT44" s="266"/>
      <c r="PKU44" s="266"/>
      <c r="PKV44" s="266"/>
      <c r="PKW44" s="139"/>
      <c r="PKX44" s="266"/>
      <c r="PKY44" s="266"/>
      <c r="PKZ44" s="266"/>
      <c r="PLA44" s="139"/>
      <c r="PLB44" s="266"/>
      <c r="PLC44" s="266"/>
      <c r="PLD44" s="266"/>
      <c r="PLE44" s="139"/>
      <c r="PLF44" s="266"/>
      <c r="PLG44" s="266"/>
      <c r="PLH44" s="266"/>
      <c r="PLI44" s="139"/>
      <c r="PLJ44" s="266"/>
      <c r="PLK44" s="266"/>
      <c r="PLL44" s="266"/>
      <c r="PLM44" s="139"/>
      <c r="PLN44" s="266"/>
      <c r="PLO44" s="266"/>
      <c r="PLP44" s="266"/>
      <c r="PLQ44" s="139"/>
      <c r="PLR44" s="266"/>
      <c r="PLS44" s="266"/>
      <c r="PLT44" s="266"/>
      <c r="PLU44" s="139"/>
      <c r="PLV44" s="266"/>
      <c r="PLW44" s="266"/>
      <c r="PLX44" s="266"/>
      <c r="PLY44" s="139"/>
      <c r="PLZ44" s="266"/>
      <c r="PMA44" s="266"/>
      <c r="PMB44" s="266"/>
      <c r="PMC44" s="139"/>
      <c r="PMD44" s="266"/>
      <c r="PME44" s="266"/>
      <c r="PMF44" s="266"/>
      <c r="PMG44" s="139"/>
      <c r="PMH44" s="266"/>
      <c r="PMI44" s="266"/>
      <c r="PMJ44" s="266"/>
      <c r="PMK44" s="139"/>
      <c r="PML44" s="266"/>
      <c r="PMM44" s="266"/>
      <c r="PMN44" s="266"/>
      <c r="PMO44" s="139"/>
      <c r="PMP44" s="266"/>
      <c r="PMQ44" s="266"/>
      <c r="PMR44" s="266"/>
      <c r="PMS44" s="139"/>
      <c r="PMT44" s="266"/>
      <c r="PMU44" s="266"/>
      <c r="PMV44" s="266"/>
      <c r="PMW44" s="139"/>
      <c r="PMX44" s="266"/>
      <c r="PMY44" s="266"/>
      <c r="PMZ44" s="266"/>
      <c r="PNA44" s="139"/>
      <c r="PNB44" s="266"/>
      <c r="PNC44" s="266"/>
      <c r="PND44" s="266"/>
      <c r="PNE44" s="139"/>
      <c r="PNF44" s="266"/>
      <c r="PNG44" s="266"/>
      <c r="PNH44" s="266"/>
      <c r="PNI44" s="139"/>
      <c r="PNJ44" s="266"/>
      <c r="PNK44" s="266"/>
      <c r="PNL44" s="266"/>
      <c r="PNM44" s="139"/>
      <c r="PNN44" s="266"/>
      <c r="PNO44" s="266"/>
      <c r="PNP44" s="266"/>
      <c r="PNQ44" s="139"/>
      <c r="PNR44" s="266"/>
      <c r="PNS44" s="266"/>
      <c r="PNT44" s="266"/>
      <c r="PNU44" s="139"/>
      <c r="PNV44" s="266"/>
      <c r="PNW44" s="266"/>
      <c r="PNX44" s="266"/>
      <c r="PNY44" s="139"/>
      <c r="PNZ44" s="266"/>
      <c r="POA44" s="266"/>
      <c r="POB44" s="266"/>
      <c r="POC44" s="139"/>
      <c r="POD44" s="266"/>
      <c r="POE44" s="266"/>
      <c r="POF44" s="266"/>
      <c r="POG44" s="139"/>
      <c r="POH44" s="266"/>
      <c r="POI44" s="266"/>
      <c r="POJ44" s="266"/>
      <c r="POK44" s="139"/>
      <c r="POL44" s="266"/>
      <c r="POM44" s="266"/>
      <c r="PON44" s="266"/>
      <c r="POO44" s="139"/>
      <c r="POP44" s="266"/>
      <c r="POQ44" s="266"/>
      <c r="POR44" s="266"/>
      <c r="POS44" s="139"/>
      <c r="POT44" s="266"/>
      <c r="POU44" s="266"/>
      <c r="POV44" s="266"/>
      <c r="POW44" s="139"/>
      <c r="POX44" s="266"/>
      <c r="POY44" s="266"/>
      <c r="POZ44" s="266"/>
      <c r="PPA44" s="139"/>
      <c r="PPB44" s="266"/>
      <c r="PPC44" s="266"/>
      <c r="PPD44" s="266"/>
      <c r="PPE44" s="139"/>
      <c r="PPF44" s="266"/>
      <c r="PPG44" s="266"/>
      <c r="PPH44" s="266"/>
      <c r="PPI44" s="139"/>
      <c r="PPJ44" s="266"/>
      <c r="PPK44" s="266"/>
      <c r="PPL44" s="266"/>
      <c r="PPM44" s="139"/>
      <c r="PPN44" s="266"/>
      <c r="PPO44" s="266"/>
      <c r="PPP44" s="266"/>
      <c r="PPQ44" s="139"/>
      <c r="PPR44" s="266"/>
      <c r="PPS44" s="266"/>
      <c r="PPT44" s="266"/>
      <c r="PPU44" s="139"/>
      <c r="PPV44" s="266"/>
      <c r="PPW44" s="266"/>
      <c r="PPX44" s="266"/>
      <c r="PPY44" s="139"/>
      <c r="PPZ44" s="266"/>
      <c r="PQA44" s="266"/>
      <c r="PQB44" s="266"/>
      <c r="PQC44" s="139"/>
      <c r="PQD44" s="266"/>
      <c r="PQE44" s="266"/>
      <c r="PQF44" s="266"/>
      <c r="PQG44" s="139"/>
      <c r="PQH44" s="266"/>
      <c r="PQI44" s="266"/>
      <c r="PQJ44" s="266"/>
      <c r="PQK44" s="139"/>
      <c r="PQL44" s="266"/>
      <c r="PQM44" s="266"/>
      <c r="PQN44" s="266"/>
      <c r="PQO44" s="139"/>
      <c r="PQP44" s="266"/>
      <c r="PQQ44" s="266"/>
      <c r="PQR44" s="266"/>
      <c r="PQS44" s="139"/>
      <c r="PQT44" s="266"/>
      <c r="PQU44" s="266"/>
      <c r="PQV44" s="266"/>
      <c r="PQW44" s="139"/>
      <c r="PQX44" s="266"/>
      <c r="PQY44" s="266"/>
      <c r="PQZ44" s="266"/>
      <c r="PRA44" s="139"/>
      <c r="PRB44" s="266"/>
      <c r="PRC44" s="266"/>
      <c r="PRD44" s="266"/>
      <c r="PRE44" s="139"/>
      <c r="PRF44" s="266"/>
      <c r="PRG44" s="266"/>
      <c r="PRH44" s="266"/>
      <c r="PRI44" s="139"/>
      <c r="PRJ44" s="266"/>
      <c r="PRK44" s="266"/>
      <c r="PRL44" s="266"/>
      <c r="PRM44" s="139"/>
      <c r="PRN44" s="266"/>
      <c r="PRO44" s="266"/>
      <c r="PRP44" s="266"/>
      <c r="PRQ44" s="139"/>
      <c r="PRR44" s="266"/>
      <c r="PRS44" s="266"/>
      <c r="PRT44" s="266"/>
      <c r="PRU44" s="139"/>
      <c r="PRV44" s="266"/>
      <c r="PRW44" s="266"/>
      <c r="PRX44" s="266"/>
      <c r="PRY44" s="139"/>
      <c r="PRZ44" s="266"/>
      <c r="PSA44" s="266"/>
      <c r="PSB44" s="266"/>
      <c r="PSC44" s="139"/>
      <c r="PSD44" s="266"/>
      <c r="PSE44" s="266"/>
      <c r="PSF44" s="266"/>
      <c r="PSG44" s="139"/>
      <c r="PSH44" s="266"/>
      <c r="PSI44" s="266"/>
      <c r="PSJ44" s="266"/>
      <c r="PSK44" s="139"/>
      <c r="PSL44" s="266"/>
      <c r="PSM44" s="266"/>
      <c r="PSN44" s="266"/>
      <c r="PSO44" s="139"/>
      <c r="PSP44" s="266"/>
      <c r="PSQ44" s="266"/>
      <c r="PSR44" s="266"/>
      <c r="PSS44" s="139"/>
      <c r="PST44" s="266"/>
      <c r="PSU44" s="266"/>
      <c r="PSV44" s="266"/>
      <c r="PSW44" s="139"/>
      <c r="PSX44" s="266"/>
      <c r="PSY44" s="266"/>
      <c r="PSZ44" s="266"/>
      <c r="PTA44" s="139"/>
      <c r="PTB44" s="266"/>
      <c r="PTC44" s="266"/>
      <c r="PTD44" s="266"/>
      <c r="PTE44" s="139"/>
      <c r="PTF44" s="266"/>
      <c r="PTG44" s="266"/>
      <c r="PTH44" s="266"/>
      <c r="PTI44" s="139"/>
      <c r="PTJ44" s="266"/>
      <c r="PTK44" s="266"/>
      <c r="PTL44" s="266"/>
      <c r="PTM44" s="139"/>
      <c r="PTN44" s="266"/>
      <c r="PTO44" s="266"/>
      <c r="PTP44" s="266"/>
      <c r="PTQ44" s="139"/>
      <c r="PTR44" s="266"/>
      <c r="PTS44" s="266"/>
      <c r="PTT44" s="266"/>
      <c r="PTU44" s="139"/>
      <c r="PTV44" s="266"/>
      <c r="PTW44" s="266"/>
      <c r="PTX44" s="266"/>
      <c r="PTY44" s="139"/>
      <c r="PTZ44" s="266"/>
      <c r="PUA44" s="266"/>
      <c r="PUB44" s="266"/>
      <c r="PUC44" s="139"/>
      <c r="PUD44" s="266"/>
      <c r="PUE44" s="266"/>
      <c r="PUF44" s="266"/>
      <c r="PUG44" s="139"/>
      <c r="PUH44" s="266"/>
      <c r="PUI44" s="266"/>
      <c r="PUJ44" s="266"/>
      <c r="PUK44" s="139"/>
      <c r="PUL44" s="266"/>
      <c r="PUM44" s="266"/>
      <c r="PUN44" s="266"/>
      <c r="PUO44" s="139"/>
      <c r="PUP44" s="266"/>
      <c r="PUQ44" s="266"/>
      <c r="PUR44" s="266"/>
      <c r="PUS44" s="139"/>
      <c r="PUT44" s="266"/>
      <c r="PUU44" s="266"/>
      <c r="PUV44" s="266"/>
      <c r="PUW44" s="139"/>
      <c r="PUX44" s="266"/>
      <c r="PUY44" s="266"/>
      <c r="PUZ44" s="266"/>
      <c r="PVA44" s="139"/>
      <c r="PVB44" s="266"/>
      <c r="PVC44" s="266"/>
      <c r="PVD44" s="266"/>
      <c r="PVE44" s="139"/>
      <c r="PVF44" s="266"/>
      <c r="PVG44" s="266"/>
      <c r="PVH44" s="266"/>
      <c r="PVI44" s="139"/>
      <c r="PVJ44" s="266"/>
      <c r="PVK44" s="266"/>
      <c r="PVL44" s="266"/>
      <c r="PVM44" s="139"/>
      <c r="PVN44" s="266"/>
      <c r="PVO44" s="266"/>
      <c r="PVP44" s="266"/>
      <c r="PVQ44" s="139"/>
      <c r="PVR44" s="266"/>
      <c r="PVS44" s="266"/>
      <c r="PVT44" s="266"/>
      <c r="PVU44" s="139"/>
      <c r="PVV44" s="266"/>
      <c r="PVW44" s="266"/>
      <c r="PVX44" s="266"/>
      <c r="PVY44" s="139"/>
      <c r="PVZ44" s="266"/>
      <c r="PWA44" s="266"/>
      <c r="PWB44" s="266"/>
      <c r="PWC44" s="139"/>
      <c r="PWD44" s="266"/>
      <c r="PWE44" s="266"/>
      <c r="PWF44" s="266"/>
      <c r="PWG44" s="139"/>
      <c r="PWH44" s="266"/>
      <c r="PWI44" s="266"/>
      <c r="PWJ44" s="266"/>
      <c r="PWK44" s="139"/>
      <c r="PWL44" s="266"/>
      <c r="PWM44" s="266"/>
      <c r="PWN44" s="266"/>
      <c r="PWO44" s="139"/>
      <c r="PWP44" s="266"/>
      <c r="PWQ44" s="266"/>
      <c r="PWR44" s="266"/>
      <c r="PWS44" s="139"/>
      <c r="PWT44" s="266"/>
      <c r="PWU44" s="266"/>
      <c r="PWV44" s="266"/>
      <c r="PWW44" s="139"/>
      <c r="PWX44" s="266"/>
      <c r="PWY44" s="266"/>
      <c r="PWZ44" s="266"/>
      <c r="PXA44" s="139"/>
      <c r="PXB44" s="266"/>
      <c r="PXC44" s="266"/>
      <c r="PXD44" s="266"/>
      <c r="PXE44" s="139"/>
      <c r="PXF44" s="266"/>
      <c r="PXG44" s="266"/>
      <c r="PXH44" s="266"/>
      <c r="PXI44" s="139"/>
      <c r="PXJ44" s="266"/>
      <c r="PXK44" s="266"/>
      <c r="PXL44" s="266"/>
      <c r="PXM44" s="139"/>
      <c r="PXN44" s="266"/>
      <c r="PXO44" s="266"/>
      <c r="PXP44" s="266"/>
      <c r="PXQ44" s="139"/>
      <c r="PXR44" s="266"/>
      <c r="PXS44" s="266"/>
      <c r="PXT44" s="266"/>
      <c r="PXU44" s="139"/>
      <c r="PXV44" s="266"/>
      <c r="PXW44" s="266"/>
      <c r="PXX44" s="266"/>
      <c r="PXY44" s="139"/>
      <c r="PXZ44" s="266"/>
      <c r="PYA44" s="266"/>
      <c r="PYB44" s="266"/>
      <c r="PYC44" s="139"/>
      <c r="PYD44" s="266"/>
      <c r="PYE44" s="266"/>
      <c r="PYF44" s="266"/>
      <c r="PYG44" s="139"/>
      <c r="PYH44" s="266"/>
      <c r="PYI44" s="266"/>
      <c r="PYJ44" s="266"/>
      <c r="PYK44" s="139"/>
      <c r="PYL44" s="266"/>
      <c r="PYM44" s="266"/>
      <c r="PYN44" s="266"/>
      <c r="PYO44" s="139"/>
      <c r="PYP44" s="266"/>
      <c r="PYQ44" s="266"/>
      <c r="PYR44" s="266"/>
      <c r="PYS44" s="139"/>
      <c r="PYT44" s="266"/>
      <c r="PYU44" s="266"/>
      <c r="PYV44" s="266"/>
      <c r="PYW44" s="139"/>
      <c r="PYX44" s="266"/>
      <c r="PYY44" s="266"/>
      <c r="PYZ44" s="266"/>
      <c r="PZA44" s="139"/>
      <c r="PZB44" s="266"/>
      <c r="PZC44" s="266"/>
      <c r="PZD44" s="266"/>
      <c r="PZE44" s="139"/>
      <c r="PZF44" s="266"/>
      <c r="PZG44" s="266"/>
      <c r="PZH44" s="266"/>
      <c r="PZI44" s="139"/>
      <c r="PZJ44" s="266"/>
      <c r="PZK44" s="266"/>
      <c r="PZL44" s="266"/>
      <c r="PZM44" s="139"/>
      <c r="PZN44" s="266"/>
      <c r="PZO44" s="266"/>
      <c r="PZP44" s="266"/>
      <c r="PZQ44" s="139"/>
      <c r="PZR44" s="266"/>
      <c r="PZS44" s="266"/>
      <c r="PZT44" s="266"/>
      <c r="PZU44" s="139"/>
      <c r="PZV44" s="266"/>
      <c r="PZW44" s="266"/>
      <c r="PZX44" s="266"/>
      <c r="PZY44" s="139"/>
      <c r="PZZ44" s="266"/>
      <c r="QAA44" s="266"/>
      <c r="QAB44" s="266"/>
      <c r="QAC44" s="139"/>
      <c r="QAD44" s="266"/>
      <c r="QAE44" s="266"/>
      <c r="QAF44" s="266"/>
      <c r="QAG44" s="139"/>
      <c r="QAH44" s="266"/>
      <c r="QAI44" s="266"/>
      <c r="QAJ44" s="266"/>
      <c r="QAK44" s="139"/>
      <c r="QAL44" s="266"/>
      <c r="QAM44" s="266"/>
      <c r="QAN44" s="266"/>
      <c r="QAO44" s="139"/>
      <c r="QAP44" s="266"/>
      <c r="QAQ44" s="266"/>
      <c r="QAR44" s="266"/>
      <c r="QAS44" s="139"/>
      <c r="QAT44" s="266"/>
      <c r="QAU44" s="266"/>
      <c r="QAV44" s="266"/>
      <c r="QAW44" s="139"/>
      <c r="QAX44" s="266"/>
      <c r="QAY44" s="266"/>
      <c r="QAZ44" s="266"/>
      <c r="QBA44" s="139"/>
      <c r="QBB44" s="266"/>
      <c r="QBC44" s="266"/>
      <c r="QBD44" s="266"/>
      <c r="QBE44" s="139"/>
      <c r="QBF44" s="266"/>
      <c r="QBG44" s="266"/>
      <c r="QBH44" s="266"/>
      <c r="QBI44" s="139"/>
      <c r="QBJ44" s="266"/>
      <c r="QBK44" s="266"/>
      <c r="QBL44" s="266"/>
      <c r="QBM44" s="139"/>
      <c r="QBN44" s="266"/>
      <c r="QBO44" s="266"/>
      <c r="QBP44" s="266"/>
      <c r="QBQ44" s="139"/>
      <c r="QBR44" s="266"/>
      <c r="QBS44" s="266"/>
      <c r="QBT44" s="266"/>
      <c r="QBU44" s="139"/>
      <c r="QBV44" s="266"/>
      <c r="QBW44" s="266"/>
      <c r="QBX44" s="266"/>
      <c r="QBY44" s="139"/>
      <c r="QBZ44" s="266"/>
      <c r="QCA44" s="266"/>
      <c r="QCB44" s="266"/>
      <c r="QCC44" s="139"/>
      <c r="QCD44" s="266"/>
      <c r="QCE44" s="266"/>
      <c r="QCF44" s="266"/>
      <c r="QCG44" s="139"/>
      <c r="QCH44" s="266"/>
      <c r="QCI44" s="266"/>
      <c r="QCJ44" s="266"/>
      <c r="QCK44" s="139"/>
      <c r="QCL44" s="266"/>
      <c r="QCM44" s="266"/>
      <c r="QCN44" s="266"/>
      <c r="QCO44" s="139"/>
      <c r="QCP44" s="266"/>
      <c r="QCQ44" s="266"/>
      <c r="QCR44" s="266"/>
      <c r="QCS44" s="139"/>
      <c r="QCT44" s="266"/>
      <c r="QCU44" s="266"/>
      <c r="QCV44" s="266"/>
      <c r="QCW44" s="139"/>
      <c r="QCX44" s="266"/>
      <c r="QCY44" s="266"/>
      <c r="QCZ44" s="266"/>
      <c r="QDA44" s="139"/>
      <c r="QDB44" s="266"/>
      <c r="QDC44" s="266"/>
      <c r="QDD44" s="266"/>
      <c r="QDE44" s="139"/>
      <c r="QDF44" s="266"/>
      <c r="QDG44" s="266"/>
      <c r="QDH44" s="266"/>
      <c r="QDI44" s="139"/>
      <c r="QDJ44" s="266"/>
      <c r="QDK44" s="266"/>
      <c r="QDL44" s="266"/>
      <c r="QDM44" s="139"/>
      <c r="QDN44" s="266"/>
      <c r="QDO44" s="266"/>
      <c r="QDP44" s="266"/>
      <c r="QDQ44" s="139"/>
      <c r="QDR44" s="266"/>
      <c r="QDS44" s="266"/>
      <c r="QDT44" s="266"/>
      <c r="QDU44" s="139"/>
      <c r="QDV44" s="266"/>
      <c r="QDW44" s="266"/>
      <c r="QDX44" s="266"/>
      <c r="QDY44" s="139"/>
      <c r="QDZ44" s="266"/>
      <c r="QEA44" s="266"/>
      <c r="QEB44" s="266"/>
      <c r="QEC44" s="139"/>
      <c r="QED44" s="266"/>
      <c r="QEE44" s="266"/>
      <c r="QEF44" s="266"/>
      <c r="QEG44" s="139"/>
      <c r="QEH44" s="266"/>
      <c r="QEI44" s="266"/>
      <c r="QEJ44" s="266"/>
      <c r="QEK44" s="139"/>
      <c r="QEL44" s="266"/>
      <c r="QEM44" s="266"/>
      <c r="QEN44" s="266"/>
      <c r="QEO44" s="139"/>
      <c r="QEP44" s="266"/>
      <c r="QEQ44" s="266"/>
      <c r="QER44" s="266"/>
      <c r="QES44" s="139"/>
      <c r="QET44" s="266"/>
      <c r="QEU44" s="266"/>
      <c r="QEV44" s="266"/>
      <c r="QEW44" s="139"/>
      <c r="QEX44" s="266"/>
      <c r="QEY44" s="266"/>
      <c r="QEZ44" s="266"/>
      <c r="QFA44" s="139"/>
      <c r="QFB44" s="266"/>
      <c r="QFC44" s="266"/>
      <c r="QFD44" s="266"/>
      <c r="QFE44" s="139"/>
      <c r="QFF44" s="266"/>
      <c r="QFG44" s="266"/>
      <c r="QFH44" s="266"/>
      <c r="QFI44" s="139"/>
      <c r="QFJ44" s="266"/>
      <c r="QFK44" s="266"/>
      <c r="QFL44" s="266"/>
      <c r="QFM44" s="139"/>
      <c r="QFN44" s="266"/>
      <c r="QFO44" s="266"/>
      <c r="QFP44" s="266"/>
      <c r="QFQ44" s="139"/>
      <c r="QFR44" s="266"/>
      <c r="QFS44" s="266"/>
      <c r="QFT44" s="266"/>
      <c r="QFU44" s="139"/>
      <c r="QFV44" s="266"/>
      <c r="QFW44" s="266"/>
      <c r="QFX44" s="266"/>
      <c r="QFY44" s="139"/>
      <c r="QFZ44" s="266"/>
      <c r="QGA44" s="266"/>
      <c r="QGB44" s="266"/>
      <c r="QGC44" s="139"/>
      <c r="QGD44" s="266"/>
      <c r="QGE44" s="266"/>
      <c r="QGF44" s="266"/>
      <c r="QGG44" s="139"/>
      <c r="QGH44" s="266"/>
      <c r="QGI44" s="266"/>
      <c r="QGJ44" s="266"/>
      <c r="QGK44" s="139"/>
      <c r="QGL44" s="266"/>
      <c r="QGM44" s="266"/>
      <c r="QGN44" s="266"/>
      <c r="QGO44" s="139"/>
      <c r="QGP44" s="266"/>
      <c r="QGQ44" s="266"/>
      <c r="QGR44" s="266"/>
      <c r="QGS44" s="139"/>
      <c r="QGT44" s="266"/>
      <c r="QGU44" s="266"/>
      <c r="QGV44" s="266"/>
      <c r="QGW44" s="139"/>
      <c r="QGX44" s="266"/>
      <c r="QGY44" s="266"/>
      <c r="QGZ44" s="266"/>
      <c r="QHA44" s="139"/>
      <c r="QHB44" s="266"/>
      <c r="QHC44" s="266"/>
      <c r="QHD44" s="266"/>
      <c r="QHE44" s="139"/>
      <c r="QHF44" s="266"/>
      <c r="QHG44" s="266"/>
      <c r="QHH44" s="266"/>
      <c r="QHI44" s="139"/>
      <c r="QHJ44" s="266"/>
      <c r="QHK44" s="266"/>
      <c r="QHL44" s="266"/>
      <c r="QHM44" s="139"/>
      <c r="QHN44" s="266"/>
      <c r="QHO44" s="266"/>
      <c r="QHP44" s="266"/>
      <c r="QHQ44" s="139"/>
      <c r="QHR44" s="266"/>
      <c r="QHS44" s="266"/>
      <c r="QHT44" s="266"/>
      <c r="QHU44" s="139"/>
      <c r="QHV44" s="266"/>
      <c r="QHW44" s="266"/>
      <c r="QHX44" s="266"/>
      <c r="QHY44" s="139"/>
      <c r="QHZ44" s="266"/>
      <c r="QIA44" s="266"/>
      <c r="QIB44" s="266"/>
      <c r="QIC44" s="139"/>
      <c r="QID44" s="266"/>
      <c r="QIE44" s="266"/>
      <c r="QIF44" s="266"/>
      <c r="QIG44" s="139"/>
      <c r="QIH44" s="266"/>
      <c r="QII44" s="266"/>
      <c r="QIJ44" s="266"/>
      <c r="QIK44" s="139"/>
      <c r="QIL44" s="266"/>
      <c r="QIM44" s="266"/>
      <c r="QIN44" s="266"/>
      <c r="QIO44" s="139"/>
      <c r="QIP44" s="266"/>
      <c r="QIQ44" s="266"/>
      <c r="QIR44" s="266"/>
      <c r="QIS44" s="139"/>
      <c r="QIT44" s="266"/>
      <c r="QIU44" s="266"/>
      <c r="QIV44" s="266"/>
      <c r="QIW44" s="139"/>
      <c r="QIX44" s="266"/>
      <c r="QIY44" s="266"/>
      <c r="QIZ44" s="266"/>
      <c r="QJA44" s="139"/>
      <c r="QJB44" s="266"/>
      <c r="QJC44" s="266"/>
      <c r="QJD44" s="266"/>
      <c r="QJE44" s="139"/>
      <c r="QJF44" s="266"/>
      <c r="QJG44" s="266"/>
      <c r="QJH44" s="266"/>
      <c r="QJI44" s="139"/>
      <c r="QJJ44" s="266"/>
      <c r="QJK44" s="266"/>
      <c r="QJL44" s="266"/>
      <c r="QJM44" s="139"/>
      <c r="QJN44" s="266"/>
      <c r="QJO44" s="266"/>
      <c r="QJP44" s="266"/>
      <c r="QJQ44" s="139"/>
      <c r="QJR44" s="266"/>
      <c r="QJS44" s="266"/>
      <c r="QJT44" s="266"/>
      <c r="QJU44" s="139"/>
      <c r="QJV44" s="266"/>
      <c r="QJW44" s="266"/>
      <c r="QJX44" s="266"/>
      <c r="QJY44" s="139"/>
      <c r="QJZ44" s="266"/>
      <c r="QKA44" s="266"/>
      <c r="QKB44" s="266"/>
      <c r="QKC44" s="139"/>
      <c r="QKD44" s="266"/>
      <c r="QKE44" s="266"/>
      <c r="QKF44" s="266"/>
      <c r="QKG44" s="139"/>
      <c r="QKH44" s="266"/>
      <c r="QKI44" s="266"/>
      <c r="QKJ44" s="266"/>
      <c r="QKK44" s="139"/>
      <c r="QKL44" s="266"/>
      <c r="QKM44" s="266"/>
      <c r="QKN44" s="266"/>
      <c r="QKO44" s="139"/>
      <c r="QKP44" s="266"/>
      <c r="QKQ44" s="266"/>
      <c r="QKR44" s="266"/>
      <c r="QKS44" s="139"/>
      <c r="QKT44" s="266"/>
      <c r="QKU44" s="266"/>
      <c r="QKV44" s="266"/>
      <c r="QKW44" s="139"/>
      <c r="QKX44" s="266"/>
      <c r="QKY44" s="266"/>
      <c r="QKZ44" s="266"/>
      <c r="QLA44" s="139"/>
      <c r="QLB44" s="266"/>
      <c r="QLC44" s="266"/>
      <c r="QLD44" s="266"/>
      <c r="QLE44" s="139"/>
      <c r="QLF44" s="266"/>
      <c r="QLG44" s="266"/>
      <c r="QLH44" s="266"/>
      <c r="QLI44" s="139"/>
      <c r="QLJ44" s="266"/>
      <c r="QLK44" s="266"/>
      <c r="QLL44" s="266"/>
      <c r="QLM44" s="139"/>
      <c r="QLN44" s="266"/>
      <c r="QLO44" s="266"/>
      <c r="QLP44" s="266"/>
      <c r="QLQ44" s="139"/>
      <c r="QLR44" s="266"/>
      <c r="QLS44" s="266"/>
      <c r="QLT44" s="266"/>
      <c r="QLU44" s="139"/>
      <c r="QLV44" s="266"/>
      <c r="QLW44" s="266"/>
      <c r="QLX44" s="266"/>
      <c r="QLY44" s="139"/>
      <c r="QLZ44" s="266"/>
      <c r="QMA44" s="266"/>
      <c r="QMB44" s="266"/>
      <c r="QMC44" s="139"/>
      <c r="QMD44" s="266"/>
      <c r="QME44" s="266"/>
      <c r="QMF44" s="266"/>
      <c r="QMG44" s="139"/>
      <c r="QMH44" s="266"/>
      <c r="QMI44" s="266"/>
      <c r="QMJ44" s="266"/>
      <c r="QMK44" s="139"/>
      <c r="QML44" s="266"/>
      <c r="QMM44" s="266"/>
      <c r="QMN44" s="266"/>
      <c r="QMO44" s="139"/>
      <c r="QMP44" s="266"/>
      <c r="QMQ44" s="266"/>
      <c r="QMR44" s="266"/>
      <c r="QMS44" s="139"/>
      <c r="QMT44" s="266"/>
      <c r="QMU44" s="266"/>
      <c r="QMV44" s="266"/>
      <c r="QMW44" s="139"/>
      <c r="QMX44" s="266"/>
      <c r="QMY44" s="266"/>
      <c r="QMZ44" s="266"/>
      <c r="QNA44" s="139"/>
      <c r="QNB44" s="266"/>
      <c r="QNC44" s="266"/>
      <c r="QND44" s="266"/>
      <c r="QNE44" s="139"/>
      <c r="QNF44" s="266"/>
      <c r="QNG44" s="266"/>
      <c r="QNH44" s="266"/>
      <c r="QNI44" s="139"/>
      <c r="QNJ44" s="266"/>
      <c r="QNK44" s="266"/>
      <c r="QNL44" s="266"/>
      <c r="QNM44" s="139"/>
      <c r="QNN44" s="266"/>
      <c r="QNO44" s="266"/>
      <c r="QNP44" s="266"/>
      <c r="QNQ44" s="139"/>
      <c r="QNR44" s="266"/>
      <c r="QNS44" s="266"/>
      <c r="QNT44" s="266"/>
      <c r="QNU44" s="139"/>
      <c r="QNV44" s="266"/>
      <c r="QNW44" s="266"/>
      <c r="QNX44" s="266"/>
      <c r="QNY44" s="139"/>
      <c r="QNZ44" s="266"/>
      <c r="QOA44" s="266"/>
      <c r="QOB44" s="266"/>
      <c r="QOC44" s="139"/>
      <c r="QOD44" s="266"/>
      <c r="QOE44" s="266"/>
      <c r="QOF44" s="266"/>
      <c r="QOG44" s="139"/>
      <c r="QOH44" s="266"/>
      <c r="QOI44" s="266"/>
      <c r="QOJ44" s="266"/>
      <c r="QOK44" s="139"/>
      <c r="QOL44" s="266"/>
      <c r="QOM44" s="266"/>
      <c r="QON44" s="266"/>
      <c r="QOO44" s="139"/>
      <c r="QOP44" s="266"/>
      <c r="QOQ44" s="266"/>
      <c r="QOR44" s="266"/>
      <c r="QOS44" s="139"/>
      <c r="QOT44" s="266"/>
      <c r="QOU44" s="266"/>
      <c r="QOV44" s="266"/>
      <c r="QOW44" s="139"/>
      <c r="QOX44" s="266"/>
      <c r="QOY44" s="266"/>
      <c r="QOZ44" s="266"/>
      <c r="QPA44" s="139"/>
      <c r="QPB44" s="266"/>
      <c r="QPC44" s="266"/>
      <c r="QPD44" s="266"/>
      <c r="QPE44" s="139"/>
      <c r="QPF44" s="266"/>
      <c r="QPG44" s="266"/>
      <c r="QPH44" s="266"/>
      <c r="QPI44" s="139"/>
      <c r="QPJ44" s="266"/>
      <c r="QPK44" s="266"/>
      <c r="QPL44" s="266"/>
      <c r="QPM44" s="139"/>
      <c r="QPN44" s="266"/>
      <c r="QPO44" s="266"/>
      <c r="QPP44" s="266"/>
      <c r="QPQ44" s="139"/>
      <c r="QPR44" s="266"/>
      <c r="QPS44" s="266"/>
      <c r="QPT44" s="266"/>
      <c r="QPU44" s="139"/>
      <c r="QPV44" s="266"/>
      <c r="QPW44" s="266"/>
      <c r="QPX44" s="266"/>
      <c r="QPY44" s="139"/>
      <c r="QPZ44" s="266"/>
      <c r="QQA44" s="266"/>
      <c r="QQB44" s="266"/>
      <c r="QQC44" s="139"/>
      <c r="QQD44" s="266"/>
      <c r="QQE44" s="266"/>
      <c r="QQF44" s="266"/>
      <c r="QQG44" s="139"/>
      <c r="QQH44" s="266"/>
      <c r="QQI44" s="266"/>
      <c r="QQJ44" s="266"/>
      <c r="QQK44" s="139"/>
      <c r="QQL44" s="266"/>
      <c r="QQM44" s="266"/>
      <c r="QQN44" s="266"/>
      <c r="QQO44" s="139"/>
      <c r="QQP44" s="266"/>
      <c r="QQQ44" s="266"/>
      <c r="QQR44" s="266"/>
      <c r="QQS44" s="139"/>
      <c r="QQT44" s="266"/>
      <c r="QQU44" s="266"/>
      <c r="QQV44" s="266"/>
      <c r="QQW44" s="139"/>
      <c r="QQX44" s="266"/>
      <c r="QQY44" s="266"/>
      <c r="QQZ44" s="266"/>
      <c r="QRA44" s="139"/>
      <c r="QRB44" s="266"/>
      <c r="QRC44" s="266"/>
      <c r="QRD44" s="266"/>
      <c r="QRE44" s="139"/>
      <c r="QRF44" s="266"/>
      <c r="QRG44" s="266"/>
      <c r="QRH44" s="266"/>
      <c r="QRI44" s="139"/>
      <c r="QRJ44" s="266"/>
      <c r="QRK44" s="266"/>
      <c r="QRL44" s="266"/>
      <c r="QRM44" s="139"/>
      <c r="QRN44" s="266"/>
      <c r="QRO44" s="266"/>
      <c r="QRP44" s="266"/>
      <c r="QRQ44" s="139"/>
      <c r="QRR44" s="266"/>
      <c r="QRS44" s="266"/>
      <c r="QRT44" s="266"/>
      <c r="QRU44" s="139"/>
      <c r="QRV44" s="266"/>
      <c r="QRW44" s="266"/>
      <c r="QRX44" s="266"/>
      <c r="QRY44" s="139"/>
      <c r="QRZ44" s="266"/>
      <c r="QSA44" s="266"/>
      <c r="QSB44" s="266"/>
      <c r="QSC44" s="139"/>
      <c r="QSD44" s="266"/>
      <c r="QSE44" s="266"/>
      <c r="QSF44" s="266"/>
      <c r="QSG44" s="139"/>
      <c r="QSH44" s="266"/>
      <c r="QSI44" s="266"/>
      <c r="QSJ44" s="266"/>
      <c r="QSK44" s="139"/>
      <c r="QSL44" s="266"/>
      <c r="QSM44" s="266"/>
      <c r="QSN44" s="266"/>
      <c r="QSO44" s="139"/>
      <c r="QSP44" s="266"/>
      <c r="QSQ44" s="266"/>
      <c r="QSR44" s="266"/>
      <c r="QSS44" s="139"/>
      <c r="QST44" s="266"/>
      <c r="QSU44" s="266"/>
      <c r="QSV44" s="266"/>
      <c r="QSW44" s="139"/>
      <c r="QSX44" s="266"/>
      <c r="QSY44" s="266"/>
      <c r="QSZ44" s="266"/>
      <c r="QTA44" s="139"/>
      <c r="QTB44" s="266"/>
      <c r="QTC44" s="266"/>
      <c r="QTD44" s="266"/>
      <c r="QTE44" s="139"/>
      <c r="QTF44" s="266"/>
      <c r="QTG44" s="266"/>
      <c r="QTH44" s="266"/>
      <c r="QTI44" s="139"/>
      <c r="QTJ44" s="266"/>
      <c r="QTK44" s="266"/>
      <c r="QTL44" s="266"/>
      <c r="QTM44" s="139"/>
      <c r="QTN44" s="266"/>
      <c r="QTO44" s="266"/>
      <c r="QTP44" s="266"/>
      <c r="QTQ44" s="139"/>
      <c r="QTR44" s="266"/>
      <c r="QTS44" s="266"/>
      <c r="QTT44" s="266"/>
      <c r="QTU44" s="139"/>
      <c r="QTV44" s="266"/>
      <c r="QTW44" s="266"/>
      <c r="QTX44" s="266"/>
      <c r="QTY44" s="139"/>
      <c r="QTZ44" s="266"/>
      <c r="QUA44" s="266"/>
      <c r="QUB44" s="266"/>
      <c r="QUC44" s="139"/>
      <c r="QUD44" s="266"/>
      <c r="QUE44" s="266"/>
      <c r="QUF44" s="266"/>
      <c r="QUG44" s="139"/>
      <c r="QUH44" s="266"/>
      <c r="QUI44" s="266"/>
      <c r="QUJ44" s="266"/>
      <c r="QUK44" s="139"/>
      <c r="QUL44" s="266"/>
      <c r="QUM44" s="266"/>
      <c r="QUN44" s="266"/>
      <c r="QUO44" s="139"/>
      <c r="QUP44" s="266"/>
      <c r="QUQ44" s="266"/>
      <c r="QUR44" s="266"/>
      <c r="QUS44" s="139"/>
      <c r="QUT44" s="266"/>
      <c r="QUU44" s="266"/>
      <c r="QUV44" s="266"/>
      <c r="QUW44" s="139"/>
      <c r="QUX44" s="266"/>
      <c r="QUY44" s="266"/>
      <c r="QUZ44" s="266"/>
      <c r="QVA44" s="139"/>
      <c r="QVB44" s="266"/>
      <c r="QVC44" s="266"/>
      <c r="QVD44" s="266"/>
      <c r="QVE44" s="139"/>
      <c r="QVF44" s="266"/>
      <c r="QVG44" s="266"/>
      <c r="QVH44" s="266"/>
      <c r="QVI44" s="139"/>
      <c r="QVJ44" s="266"/>
      <c r="QVK44" s="266"/>
      <c r="QVL44" s="266"/>
      <c r="QVM44" s="139"/>
      <c r="QVN44" s="266"/>
      <c r="QVO44" s="266"/>
      <c r="QVP44" s="266"/>
      <c r="QVQ44" s="139"/>
      <c r="QVR44" s="266"/>
      <c r="QVS44" s="266"/>
      <c r="QVT44" s="266"/>
      <c r="QVU44" s="139"/>
      <c r="QVV44" s="266"/>
      <c r="QVW44" s="266"/>
      <c r="QVX44" s="266"/>
      <c r="QVY44" s="139"/>
      <c r="QVZ44" s="266"/>
      <c r="QWA44" s="266"/>
      <c r="QWB44" s="266"/>
      <c r="QWC44" s="139"/>
      <c r="QWD44" s="266"/>
      <c r="QWE44" s="266"/>
      <c r="QWF44" s="266"/>
      <c r="QWG44" s="139"/>
      <c r="QWH44" s="266"/>
      <c r="QWI44" s="266"/>
      <c r="QWJ44" s="266"/>
      <c r="QWK44" s="139"/>
      <c r="QWL44" s="266"/>
      <c r="QWM44" s="266"/>
      <c r="QWN44" s="266"/>
      <c r="QWO44" s="139"/>
      <c r="QWP44" s="266"/>
      <c r="QWQ44" s="266"/>
      <c r="QWR44" s="266"/>
      <c r="QWS44" s="139"/>
      <c r="QWT44" s="266"/>
      <c r="QWU44" s="266"/>
      <c r="QWV44" s="266"/>
      <c r="QWW44" s="139"/>
      <c r="QWX44" s="266"/>
      <c r="QWY44" s="266"/>
      <c r="QWZ44" s="266"/>
      <c r="QXA44" s="139"/>
      <c r="QXB44" s="266"/>
      <c r="QXC44" s="266"/>
      <c r="QXD44" s="266"/>
      <c r="QXE44" s="139"/>
      <c r="QXF44" s="266"/>
      <c r="QXG44" s="266"/>
      <c r="QXH44" s="266"/>
      <c r="QXI44" s="139"/>
      <c r="QXJ44" s="266"/>
      <c r="QXK44" s="266"/>
      <c r="QXL44" s="266"/>
      <c r="QXM44" s="139"/>
      <c r="QXN44" s="266"/>
      <c r="QXO44" s="266"/>
      <c r="QXP44" s="266"/>
      <c r="QXQ44" s="139"/>
      <c r="QXR44" s="266"/>
      <c r="QXS44" s="266"/>
      <c r="QXT44" s="266"/>
      <c r="QXU44" s="139"/>
      <c r="QXV44" s="266"/>
      <c r="QXW44" s="266"/>
      <c r="QXX44" s="266"/>
      <c r="QXY44" s="139"/>
      <c r="QXZ44" s="266"/>
      <c r="QYA44" s="266"/>
      <c r="QYB44" s="266"/>
      <c r="QYC44" s="139"/>
      <c r="QYD44" s="266"/>
      <c r="QYE44" s="266"/>
      <c r="QYF44" s="266"/>
      <c r="QYG44" s="139"/>
      <c r="QYH44" s="266"/>
      <c r="QYI44" s="266"/>
      <c r="QYJ44" s="266"/>
      <c r="QYK44" s="139"/>
      <c r="QYL44" s="266"/>
      <c r="QYM44" s="266"/>
      <c r="QYN44" s="266"/>
      <c r="QYO44" s="139"/>
      <c r="QYP44" s="266"/>
      <c r="QYQ44" s="266"/>
      <c r="QYR44" s="266"/>
      <c r="QYS44" s="139"/>
      <c r="QYT44" s="266"/>
      <c r="QYU44" s="266"/>
      <c r="QYV44" s="266"/>
      <c r="QYW44" s="139"/>
      <c r="QYX44" s="266"/>
      <c r="QYY44" s="266"/>
      <c r="QYZ44" s="266"/>
      <c r="QZA44" s="139"/>
      <c r="QZB44" s="266"/>
      <c r="QZC44" s="266"/>
      <c r="QZD44" s="266"/>
      <c r="QZE44" s="139"/>
      <c r="QZF44" s="266"/>
      <c r="QZG44" s="266"/>
      <c r="QZH44" s="266"/>
      <c r="QZI44" s="139"/>
      <c r="QZJ44" s="266"/>
      <c r="QZK44" s="266"/>
      <c r="QZL44" s="266"/>
      <c r="QZM44" s="139"/>
      <c r="QZN44" s="266"/>
      <c r="QZO44" s="266"/>
      <c r="QZP44" s="266"/>
      <c r="QZQ44" s="139"/>
      <c r="QZR44" s="266"/>
      <c r="QZS44" s="266"/>
      <c r="QZT44" s="266"/>
      <c r="QZU44" s="139"/>
      <c r="QZV44" s="266"/>
      <c r="QZW44" s="266"/>
      <c r="QZX44" s="266"/>
      <c r="QZY44" s="139"/>
      <c r="QZZ44" s="266"/>
      <c r="RAA44" s="266"/>
      <c r="RAB44" s="266"/>
      <c r="RAC44" s="139"/>
      <c r="RAD44" s="266"/>
      <c r="RAE44" s="266"/>
      <c r="RAF44" s="266"/>
      <c r="RAG44" s="139"/>
      <c r="RAH44" s="266"/>
      <c r="RAI44" s="266"/>
      <c r="RAJ44" s="266"/>
      <c r="RAK44" s="139"/>
      <c r="RAL44" s="266"/>
      <c r="RAM44" s="266"/>
      <c r="RAN44" s="266"/>
      <c r="RAO44" s="139"/>
      <c r="RAP44" s="266"/>
      <c r="RAQ44" s="266"/>
      <c r="RAR44" s="266"/>
      <c r="RAS44" s="139"/>
      <c r="RAT44" s="266"/>
      <c r="RAU44" s="266"/>
      <c r="RAV44" s="266"/>
      <c r="RAW44" s="139"/>
      <c r="RAX44" s="266"/>
      <c r="RAY44" s="266"/>
      <c r="RAZ44" s="266"/>
      <c r="RBA44" s="139"/>
      <c r="RBB44" s="266"/>
      <c r="RBC44" s="266"/>
      <c r="RBD44" s="266"/>
      <c r="RBE44" s="139"/>
      <c r="RBF44" s="266"/>
      <c r="RBG44" s="266"/>
      <c r="RBH44" s="266"/>
      <c r="RBI44" s="139"/>
      <c r="RBJ44" s="266"/>
      <c r="RBK44" s="266"/>
      <c r="RBL44" s="266"/>
      <c r="RBM44" s="139"/>
      <c r="RBN44" s="266"/>
      <c r="RBO44" s="266"/>
      <c r="RBP44" s="266"/>
      <c r="RBQ44" s="139"/>
      <c r="RBR44" s="266"/>
      <c r="RBS44" s="266"/>
      <c r="RBT44" s="266"/>
      <c r="RBU44" s="139"/>
      <c r="RBV44" s="266"/>
      <c r="RBW44" s="266"/>
      <c r="RBX44" s="266"/>
      <c r="RBY44" s="139"/>
      <c r="RBZ44" s="266"/>
      <c r="RCA44" s="266"/>
      <c r="RCB44" s="266"/>
      <c r="RCC44" s="139"/>
      <c r="RCD44" s="266"/>
      <c r="RCE44" s="266"/>
      <c r="RCF44" s="266"/>
      <c r="RCG44" s="139"/>
      <c r="RCH44" s="266"/>
      <c r="RCI44" s="266"/>
      <c r="RCJ44" s="266"/>
      <c r="RCK44" s="139"/>
      <c r="RCL44" s="266"/>
      <c r="RCM44" s="266"/>
      <c r="RCN44" s="266"/>
      <c r="RCO44" s="139"/>
      <c r="RCP44" s="266"/>
      <c r="RCQ44" s="266"/>
      <c r="RCR44" s="266"/>
      <c r="RCS44" s="139"/>
      <c r="RCT44" s="266"/>
      <c r="RCU44" s="266"/>
      <c r="RCV44" s="266"/>
      <c r="RCW44" s="139"/>
      <c r="RCX44" s="266"/>
      <c r="RCY44" s="266"/>
      <c r="RCZ44" s="266"/>
      <c r="RDA44" s="139"/>
      <c r="RDB44" s="266"/>
      <c r="RDC44" s="266"/>
      <c r="RDD44" s="266"/>
      <c r="RDE44" s="139"/>
      <c r="RDF44" s="266"/>
      <c r="RDG44" s="266"/>
      <c r="RDH44" s="266"/>
      <c r="RDI44" s="139"/>
      <c r="RDJ44" s="266"/>
      <c r="RDK44" s="266"/>
      <c r="RDL44" s="266"/>
      <c r="RDM44" s="139"/>
      <c r="RDN44" s="266"/>
      <c r="RDO44" s="266"/>
      <c r="RDP44" s="266"/>
      <c r="RDQ44" s="139"/>
      <c r="RDR44" s="266"/>
      <c r="RDS44" s="266"/>
      <c r="RDT44" s="266"/>
      <c r="RDU44" s="139"/>
      <c r="RDV44" s="266"/>
      <c r="RDW44" s="266"/>
      <c r="RDX44" s="266"/>
      <c r="RDY44" s="139"/>
      <c r="RDZ44" s="266"/>
      <c r="REA44" s="266"/>
      <c r="REB44" s="266"/>
      <c r="REC44" s="139"/>
      <c r="RED44" s="266"/>
      <c r="REE44" s="266"/>
      <c r="REF44" s="266"/>
      <c r="REG44" s="139"/>
      <c r="REH44" s="266"/>
      <c r="REI44" s="266"/>
      <c r="REJ44" s="266"/>
      <c r="REK44" s="139"/>
      <c r="REL44" s="266"/>
      <c r="REM44" s="266"/>
      <c r="REN44" s="266"/>
      <c r="REO44" s="139"/>
      <c r="REP44" s="266"/>
      <c r="REQ44" s="266"/>
      <c r="RER44" s="266"/>
      <c r="RES44" s="139"/>
      <c r="RET44" s="266"/>
      <c r="REU44" s="266"/>
      <c r="REV44" s="266"/>
      <c r="REW44" s="139"/>
      <c r="REX44" s="266"/>
      <c r="REY44" s="266"/>
      <c r="REZ44" s="266"/>
      <c r="RFA44" s="139"/>
      <c r="RFB44" s="266"/>
      <c r="RFC44" s="266"/>
      <c r="RFD44" s="266"/>
      <c r="RFE44" s="139"/>
      <c r="RFF44" s="266"/>
      <c r="RFG44" s="266"/>
      <c r="RFH44" s="266"/>
      <c r="RFI44" s="139"/>
      <c r="RFJ44" s="266"/>
      <c r="RFK44" s="266"/>
      <c r="RFL44" s="266"/>
      <c r="RFM44" s="139"/>
      <c r="RFN44" s="266"/>
      <c r="RFO44" s="266"/>
      <c r="RFP44" s="266"/>
      <c r="RFQ44" s="139"/>
      <c r="RFR44" s="266"/>
      <c r="RFS44" s="266"/>
      <c r="RFT44" s="266"/>
      <c r="RFU44" s="139"/>
      <c r="RFV44" s="266"/>
      <c r="RFW44" s="266"/>
      <c r="RFX44" s="266"/>
      <c r="RFY44" s="139"/>
      <c r="RFZ44" s="266"/>
      <c r="RGA44" s="266"/>
      <c r="RGB44" s="266"/>
      <c r="RGC44" s="139"/>
      <c r="RGD44" s="266"/>
      <c r="RGE44" s="266"/>
      <c r="RGF44" s="266"/>
      <c r="RGG44" s="139"/>
      <c r="RGH44" s="266"/>
      <c r="RGI44" s="266"/>
      <c r="RGJ44" s="266"/>
      <c r="RGK44" s="139"/>
      <c r="RGL44" s="266"/>
      <c r="RGM44" s="266"/>
      <c r="RGN44" s="266"/>
      <c r="RGO44" s="139"/>
      <c r="RGP44" s="266"/>
      <c r="RGQ44" s="266"/>
      <c r="RGR44" s="266"/>
      <c r="RGS44" s="139"/>
      <c r="RGT44" s="266"/>
      <c r="RGU44" s="266"/>
      <c r="RGV44" s="266"/>
      <c r="RGW44" s="139"/>
      <c r="RGX44" s="266"/>
      <c r="RGY44" s="266"/>
      <c r="RGZ44" s="266"/>
      <c r="RHA44" s="139"/>
      <c r="RHB44" s="266"/>
      <c r="RHC44" s="266"/>
      <c r="RHD44" s="266"/>
      <c r="RHE44" s="139"/>
      <c r="RHF44" s="266"/>
      <c r="RHG44" s="266"/>
      <c r="RHH44" s="266"/>
      <c r="RHI44" s="139"/>
      <c r="RHJ44" s="266"/>
      <c r="RHK44" s="266"/>
      <c r="RHL44" s="266"/>
      <c r="RHM44" s="139"/>
      <c r="RHN44" s="266"/>
      <c r="RHO44" s="266"/>
      <c r="RHP44" s="266"/>
      <c r="RHQ44" s="139"/>
      <c r="RHR44" s="266"/>
      <c r="RHS44" s="266"/>
      <c r="RHT44" s="266"/>
      <c r="RHU44" s="139"/>
      <c r="RHV44" s="266"/>
      <c r="RHW44" s="266"/>
      <c r="RHX44" s="266"/>
      <c r="RHY44" s="139"/>
      <c r="RHZ44" s="266"/>
      <c r="RIA44" s="266"/>
      <c r="RIB44" s="266"/>
      <c r="RIC44" s="139"/>
      <c r="RID44" s="266"/>
      <c r="RIE44" s="266"/>
      <c r="RIF44" s="266"/>
      <c r="RIG44" s="139"/>
      <c r="RIH44" s="266"/>
      <c r="RII44" s="266"/>
      <c r="RIJ44" s="266"/>
      <c r="RIK44" s="139"/>
      <c r="RIL44" s="266"/>
      <c r="RIM44" s="266"/>
      <c r="RIN44" s="266"/>
      <c r="RIO44" s="139"/>
      <c r="RIP44" s="266"/>
      <c r="RIQ44" s="266"/>
      <c r="RIR44" s="266"/>
      <c r="RIS44" s="139"/>
      <c r="RIT44" s="266"/>
      <c r="RIU44" s="266"/>
      <c r="RIV44" s="266"/>
      <c r="RIW44" s="139"/>
      <c r="RIX44" s="266"/>
      <c r="RIY44" s="266"/>
      <c r="RIZ44" s="266"/>
      <c r="RJA44" s="139"/>
      <c r="RJB44" s="266"/>
      <c r="RJC44" s="266"/>
      <c r="RJD44" s="266"/>
      <c r="RJE44" s="139"/>
      <c r="RJF44" s="266"/>
      <c r="RJG44" s="266"/>
      <c r="RJH44" s="266"/>
      <c r="RJI44" s="139"/>
      <c r="RJJ44" s="266"/>
      <c r="RJK44" s="266"/>
      <c r="RJL44" s="266"/>
      <c r="RJM44" s="139"/>
      <c r="RJN44" s="266"/>
      <c r="RJO44" s="266"/>
      <c r="RJP44" s="266"/>
      <c r="RJQ44" s="139"/>
      <c r="RJR44" s="266"/>
      <c r="RJS44" s="266"/>
      <c r="RJT44" s="266"/>
      <c r="RJU44" s="139"/>
      <c r="RJV44" s="266"/>
      <c r="RJW44" s="266"/>
      <c r="RJX44" s="266"/>
      <c r="RJY44" s="139"/>
      <c r="RJZ44" s="266"/>
      <c r="RKA44" s="266"/>
      <c r="RKB44" s="266"/>
      <c r="RKC44" s="139"/>
      <c r="RKD44" s="266"/>
      <c r="RKE44" s="266"/>
      <c r="RKF44" s="266"/>
      <c r="RKG44" s="139"/>
      <c r="RKH44" s="266"/>
      <c r="RKI44" s="266"/>
      <c r="RKJ44" s="266"/>
      <c r="RKK44" s="139"/>
      <c r="RKL44" s="266"/>
      <c r="RKM44" s="266"/>
      <c r="RKN44" s="266"/>
      <c r="RKO44" s="139"/>
      <c r="RKP44" s="266"/>
      <c r="RKQ44" s="266"/>
      <c r="RKR44" s="266"/>
      <c r="RKS44" s="139"/>
      <c r="RKT44" s="266"/>
      <c r="RKU44" s="266"/>
      <c r="RKV44" s="266"/>
      <c r="RKW44" s="139"/>
      <c r="RKX44" s="266"/>
      <c r="RKY44" s="266"/>
      <c r="RKZ44" s="266"/>
      <c r="RLA44" s="139"/>
      <c r="RLB44" s="266"/>
      <c r="RLC44" s="266"/>
      <c r="RLD44" s="266"/>
      <c r="RLE44" s="139"/>
      <c r="RLF44" s="266"/>
      <c r="RLG44" s="266"/>
      <c r="RLH44" s="266"/>
      <c r="RLI44" s="139"/>
      <c r="RLJ44" s="266"/>
      <c r="RLK44" s="266"/>
      <c r="RLL44" s="266"/>
      <c r="RLM44" s="139"/>
      <c r="RLN44" s="266"/>
      <c r="RLO44" s="266"/>
      <c r="RLP44" s="266"/>
      <c r="RLQ44" s="139"/>
      <c r="RLR44" s="266"/>
      <c r="RLS44" s="266"/>
      <c r="RLT44" s="266"/>
      <c r="RLU44" s="139"/>
      <c r="RLV44" s="266"/>
      <c r="RLW44" s="266"/>
      <c r="RLX44" s="266"/>
      <c r="RLY44" s="139"/>
      <c r="RLZ44" s="266"/>
      <c r="RMA44" s="266"/>
      <c r="RMB44" s="266"/>
      <c r="RMC44" s="139"/>
      <c r="RMD44" s="266"/>
      <c r="RME44" s="266"/>
      <c r="RMF44" s="266"/>
      <c r="RMG44" s="139"/>
      <c r="RMH44" s="266"/>
      <c r="RMI44" s="266"/>
      <c r="RMJ44" s="266"/>
      <c r="RMK44" s="139"/>
      <c r="RML44" s="266"/>
      <c r="RMM44" s="266"/>
      <c r="RMN44" s="266"/>
      <c r="RMO44" s="139"/>
      <c r="RMP44" s="266"/>
      <c r="RMQ44" s="266"/>
      <c r="RMR44" s="266"/>
      <c r="RMS44" s="139"/>
      <c r="RMT44" s="266"/>
      <c r="RMU44" s="266"/>
      <c r="RMV44" s="266"/>
      <c r="RMW44" s="139"/>
      <c r="RMX44" s="266"/>
      <c r="RMY44" s="266"/>
      <c r="RMZ44" s="266"/>
      <c r="RNA44" s="139"/>
      <c r="RNB44" s="266"/>
      <c r="RNC44" s="266"/>
      <c r="RND44" s="266"/>
      <c r="RNE44" s="139"/>
      <c r="RNF44" s="266"/>
      <c r="RNG44" s="266"/>
      <c r="RNH44" s="266"/>
      <c r="RNI44" s="139"/>
      <c r="RNJ44" s="266"/>
      <c r="RNK44" s="266"/>
      <c r="RNL44" s="266"/>
      <c r="RNM44" s="139"/>
      <c r="RNN44" s="266"/>
      <c r="RNO44" s="266"/>
      <c r="RNP44" s="266"/>
      <c r="RNQ44" s="139"/>
      <c r="RNR44" s="266"/>
      <c r="RNS44" s="266"/>
      <c r="RNT44" s="266"/>
      <c r="RNU44" s="139"/>
      <c r="RNV44" s="266"/>
      <c r="RNW44" s="266"/>
      <c r="RNX44" s="266"/>
      <c r="RNY44" s="139"/>
      <c r="RNZ44" s="266"/>
      <c r="ROA44" s="266"/>
      <c r="ROB44" s="266"/>
      <c r="ROC44" s="139"/>
      <c r="ROD44" s="266"/>
      <c r="ROE44" s="266"/>
      <c r="ROF44" s="266"/>
      <c r="ROG44" s="139"/>
      <c r="ROH44" s="266"/>
      <c r="ROI44" s="266"/>
      <c r="ROJ44" s="266"/>
      <c r="ROK44" s="139"/>
      <c r="ROL44" s="266"/>
      <c r="ROM44" s="266"/>
      <c r="RON44" s="266"/>
      <c r="ROO44" s="139"/>
      <c r="ROP44" s="266"/>
      <c r="ROQ44" s="266"/>
      <c r="ROR44" s="266"/>
      <c r="ROS44" s="139"/>
      <c r="ROT44" s="266"/>
      <c r="ROU44" s="266"/>
      <c r="ROV44" s="266"/>
      <c r="ROW44" s="139"/>
      <c r="ROX44" s="266"/>
      <c r="ROY44" s="266"/>
      <c r="ROZ44" s="266"/>
      <c r="RPA44" s="139"/>
      <c r="RPB44" s="266"/>
      <c r="RPC44" s="266"/>
      <c r="RPD44" s="266"/>
      <c r="RPE44" s="139"/>
      <c r="RPF44" s="266"/>
      <c r="RPG44" s="266"/>
      <c r="RPH44" s="266"/>
      <c r="RPI44" s="139"/>
      <c r="RPJ44" s="266"/>
      <c r="RPK44" s="266"/>
      <c r="RPL44" s="266"/>
      <c r="RPM44" s="139"/>
      <c r="RPN44" s="266"/>
      <c r="RPO44" s="266"/>
      <c r="RPP44" s="266"/>
      <c r="RPQ44" s="139"/>
      <c r="RPR44" s="266"/>
      <c r="RPS44" s="266"/>
      <c r="RPT44" s="266"/>
      <c r="RPU44" s="139"/>
      <c r="RPV44" s="266"/>
      <c r="RPW44" s="266"/>
      <c r="RPX44" s="266"/>
      <c r="RPY44" s="139"/>
      <c r="RPZ44" s="266"/>
      <c r="RQA44" s="266"/>
      <c r="RQB44" s="266"/>
      <c r="RQC44" s="139"/>
      <c r="RQD44" s="266"/>
      <c r="RQE44" s="266"/>
      <c r="RQF44" s="266"/>
      <c r="RQG44" s="139"/>
      <c r="RQH44" s="266"/>
      <c r="RQI44" s="266"/>
      <c r="RQJ44" s="266"/>
      <c r="RQK44" s="139"/>
      <c r="RQL44" s="266"/>
      <c r="RQM44" s="266"/>
      <c r="RQN44" s="266"/>
      <c r="RQO44" s="139"/>
      <c r="RQP44" s="266"/>
      <c r="RQQ44" s="266"/>
      <c r="RQR44" s="266"/>
      <c r="RQS44" s="139"/>
      <c r="RQT44" s="266"/>
      <c r="RQU44" s="266"/>
      <c r="RQV44" s="266"/>
      <c r="RQW44" s="139"/>
      <c r="RQX44" s="266"/>
      <c r="RQY44" s="266"/>
      <c r="RQZ44" s="266"/>
      <c r="RRA44" s="139"/>
      <c r="RRB44" s="266"/>
      <c r="RRC44" s="266"/>
      <c r="RRD44" s="266"/>
      <c r="RRE44" s="139"/>
      <c r="RRF44" s="266"/>
      <c r="RRG44" s="266"/>
      <c r="RRH44" s="266"/>
      <c r="RRI44" s="139"/>
      <c r="RRJ44" s="266"/>
      <c r="RRK44" s="266"/>
      <c r="RRL44" s="266"/>
      <c r="RRM44" s="139"/>
      <c r="RRN44" s="266"/>
      <c r="RRO44" s="266"/>
      <c r="RRP44" s="266"/>
      <c r="RRQ44" s="139"/>
      <c r="RRR44" s="266"/>
      <c r="RRS44" s="266"/>
      <c r="RRT44" s="266"/>
      <c r="RRU44" s="139"/>
      <c r="RRV44" s="266"/>
      <c r="RRW44" s="266"/>
      <c r="RRX44" s="266"/>
      <c r="RRY44" s="139"/>
      <c r="RRZ44" s="266"/>
      <c r="RSA44" s="266"/>
      <c r="RSB44" s="266"/>
      <c r="RSC44" s="139"/>
      <c r="RSD44" s="266"/>
      <c r="RSE44" s="266"/>
      <c r="RSF44" s="266"/>
      <c r="RSG44" s="139"/>
      <c r="RSH44" s="266"/>
      <c r="RSI44" s="266"/>
      <c r="RSJ44" s="266"/>
      <c r="RSK44" s="139"/>
      <c r="RSL44" s="266"/>
      <c r="RSM44" s="266"/>
      <c r="RSN44" s="266"/>
      <c r="RSO44" s="139"/>
      <c r="RSP44" s="266"/>
      <c r="RSQ44" s="266"/>
      <c r="RSR44" s="266"/>
      <c r="RSS44" s="139"/>
      <c r="RST44" s="266"/>
      <c r="RSU44" s="266"/>
      <c r="RSV44" s="266"/>
      <c r="RSW44" s="139"/>
      <c r="RSX44" s="266"/>
      <c r="RSY44" s="266"/>
      <c r="RSZ44" s="266"/>
      <c r="RTA44" s="139"/>
      <c r="RTB44" s="266"/>
      <c r="RTC44" s="266"/>
      <c r="RTD44" s="266"/>
      <c r="RTE44" s="139"/>
      <c r="RTF44" s="266"/>
      <c r="RTG44" s="266"/>
      <c r="RTH44" s="266"/>
      <c r="RTI44" s="139"/>
      <c r="RTJ44" s="266"/>
      <c r="RTK44" s="266"/>
      <c r="RTL44" s="266"/>
      <c r="RTM44" s="139"/>
      <c r="RTN44" s="266"/>
      <c r="RTO44" s="266"/>
      <c r="RTP44" s="266"/>
      <c r="RTQ44" s="139"/>
      <c r="RTR44" s="266"/>
      <c r="RTS44" s="266"/>
      <c r="RTT44" s="266"/>
      <c r="RTU44" s="139"/>
      <c r="RTV44" s="266"/>
      <c r="RTW44" s="266"/>
      <c r="RTX44" s="266"/>
      <c r="RTY44" s="139"/>
      <c r="RTZ44" s="266"/>
      <c r="RUA44" s="266"/>
      <c r="RUB44" s="266"/>
      <c r="RUC44" s="139"/>
      <c r="RUD44" s="266"/>
      <c r="RUE44" s="266"/>
      <c r="RUF44" s="266"/>
      <c r="RUG44" s="139"/>
      <c r="RUH44" s="266"/>
      <c r="RUI44" s="266"/>
      <c r="RUJ44" s="266"/>
      <c r="RUK44" s="139"/>
      <c r="RUL44" s="266"/>
      <c r="RUM44" s="266"/>
      <c r="RUN44" s="266"/>
      <c r="RUO44" s="139"/>
      <c r="RUP44" s="266"/>
      <c r="RUQ44" s="266"/>
      <c r="RUR44" s="266"/>
      <c r="RUS44" s="139"/>
      <c r="RUT44" s="266"/>
      <c r="RUU44" s="266"/>
      <c r="RUV44" s="266"/>
      <c r="RUW44" s="139"/>
      <c r="RUX44" s="266"/>
      <c r="RUY44" s="266"/>
      <c r="RUZ44" s="266"/>
      <c r="RVA44" s="139"/>
      <c r="RVB44" s="266"/>
      <c r="RVC44" s="266"/>
      <c r="RVD44" s="266"/>
      <c r="RVE44" s="139"/>
      <c r="RVF44" s="266"/>
      <c r="RVG44" s="266"/>
      <c r="RVH44" s="266"/>
      <c r="RVI44" s="139"/>
      <c r="RVJ44" s="266"/>
      <c r="RVK44" s="266"/>
      <c r="RVL44" s="266"/>
      <c r="RVM44" s="139"/>
      <c r="RVN44" s="266"/>
      <c r="RVO44" s="266"/>
      <c r="RVP44" s="266"/>
      <c r="RVQ44" s="139"/>
      <c r="RVR44" s="266"/>
      <c r="RVS44" s="266"/>
      <c r="RVT44" s="266"/>
      <c r="RVU44" s="139"/>
      <c r="RVV44" s="266"/>
      <c r="RVW44" s="266"/>
      <c r="RVX44" s="266"/>
      <c r="RVY44" s="139"/>
      <c r="RVZ44" s="266"/>
      <c r="RWA44" s="266"/>
      <c r="RWB44" s="266"/>
      <c r="RWC44" s="139"/>
      <c r="RWD44" s="266"/>
      <c r="RWE44" s="266"/>
      <c r="RWF44" s="266"/>
      <c r="RWG44" s="139"/>
      <c r="RWH44" s="266"/>
      <c r="RWI44" s="266"/>
      <c r="RWJ44" s="266"/>
      <c r="RWK44" s="139"/>
      <c r="RWL44" s="266"/>
      <c r="RWM44" s="266"/>
      <c r="RWN44" s="266"/>
      <c r="RWO44" s="139"/>
      <c r="RWP44" s="266"/>
      <c r="RWQ44" s="266"/>
      <c r="RWR44" s="266"/>
      <c r="RWS44" s="139"/>
      <c r="RWT44" s="266"/>
      <c r="RWU44" s="266"/>
      <c r="RWV44" s="266"/>
      <c r="RWW44" s="139"/>
      <c r="RWX44" s="266"/>
      <c r="RWY44" s="266"/>
      <c r="RWZ44" s="266"/>
      <c r="RXA44" s="139"/>
      <c r="RXB44" s="266"/>
      <c r="RXC44" s="266"/>
      <c r="RXD44" s="266"/>
      <c r="RXE44" s="139"/>
      <c r="RXF44" s="266"/>
      <c r="RXG44" s="266"/>
      <c r="RXH44" s="266"/>
      <c r="RXI44" s="139"/>
      <c r="RXJ44" s="266"/>
      <c r="RXK44" s="266"/>
      <c r="RXL44" s="266"/>
      <c r="RXM44" s="139"/>
      <c r="RXN44" s="266"/>
      <c r="RXO44" s="266"/>
      <c r="RXP44" s="266"/>
      <c r="RXQ44" s="139"/>
      <c r="RXR44" s="266"/>
      <c r="RXS44" s="266"/>
      <c r="RXT44" s="266"/>
      <c r="RXU44" s="139"/>
      <c r="RXV44" s="266"/>
      <c r="RXW44" s="266"/>
      <c r="RXX44" s="266"/>
      <c r="RXY44" s="139"/>
      <c r="RXZ44" s="266"/>
      <c r="RYA44" s="266"/>
      <c r="RYB44" s="266"/>
      <c r="RYC44" s="139"/>
      <c r="RYD44" s="266"/>
      <c r="RYE44" s="266"/>
      <c r="RYF44" s="266"/>
      <c r="RYG44" s="139"/>
      <c r="RYH44" s="266"/>
      <c r="RYI44" s="266"/>
      <c r="RYJ44" s="266"/>
      <c r="RYK44" s="139"/>
      <c r="RYL44" s="266"/>
      <c r="RYM44" s="266"/>
      <c r="RYN44" s="266"/>
      <c r="RYO44" s="139"/>
      <c r="RYP44" s="266"/>
      <c r="RYQ44" s="266"/>
      <c r="RYR44" s="266"/>
      <c r="RYS44" s="139"/>
      <c r="RYT44" s="266"/>
      <c r="RYU44" s="266"/>
      <c r="RYV44" s="266"/>
      <c r="RYW44" s="139"/>
      <c r="RYX44" s="266"/>
      <c r="RYY44" s="266"/>
      <c r="RYZ44" s="266"/>
      <c r="RZA44" s="139"/>
      <c r="RZB44" s="266"/>
      <c r="RZC44" s="266"/>
      <c r="RZD44" s="266"/>
      <c r="RZE44" s="139"/>
      <c r="RZF44" s="266"/>
      <c r="RZG44" s="266"/>
      <c r="RZH44" s="266"/>
      <c r="RZI44" s="139"/>
      <c r="RZJ44" s="266"/>
      <c r="RZK44" s="266"/>
      <c r="RZL44" s="266"/>
      <c r="RZM44" s="139"/>
      <c r="RZN44" s="266"/>
      <c r="RZO44" s="266"/>
      <c r="RZP44" s="266"/>
      <c r="RZQ44" s="139"/>
      <c r="RZR44" s="266"/>
      <c r="RZS44" s="266"/>
      <c r="RZT44" s="266"/>
      <c r="RZU44" s="139"/>
      <c r="RZV44" s="266"/>
      <c r="RZW44" s="266"/>
      <c r="RZX44" s="266"/>
      <c r="RZY44" s="139"/>
      <c r="RZZ44" s="266"/>
      <c r="SAA44" s="266"/>
      <c r="SAB44" s="266"/>
      <c r="SAC44" s="139"/>
      <c r="SAD44" s="266"/>
      <c r="SAE44" s="266"/>
      <c r="SAF44" s="266"/>
      <c r="SAG44" s="139"/>
      <c r="SAH44" s="266"/>
      <c r="SAI44" s="266"/>
      <c r="SAJ44" s="266"/>
      <c r="SAK44" s="139"/>
      <c r="SAL44" s="266"/>
      <c r="SAM44" s="266"/>
      <c r="SAN44" s="266"/>
      <c r="SAO44" s="139"/>
      <c r="SAP44" s="266"/>
      <c r="SAQ44" s="266"/>
      <c r="SAR44" s="266"/>
      <c r="SAS44" s="139"/>
      <c r="SAT44" s="266"/>
      <c r="SAU44" s="266"/>
      <c r="SAV44" s="266"/>
      <c r="SAW44" s="139"/>
      <c r="SAX44" s="266"/>
      <c r="SAY44" s="266"/>
      <c r="SAZ44" s="266"/>
      <c r="SBA44" s="139"/>
      <c r="SBB44" s="266"/>
      <c r="SBC44" s="266"/>
      <c r="SBD44" s="266"/>
      <c r="SBE44" s="139"/>
      <c r="SBF44" s="266"/>
      <c r="SBG44" s="266"/>
      <c r="SBH44" s="266"/>
      <c r="SBI44" s="139"/>
      <c r="SBJ44" s="266"/>
      <c r="SBK44" s="266"/>
      <c r="SBL44" s="266"/>
      <c r="SBM44" s="139"/>
      <c r="SBN44" s="266"/>
      <c r="SBO44" s="266"/>
      <c r="SBP44" s="266"/>
      <c r="SBQ44" s="139"/>
      <c r="SBR44" s="266"/>
      <c r="SBS44" s="266"/>
      <c r="SBT44" s="266"/>
      <c r="SBU44" s="139"/>
      <c r="SBV44" s="266"/>
      <c r="SBW44" s="266"/>
      <c r="SBX44" s="266"/>
      <c r="SBY44" s="139"/>
      <c r="SBZ44" s="266"/>
      <c r="SCA44" s="266"/>
      <c r="SCB44" s="266"/>
      <c r="SCC44" s="139"/>
      <c r="SCD44" s="266"/>
      <c r="SCE44" s="266"/>
      <c r="SCF44" s="266"/>
      <c r="SCG44" s="139"/>
      <c r="SCH44" s="266"/>
      <c r="SCI44" s="266"/>
      <c r="SCJ44" s="266"/>
      <c r="SCK44" s="139"/>
      <c r="SCL44" s="266"/>
      <c r="SCM44" s="266"/>
      <c r="SCN44" s="266"/>
      <c r="SCO44" s="139"/>
      <c r="SCP44" s="266"/>
      <c r="SCQ44" s="266"/>
      <c r="SCR44" s="266"/>
      <c r="SCS44" s="139"/>
      <c r="SCT44" s="266"/>
      <c r="SCU44" s="266"/>
      <c r="SCV44" s="266"/>
      <c r="SCW44" s="139"/>
      <c r="SCX44" s="266"/>
      <c r="SCY44" s="266"/>
      <c r="SCZ44" s="266"/>
      <c r="SDA44" s="139"/>
      <c r="SDB44" s="266"/>
      <c r="SDC44" s="266"/>
      <c r="SDD44" s="266"/>
      <c r="SDE44" s="139"/>
      <c r="SDF44" s="266"/>
      <c r="SDG44" s="266"/>
      <c r="SDH44" s="266"/>
      <c r="SDI44" s="139"/>
      <c r="SDJ44" s="266"/>
      <c r="SDK44" s="266"/>
      <c r="SDL44" s="266"/>
      <c r="SDM44" s="139"/>
      <c r="SDN44" s="266"/>
      <c r="SDO44" s="266"/>
      <c r="SDP44" s="266"/>
      <c r="SDQ44" s="139"/>
      <c r="SDR44" s="266"/>
      <c r="SDS44" s="266"/>
      <c r="SDT44" s="266"/>
      <c r="SDU44" s="139"/>
      <c r="SDV44" s="266"/>
      <c r="SDW44" s="266"/>
      <c r="SDX44" s="266"/>
      <c r="SDY44" s="139"/>
      <c r="SDZ44" s="266"/>
      <c r="SEA44" s="266"/>
      <c r="SEB44" s="266"/>
      <c r="SEC44" s="139"/>
      <c r="SED44" s="266"/>
      <c r="SEE44" s="266"/>
      <c r="SEF44" s="266"/>
      <c r="SEG44" s="139"/>
      <c r="SEH44" s="266"/>
      <c r="SEI44" s="266"/>
      <c r="SEJ44" s="266"/>
      <c r="SEK44" s="139"/>
      <c r="SEL44" s="266"/>
      <c r="SEM44" s="266"/>
      <c r="SEN44" s="266"/>
      <c r="SEO44" s="139"/>
      <c r="SEP44" s="266"/>
      <c r="SEQ44" s="266"/>
      <c r="SER44" s="266"/>
      <c r="SES44" s="139"/>
      <c r="SET44" s="266"/>
      <c r="SEU44" s="266"/>
      <c r="SEV44" s="266"/>
      <c r="SEW44" s="139"/>
      <c r="SEX44" s="266"/>
      <c r="SEY44" s="266"/>
      <c r="SEZ44" s="266"/>
      <c r="SFA44" s="139"/>
      <c r="SFB44" s="266"/>
      <c r="SFC44" s="266"/>
      <c r="SFD44" s="266"/>
      <c r="SFE44" s="139"/>
      <c r="SFF44" s="266"/>
      <c r="SFG44" s="266"/>
      <c r="SFH44" s="266"/>
      <c r="SFI44" s="139"/>
      <c r="SFJ44" s="266"/>
      <c r="SFK44" s="266"/>
      <c r="SFL44" s="266"/>
      <c r="SFM44" s="139"/>
      <c r="SFN44" s="266"/>
      <c r="SFO44" s="266"/>
      <c r="SFP44" s="266"/>
      <c r="SFQ44" s="139"/>
      <c r="SFR44" s="266"/>
      <c r="SFS44" s="266"/>
      <c r="SFT44" s="266"/>
      <c r="SFU44" s="139"/>
      <c r="SFV44" s="266"/>
      <c r="SFW44" s="266"/>
      <c r="SFX44" s="266"/>
      <c r="SFY44" s="139"/>
      <c r="SFZ44" s="266"/>
      <c r="SGA44" s="266"/>
      <c r="SGB44" s="266"/>
      <c r="SGC44" s="139"/>
      <c r="SGD44" s="266"/>
      <c r="SGE44" s="266"/>
      <c r="SGF44" s="266"/>
      <c r="SGG44" s="139"/>
      <c r="SGH44" s="266"/>
      <c r="SGI44" s="266"/>
      <c r="SGJ44" s="266"/>
      <c r="SGK44" s="139"/>
      <c r="SGL44" s="266"/>
      <c r="SGM44" s="266"/>
      <c r="SGN44" s="266"/>
      <c r="SGO44" s="139"/>
      <c r="SGP44" s="266"/>
      <c r="SGQ44" s="266"/>
      <c r="SGR44" s="266"/>
      <c r="SGS44" s="139"/>
      <c r="SGT44" s="266"/>
      <c r="SGU44" s="266"/>
      <c r="SGV44" s="266"/>
      <c r="SGW44" s="139"/>
      <c r="SGX44" s="266"/>
      <c r="SGY44" s="266"/>
      <c r="SGZ44" s="266"/>
      <c r="SHA44" s="139"/>
      <c r="SHB44" s="266"/>
      <c r="SHC44" s="266"/>
      <c r="SHD44" s="266"/>
      <c r="SHE44" s="139"/>
      <c r="SHF44" s="266"/>
      <c r="SHG44" s="266"/>
      <c r="SHH44" s="266"/>
      <c r="SHI44" s="139"/>
      <c r="SHJ44" s="266"/>
      <c r="SHK44" s="266"/>
      <c r="SHL44" s="266"/>
      <c r="SHM44" s="139"/>
      <c r="SHN44" s="266"/>
      <c r="SHO44" s="266"/>
      <c r="SHP44" s="266"/>
      <c r="SHQ44" s="139"/>
      <c r="SHR44" s="266"/>
      <c r="SHS44" s="266"/>
      <c r="SHT44" s="266"/>
      <c r="SHU44" s="139"/>
      <c r="SHV44" s="266"/>
      <c r="SHW44" s="266"/>
      <c r="SHX44" s="266"/>
      <c r="SHY44" s="139"/>
      <c r="SHZ44" s="266"/>
      <c r="SIA44" s="266"/>
      <c r="SIB44" s="266"/>
      <c r="SIC44" s="139"/>
      <c r="SID44" s="266"/>
      <c r="SIE44" s="266"/>
      <c r="SIF44" s="266"/>
      <c r="SIG44" s="139"/>
      <c r="SIH44" s="266"/>
      <c r="SII44" s="266"/>
      <c r="SIJ44" s="266"/>
      <c r="SIK44" s="139"/>
      <c r="SIL44" s="266"/>
      <c r="SIM44" s="266"/>
      <c r="SIN44" s="266"/>
      <c r="SIO44" s="139"/>
      <c r="SIP44" s="266"/>
      <c r="SIQ44" s="266"/>
      <c r="SIR44" s="266"/>
      <c r="SIS44" s="139"/>
      <c r="SIT44" s="266"/>
      <c r="SIU44" s="266"/>
      <c r="SIV44" s="266"/>
      <c r="SIW44" s="139"/>
      <c r="SIX44" s="266"/>
      <c r="SIY44" s="266"/>
      <c r="SIZ44" s="266"/>
      <c r="SJA44" s="139"/>
      <c r="SJB44" s="266"/>
      <c r="SJC44" s="266"/>
      <c r="SJD44" s="266"/>
      <c r="SJE44" s="139"/>
      <c r="SJF44" s="266"/>
      <c r="SJG44" s="266"/>
      <c r="SJH44" s="266"/>
      <c r="SJI44" s="139"/>
      <c r="SJJ44" s="266"/>
      <c r="SJK44" s="266"/>
      <c r="SJL44" s="266"/>
      <c r="SJM44" s="139"/>
      <c r="SJN44" s="266"/>
      <c r="SJO44" s="266"/>
      <c r="SJP44" s="266"/>
      <c r="SJQ44" s="139"/>
      <c r="SJR44" s="266"/>
      <c r="SJS44" s="266"/>
      <c r="SJT44" s="266"/>
      <c r="SJU44" s="139"/>
      <c r="SJV44" s="266"/>
      <c r="SJW44" s="266"/>
      <c r="SJX44" s="266"/>
      <c r="SJY44" s="139"/>
      <c r="SJZ44" s="266"/>
      <c r="SKA44" s="266"/>
      <c r="SKB44" s="266"/>
      <c r="SKC44" s="139"/>
      <c r="SKD44" s="266"/>
      <c r="SKE44" s="266"/>
      <c r="SKF44" s="266"/>
      <c r="SKG44" s="139"/>
      <c r="SKH44" s="266"/>
      <c r="SKI44" s="266"/>
      <c r="SKJ44" s="266"/>
      <c r="SKK44" s="139"/>
      <c r="SKL44" s="266"/>
      <c r="SKM44" s="266"/>
      <c r="SKN44" s="266"/>
      <c r="SKO44" s="139"/>
      <c r="SKP44" s="266"/>
      <c r="SKQ44" s="266"/>
      <c r="SKR44" s="266"/>
      <c r="SKS44" s="139"/>
      <c r="SKT44" s="266"/>
      <c r="SKU44" s="266"/>
      <c r="SKV44" s="266"/>
      <c r="SKW44" s="139"/>
      <c r="SKX44" s="266"/>
      <c r="SKY44" s="266"/>
      <c r="SKZ44" s="266"/>
      <c r="SLA44" s="139"/>
      <c r="SLB44" s="266"/>
      <c r="SLC44" s="266"/>
      <c r="SLD44" s="266"/>
      <c r="SLE44" s="139"/>
      <c r="SLF44" s="266"/>
      <c r="SLG44" s="266"/>
      <c r="SLH44" s="266"/>
      <c r="SLI44" s="139"/>
      <c r="SLJ44" s="266"/>
      <c r="SLK44" s="266"/>
      <c r="SLL44" s="266"/>
      <c r="SLM44" s="139"/>
      <c r="SLN44" s="266"/>
      <c r="SLO44" s="266"/>
      <c r="SLP44" s="266"/>
      <c r="SLQ44" s="139"/>
      <c r="SLR44" s="266"/>
      <c r="SLS44" s="266"/>
      <c r="SLT44" s="266"/>
      <c r="SLU44" s="139"/>
      <c r="SLV44" s="266"/>
      <c r="SLW44" s="266"/>
      <c r="SLX44" s="266"/>
      <c r="SLY44" s="139"/>
      <c r="SLZ44" s="266"/>
      <c r="SMA44" s="266"/>
      <c r="SMB44" s="266"/>
      <c r="SMC44" s="139"/>
      <c r="SMD44" s="266"/>
      <c r="SME44" s="266"/>
      <c r="SMF44" s="266"/>
      <c r="SMG44" s="139"/>
      <c r="SMH44" s="266"/>
      <c r="SMI44" s="266"/>
      <c r="SMJ44" s="266"/>
      <c r="SMK44" s="139"/>
      <c r="SML44" s="266"/>
      <c r="SMM44" s="266"/>
      <c r="SMN44" s="266"/>
      <c r="SMO44" s="139"/>
      <c r="SMP44" s="266"/>
      <c r="SMQ44" s="266"/>
      <c r="SMR44" s="266"/>
      <c r="SMS44" s="139"/>
      <c r="SMT44" s="266"/>
      <c r="SMU44" s="266"/>
      <c r="SMV44" s="266"/>
      <c r="SMW44" s="139"/>
      <c r="SMX44" s="266"/>
      <c r="SMY44" s="266"/>
      <c r="SMZ44" s="266"/>
      <c r="SNA44" s="139"/>
      <c r="SNB44" s="266"/>
      <c r="SNC44" s="266"/>
      <c r="SND44" s="266"/>
      <c r="SNE44" s="139"/>
      <c r="SNF44" s="266"/>
      <c r="SNG44" s="266"/>
      <c r="SNH44" s="266"/>
      <c r="SNI44" s="139"/>
      <c r="SNJ44" s="266"/>
      <c r="SNK44" s="266"/>
      <c r="SNL44" s="266"/>
      <c r="SNM44" s="139"/>
      <c r="SNN44" s="266"/>
      <c r="SNO44" s="266"/>
      <c r="SNP44" s="266"/>
      <c r="SNQ44" s="139"/>
      <c r="SNR44" s="266"/>
      <c r="SNS44" s="266"/>
      <c r="SNT44" s="266"/>
      <c r="SNU44" s="139"/>
      <c r="SNV44" s="266"/>
      <c r="SNW44" s="266"/>
      <c r="SNX44" s="266"/>
      <c r="SNY44" s="139"/>
      <c r="SNZ44" s="266"/>
      <c r="SOA44" s="266"/>
      <c r="SOB44" s="266"/>
      <c r="SOC44" s="139"/>
      <c r="SOD44" s="266"/>
      <c r="SOE44" s="266"/>
      <c r="SOF44" s="266"/>
      <c r="SOG44" s="139"/>
      <c r="SOH44" s="266"/>
      <c r="SOI44" s="266"/>
      <c r="SOJ44" s="266"/>
      <c r="SOK44" s="139"/>
      <c r="SOL44" s="266"/>
      <c r="SOM44" s="266"/>
      <c r="SON44" s="266"/>
      <c r="SOO44" s="139"/>
      <c r="SOP44" s="266"/>
      <c r="SOQ44" s="266"/>
      <c r="SOR44" s="266"/>
      <c r="SOS44" s="139"/>
      <c r="SOT44" s="266"/>
      <c r="SOU44" s="266"/>
      <c r="SOV44" s="266"/>
      <c r="SOW44" s="139"/>
      <c r="SOX44" s="266"/>
      <c r="SOY44" s="266"/>
      <c r="SOZ44" s="266"/>
      <c r="SPA44" s="139"/>
      <c r="SPB44" s="266"/>
      <c r="SPC44" s="266"/>
      <c r="SPD44" s="266"/>
      <c r="SPE44" s="139"/>
      <c r="SPF44" s="266"/>
      <c r="SPG44" s="266"/>
      <c r="SPH44" s="266"/>
      <c r="SPI44" s="139"/>
      <c r="SPJ44" s="266"/>
      <c r="SPK44" s="266"/>
      <c r="SPL44" s="266"/>
      <c r="SPM44" s="139"/>
      <c r="SPN44" s="266"/>
      <c r="SPO44" s="266"/>
      <c r="SPP44" s="266"/>
      <c r="SPQ44" s="139"/>
      <c r="SPR44" s="266"/>
      <c r="SPS44" s="266"/>
      <c r="SPT44" s="266"/>
      <c r="SPU44" s="139"/>
      <c r="SPV44" s="266"/>
      <c r="SPW44" s="266"/>
      <c r="SPX44" s="266"/>
      <c r="SPY44" s="139"/>
      <c r="SPZ44" s="266"/>
      <c r="SQA44" s="266"/>
      <c r="SQB44" s="266"/>
      <c r="SQC44" s="139"/>
      <c r="SQD44" s="266"/>
      <c r="SQE44" s="266"/>
      <c r="SQF44" s="266"/>
      <c r="SQG44" s="139"/>
      <c r="SQH44" s="266"/>
      <c r="SQI44" s="266"/>
      <c r="SQJ44" s="266"/>
      <c r="SQK44" s="139"/>
      <c r="SQL44" s="266"/>
      <c r="SQM44" s="266"/>
      <c r="SQN44" s="266"/>
      <c r="SQO44" s="139"/>
      <c r="SQP44" s="266"/>
      <c r="SQQ44" s="266"/>
      <c r="SQR44" s="266"/>
      <c r="SQS44" s="139"/>
      <c r="SQT44" s="266"/>
      <c r="SQU44" s="266"/>
      <c r="SQV44" s="266"/>
      <c r="SQW44" s="139"/>
      <c r="SQX44" s="266"/>
      <c r="SQY44" s="266"/>
      <c r="SQZ44" s="266"/>
      <c r="SRA44" s="139"/>
      <c r="SRB44" s="266"/>
      <c r="SRC44" s="266"/>
      <c r="SRD44" s="266"/>
      <c r="SRE44" s="139"/>
      <c r="SRF44" s="266"/>
      <c r="SRG44" s="266"/>
      <c r="SRH44" s="266"/>
      <c r="SRI44" s="139"/>
      <c r="SRJ44" s="266"/>
      <c r="SRK44" s="266"/>
      <c r="SRL44" s="266"/>
      <c r="SRM44" s="139"/>
      <c r="SRN44" s="266"/>
      <c r="SRO44" s="266"/>
      <c r="SRP44" s="266"/>
      <c r="SRQ44" s="139"/>
      <c r="SRR44" s="266"/>
      <c r="SRS44" s="266"/>
      <c r="SRT44" s="266"/>
      <c r="SRU44" s="139"/>
      <c r="SRV44" s="266"/>
      <c r="SRW44" s="266"/>
      <c r="SRX44" s="266"/>
      <c r="SRY44" s="139"/>
      <c r="SRZ44" s="266"/>
      <c r="SSA44" s="266"/>
      <c r="SSB44" s="266"/>
      <c r="SSC44" s="139"/>
      <c r="SSD44" s="266"/>
      <c r="SSE44" s="266"/>
      <c r="SSF44" s="266"/>
      <c r="SSG44" s="139"/>
      <c r="SSH44" s="266"/>
      <c r="SSI44" s="266"/>
      <c r="SSJ44" s="266"/>
      <c r="SSK44" s="139"/>
      <c r="SSL44" s="266"/>
      <c r="SSM44" s="266"/>
      <c r="SSN44" s="266"/>
      <c r="SSO44" s="139"/>
      <c r="SSP44" s="266"/>
      <c r="SSQ44" s="266"/>
      <c r="SSR44" s="266"/>
      <c r="SSS44" s="139"/>
      <c r="SST44" s="266"/>
      <c r="SSU44" s="266"/>
      <c r="SSV44" s="266"/>
      <c r="SSW44" s="139"/>
      <c r="SSX44" s="266"/>
      <c r="SSY44" s="266"/>
      <c r="SSZ44" s="266"/>
      <c r="STA44" s="139"/>
      <c r="STB44" s="266"/>
      <c r="STC44" s="266"/>
      <c r="STD44" s="266"/>
      <c r="STE44" s="139"/>
      <c r="STF44" s="266"/>
      <c r="STG44" s="266"/>
      <c r="STH44" s="266"/>
      <c r="STI44" s="139"/>
      <c r="STJ44" s="266"/>
      <c r="STK44" s="266"/>
      <c r="STL44" s="266"/>
      <c r="STM44" s="139"/>
      <c r="STN44" s="266"/>
      <c r="STO44" s="266"/>
      <c r="STP44" s="266"/>
      <c r="STQ44" s="139"/>
      <c r="STR44" s="266"/>
      <c r="STS44" s="266"/>
      <c r="STT44" s="266"/>
      <c r="STU44" s="139"/>
      <c r="STV44" s="266"/>
      <c r="STW44" s="266"/>
      <c r="STX44" s="266"/>
      <c r="STY44" s="139"/>
      <c r="STZ44" s="266"/>
      <c r="SUA44" s="266"/>
      <c r="SUB44" s="266"/>
      <c r="SUC44" s="139"/>
      <c r="SUD44" s="266"/>
      <c r="SUE44" s="266"/>
      <c r="SUF44" s="266"/>
      <c r="SUG44" s="139"/>
      <c r="SUH44" s="266"/>
      <c r="SUI44" s="266"/>
      <c r="SUJ44" s="266"/>
      <c r="SUK44" s="139"/>
      <c r="SUL44" s="266"/>
      <c r="SUM44" s="266"/>
      <c r="SUN44" s="266"/>
      <c r="SUO44" s="139"/>
      <c r="SUP44" s="266"/>
      <c r="SUQ44" s="266"/>
      <c r="SUR44" s="266"/>
      <c r="SUS44" s="139"/>
      <c r="SUT44" s="266"/>
      <c r="SUU44" s="266"/>
      <c r="SUV44" s="266"/>
      <c r="SUW44" s="139"/>
      <c r="SUX44" s="266"/>
      <c r="SUY44" s="266"/>
      <c r="SUZ44" s="266"/>
      <c r="SVA44" s="139"/>
      <c r="SVB44" s="266"/>
      <c r="SVC44" s="266"/>
      <c r="SVD44" s="266"/>
      <c r="SVE44" s="139"/>
      <c r="SVF44" s="266"/>
      <c r="SVG44" s="266"/>
      <c r="SVH44" s="266"/>
      <c r="SVI44" s="139"/>
      <c r="SVJ44" s="266"/>
      <c r="SVK44" s="266"/>
      <c r="SVL44" s="266"/>
      <c r="SVM44" s="139"/>
      <c r="SVN44" s="266"/>
      <c r="SVO44" s="266"/>
      <c r="SVP44" s="266"/>
      <c r="SVQ44" s="139"/>
      <c r="SVR44" s="266"/>
      <c r="SVS44" s="266"/>
      <c r="SVT44" s="266"/>
      <c r="SVU44" s="139"/>
      <c r="SVV44" s="266"/>
      <c r="SVW44" s="266"/>
      <c r="SVX44" s="266"/>
      <c r="SVY44" s="139"/>
      <c r="SVZ44" s="266"/>
      <c r="SWA44" s="266"/>
      <c r="SWB44" s="266"/>
      <c r="SWC44" s="139"/>
      <c r="SWD44" s="266"/>
      <c r="SWE44" s="266"/>
      <c r="SWF44" s="266"/>
      <c r="SWG44" s="139"/>
      <c r="SWH44" s="266"/>
      <c r="SWI44" s="266"/>
      <c r="SWJ44" s="266"/>
      <c r="SWK44" s="139"/>
      <c r="SWL44" s="266"/>
      <c r="SWM44" s="266"/>
      <c r="SWN44" s="266"/>
      <c r="SWO44" s="139"/>
      <c r="SWP44" s="266"/>
      <c r="SWQ44" s="266"/>
      <c r="SWR44" s="266"/>
      <c r="SWS44" s="139"/>
      <c r="SWT44" s="266"/>
      <c r="SWU44" s="266"/>
      <c r="SWV44" s="266"/>
      <c r="SWW44" s="139"/>
      <c r="SWX44" s="266"/>
      <c r="SWY44" s="266"/>
      <c r="SWZ44" s="266"/>
      <c r="SXA44" s="139"/>
      <c r="SXB44" s="266"/>
      <c r="SXC44" s="266"/>
      <c r="SXD44" s="266"/>
      <c r="SXE44" s="139"/>
      <c r="SXF44" s="266"/>
      <c r="SXG44" s="266"/>
      <c r="SXH44" s="266"/>
      <c r="SXI44" s="139"/>
      <c r="SXJ44" s="266"/>
      <c r="SXK44" s="266"/>
      <c r="SXL44" s="266"/>
      <c r="SXM44" s="139"/>
      <c r="SXN44" s="266"/>
      <c r="SXO44" s="266"/>
      <c r="SXP44" s="266"/>
      <c r="SXQ44" s="139"/>
      <c r="SXR44" s="266"/>
      <c r="SXS44" s="266"/>
      <c r="SXT44" s="266"/>
      <c r="SXU44" s="139"/>
      <c r="SXV44" s="266"/>
      <c r="SXW44" s="266"/>
      <c r="SXX44" s="266"/>
      <c r="SXY44" s="139"/>
      <c r="SXZ44" s="266"/>
      <c r="SYA44" s="266"/>
      <c r="SYB44" s="266"/>
      <c r="SYC44" s="139"/>
      <c r="SYD44" s="266"/>
      <c r="SYE44" s="266"/>
      <c r="SYF44" s="266"/>
      <c r="SYG44" s="139"/>
      <c r="SYH44" s="266"/>
      <c r="SYI44" s="266"/>
      <c r="SYJ44" s="266"/>
      <c r="SYK44" s="139"/>
      <c r="SYL44" s="266"/>
      <c r="SYM44" s="266"/>
      <c r="SYN44" s="266"/>
      <c r="SYO44" s="139"/>
      <c r="SYP44" s="266"/>
      <c r="SYQ44" s="266"/>
      <c r="SYR44" s="266"/>
      <c r="SYS44" s="139"/>
      <c r="SYT44" s="266"/>
      <c r="SYU44" s="266"/>
      <c r="SYV44" s="266"/>
      <c r="SYW44" s="139"/>
      <c r="SYX44" s="266"/>
      <c r="SYY44" s="266"/>
      <c r="SYZ44" s="266"/>
      <c r="SZA44" s="139"/>
      <c r="SZB44" s="266"/>
      <c r="SZC44" s="266"/>
      <c r="SZD44" s="266"/>
      <c r="SZE44" s="139"/>
      <c r="SZF44" s="266"/>
      <c r="SZG44" s="266"/>
      <c r="SZH44" s="266"/>
      <c r="SZI44" s="139"/>
      <c r="SZJ44" s="266"/>
      <c r="SZK44" s="266"/>
      <c r="SZL44" s="266"/>
      <c r="SZM44" s="139"/>
      <c r="SZN44" s="266"/>
      <c r="SZO44" s="266"/>
      <c r="SZP44" s="266"/>
      <c r="SZQ44" s="139"/>
      <c r="SZR44" s="266"/>
      <c r="SZS44" s="266"/>
      <c r="SZT44" s="266"/>
      <c r="SZU44" s="139"/>
      <c r="SZV44" s="266"/>
      <c r="SZW44" s="266"/>
      <c r="SZX44" s="266"/>
      <c r="SZY44" s="139"/>
      <c r="SZZ44" s="266"/>
      <c r="TAA44" s="266"/>
      <c r="TAB44" s="266"/>
      <c r="TAC44" s="139"/>
      <c r="TAD44" s="266"/>
      <c r="TAE44" s="266"/>
      <c r="TAF44" s="266"/>
      <c r="TAG44" s="139"/>
      <c r="TAH44" s="266"/>
      <c r="TAI44" s="266"/>
      <c r="TAJ44" s="266"/>
      <c r="TAK44" s="139"/>
      <c r="TAL44" s="266"/>
      <c r="TAM44" s="266"/>
      <c r="TAN44" s="266"/>
      <c r="TAO44" s="139"/>
      <c r="TAP44" s="266"/>
      <c r="TAQ44" s="266"/>
      <c r="TAR44" s="266"/>
      <c r="TAS44" s="139"/>
      <c r="TAT44" s="266"/>
      <c r="TAU44" s="266"/>
      <c r="TAV44" s="266"/>
      <c r="TAW44" s="139"/>
      <c r="TAX44" s="266"/>
      <c r="TAY44" s="266"/>
      <c r="TAZ44" s="266"/>
      <c r="TBA44" s="139"/>
      <c r="TBB44" s="266"/>
      <c r="TBC44" s="266"/>
      <c r="TBD44" s="266"/>
      <c r="TBE44" s="139"/>
      <c r="TBF44" s="266"/>
      <c r="TBG44" s="266"/>
      <c r="TBH44" s="266"/>
      <c r="TBI44" s="139"/>
      <c r="TBJ44" s="266"/>
      <c r="TBK44" s="266"/>
      <c r="TBL44" s="266"/>
      <c r="TBM44" s="139"/>
      <c r="TBN44" s="266"/>
      <c r="TBO44" s="266"/>
      <c r="TBP44" s="266"/>
      <c r="TBQ44" s="139"/>
      <c r="TBR44" s="266"/>
      <c r="TBS44" s="266"/>
      <c r="TBT44" s="266"/>
      <c r="TBU44" s="139"/>
      <c r="TBV44" s="266"/>
      <c r="TBW44" s="266"/>
      <c r="TBX44" s="266"/>
      <c r="TBY44" s="139"/>
      <c r="TBZ44" s="266"/>
      <c r="TCA44" s="266"/>
      <c r="TCB44" s="266"/>
      <c r="TCC44" s="139"/>
      <c r="TCD44" s="266"/>
      <c r="TCE44" s="266"/>
      <c r="TCF44" s="266"/>
      <c r="TCG44" s="139"/>
      <c r="TCH44" s="266"/>
      <c r="TCI44" s="266"/>
      <c r="TCJ44" s="266"/>
      <c r="TCK44" s="139"/>
      <c r="TCL44" s="266"/>
      <c r="TCM44" s="266"/>
      <c r="TCN44" s="266"/>
      <c r="TCO44" s="139"/>
      <c r="TCP44" s="266"/>
      <c r="TCQ44" s="266"/>
      <c r="TCR44" s="266"/>
      <c r="TCS44" s="139"/>
      <c r="TCT44" s="266"/>
      <c r="TCU44" s="266"/>
      <c r="TCV44" s="266"/>
      <c r="TCW44" s="139"/>
      <c r="TCX44" s="266"/>
      <c r="TCY44" s="266"/>
      <c r="TCZ44" s="266"/>
      <c r="TDA44" s="139"/>
      <c r="TDB44" s="266"/>
      <c r="TDC44" s="266"/>
      <c r="TDD44" s="266"/>
      <c r="TDE44" s="139"/>
      <c r="TDF44" s="266"/>
      <c r="TDG44" s="266"/>
      <c r="TDH44" s="266"/>
      <c r="TDI44" s="139"/>
      <c r="TDJ44" s="266"/>
      <c r="TDK44" s="266"/>
      <c r="TDL44" s="266"/>
      <c r="TDM44" s="139"/>
      <c r="TDN44" s="266"/>
      <c r="TDO44" s="266"/>
      <c r="TDP44" s="266"/>
      <c r="TDQ44" s="139"/>
      <c r="TDR44" s="266"/>
      <c r="TDS44" s="266"/>
      <c r="TDT44" s="266"/>
      <c r="TDU44" s="139"/>
      <c r="TDV44" s="266"/>
      <c r="TDW44" s="266"/>
      <c r="TDX44" s="266"/>
      <c r="TDY44" s="139"/>
      <c r="TDZ44" s="266"/>
      <c r="TEA44" s="266"/>
      <c r="TEB44" s="266"/>
      <c r="TEC44" s="139"/>
      <c r="TED44" s="266"/>
      <c r="TEE44" s="266"/>
      <c r="TEF44" s="266"/>
      <c r="TEG44" s="139"/>
      <c r="TEH44" s="266"/>
      <c r="TEI44" s="266"/>
      <c r="TEJ44" s="266"/>
      <c r="TEK44" s="139"/>
      <c r="TEL44" s="266"/>
      <c r="TEM44" s="266"/>
      <c r="TEN44" s="266"/>
      <c r="TEO44" s="139"/>
      <c r="TEP44" s="266"/>
      <c r="TEQ44" s="266"/>
      <c r="TER44" s="266"/>
      <c r="TES44" s="139"/>
      <c r="TET44" s="266"/>
      <c r="TEU44" s="266"/>
      <c r="TEV44" s="266"/>
      <c r="TEW44" s="139"/>
      <c r="TEX44" s="266"/>
      <c r="TEY44" s="266"/>
      <c r="TEZ44" s="266"/>
      <c r="TFA44" s="139"/>
      <c r="TFB44" s="266"/>
      <c r="TFC44" s="266"/>
      <c r="TFD44" s="266"/>
      <c r="TFE44" s="139"/>
      <c r="TFF44" s="266"/>
      <c r="TFG44" s="266"/>
      <c r="TFH44" s="266"/>
      <c r="TFI44" s="139"/>
      <c r="TFJ44" s="266"/>
      <c r="TFK44" s="266"/>
      <c r="TFL44" s="266"/>
      <c r="TFM44" s="139"/>
      <c r="TFN44" s="266"/>
      <c r="TFO44" s="266"/>
      <c r="TFP44" s="266"/>
      <c r="TFQ44" s="139"/>
      <c r="TFR44" s="266"/>
      <c r="TFS44" s="266"/>
      <c r="TFT44" s="266"/>
      <c r="TFU44" s="139"/>
      <c r="TFV44" s="266"/>
      <c r="TFW44" s="266"/>
      <c r="TFX44" s="266"/>
      <c r="TFY44" s="139"/>
      <c r="TFZ44" s="266"/>
      <c r="TGA44" s="266"/>
      <c r="TGB44" s="266"/>
      <c r="TGC44" s="139"/>
      <c r="TGD44" s="266"/>
      <c r="TGE44" s="266"/>
      <c r="TGF44" s="266"/>
      <c r="TGG44" s="139"/>
      <c r="TGH44" s="266"/>
      <c r="TGI44" s="266"/>
      <c r="TGJ44" s="266"/>
      <c r="TGK44" s="139"/>
      <c r="TGL44" s="266"/>
      <c r="TGM44" s="266"/>
      <c r="TGN44" s="266"/>
      <c r="TGO44" s="139"/>
      <c r="TGP44" s="266"/>
      <c r="TGQ44" s="266"/>
      <c r="TGR44" s="266"/>
      <c r="TGS44" s="139"/>
      <c r="TGT44" s="266"/>
      <c r="TGU44" s="266"/>
      <c r="TGV44" s="266"/>
      <c r="TGW44" s="139"/>
      <c r="TGX44" s="266"/>
      <c r="TGY44" s="266"/>
      <c r="TGZ44" s="266"/>
      <c r="THA44" s="139"/>
      <c r="THB44" s="266"/>
      <c r="THC44" s="266"/>
      <c r="THD44" s="266"/>
      <c r="THE44" s="139"/>
      <c r="THF44" s="266"/>
      <c r="THG44" s="266"/>
      <c r="THH44" s="266"/>
      <c r="THI44" s="139"/>
      <c r="THJ44" s="266"/>
      <c r="THK44" s="266"/>
      <c r="THL44" s="266"/>
      <c r="THM44" s="139"/>
      <c r="THN44" s="266"/>
      <c r="THO44" s="266"/>
      <c r="THP44" s="266"/>
      <c r="THQ44" s="139"/>
      <c r="THR44" s="266"/>
      <c r="THS44" s="266"/>
      <c r="THT44" s="266"/>
      <c r="THU44" s="139"/>
      <c r="THV44" s="266"/>
      <c r="THW44" s="266"/>
      <c r="THX44" s="266"/>
      <c r="THY44" s="139"/>
      <c r="THZ44" s="266"/>
      <c r="TIA44" s="266"/>
      <c r="TIB44" s="266"/>
      <c r="TIC44" s="139"/>
      <c r="TID44" s="266"/>
      <c r="TIE44" s="266"/>
      <c r="TIF44" s="266"/>
      <c r="TIG44" s="139"/>
      <c r="TIH44" s="266"/>
      <c r="TII44" s="266"/>
      <c r="TIJ44" s="266"/>
      <c r="TIK44" s="139"/>
      <c r="TIL44" s="266"/>
      <c r="TIM44" s="266"/>
      <c r="TIN44" s="266"/>
      <c r="TIO44" s="139"/>
      <c r="TIP44" s="266"/>
      <c r="TIQ44" s="266"/>
      <c r="TIR44" s="266"/>
      <c r="TIS44" s="139"/>
      <c r="TIT44" s="266"/>
      <c r="TIU44" s="266"/>
      <c r="TIV44" s="266"/>
      <c r="TIW44" s="139"/>
      <c r="TIX44" s="266"/>
      <c r="TIY44" s="266"/>
      <c r="TIZ44" s="266"/>
      <c r="TJA44" s="139"/>
      <c r="TJB44" s="266"/>
      <c r="TJC44" s="266"/>
      <c r="TJD44" s="266"/>
      <c r="TJE44" s="139"/>
      <c r="TJF44" s="266"/>
      <c r="TJG44" s="266"/>
      <c r="TJH44" s="266"/>
      <c r="TJI44" s="139"/>
      <c r="TJJ44" s="266"/>
      <c r="TJK44" s="266"/>
      <c r="TJL44" s="266"/>
      <c r="TJM44" s="139"/>
      <c r="TJN44" s="266"/>
      <c r="TJO44" s="266"/>
      <c r="TJP44" s="266"/>
      <c r="TJQ44" s="139"/>
      <c r="TJR44" s="266"/>
      <c r="TJS44" s="266"/>
      <c r="TJT44" s="266"/>
      <c r="TJU44" s="139"/>
      <c r="TJV44" s="266"/>
      <c r="TJW44" s="266"/>
      <c r="TJX44" s="266"/>
      <c r="TJY44" s="139"/>
      <c r="TJZ44" s="266"/>
      <c r="TKA44" s="266"/>
      <c r="TKB44" s="266"/>
      <c r="TKC44" s="139"/>
      <c r="TKD44" s="266"/>
      <c r="TKE44" s="266"/>
      <c r="TKF44" s="266"/>
      <c r="TKG44" s="139"/>
      <c r="TKH44" s="266"/>
      <c r="TKI44" s="266"/>
      <c r="TKJ44" s="266"/>
      <c r="TKK44" s="139"/>
      <c r="TKL44" s="266"/>
      <c r="TKM44" s="266"/>
      <c r="TKN44" s="266"/>
      <c r="TKO44" s="139"/>
      <c r="TKP44" s="266"/>
      <c r="TKQ44" s="266"/>
      <c r="TKR44" s="266"/>
      <c r="TKS44" s="139"/>
      <c r="TKT44" s="266"/>
      <c r="TKU44" s="266"/>
      <c r="TKV44" s="266"/>
      <c r="TKW44" s="139"/>
      <c r="TKX44" s="266"/>
      <c r="TKY44" s="266"/>
      <c r="TKZ44" s="266"/>
      <c r="TLA44" s="139"/>
      <c r="TLB44" s="266"/>
      <c r="TLC44" s="266"/>
      <c r="TLD44" s="266"/>
      <c r="TLE44" s="139"/>
      <c r="TLF44" s="266"/>
      <c r="TLG44" s="266"/>
      <c r="TLH44" s="266"/>
      <c r="TLI44" s="139"/>
      <c r="TLJ44" s="266"/>
      <c r="TLK44" s="266"/>
      <c r="TLL44" s="266"/>
      <c r="TLM44" s="139"/>
      <c r="TLN44" s="266"/>
      <c r="TLO44" s="266"/>
      <c r="TLP44" s="266"/>
      <c r="TLQ44" s="139"/>
      <c r="TLR44" s="266"/>
      <c r="TLS44" s="266"/>
      <c r="TLT44" s="266"/>
      <c r="TLU44" s="139"/>
      <c r="TLV44" s="266"/>
      <c r="TLW44" s="266"/>
      <c r="TLX44" s="266"/>
      <c r="TLY44" s="139"/>
      <c r="TLZ44" s="266"/>
      <c r="TMA44" s="266"/>
      <c r="TMB44" s="266"/>
      <c r="TMC44" s="139"/>
      <c r="TMD44" s="266"/>
      <c r="TME44" s="266"/>
      <c r="TMF44" s="266"/>
      <c r="TMG44" s="139"/>
      <c r="TMH44" s="266"/>
      <c r="TMI44" s="266"/>
      <c r="TMJ44" s="266"/>
      <c r="TMK44" s="139"/>
      <c r="TML44" s="266"/>
      <c r="TMM44" s="266"/>
      <c r="TMN44" s="266"/>
      <c r="TMO44" s="139"/>
      <c r="TMP44" s="266"/>
      <c r="TMQ44" s="266"/>
      <c r="TMR44" s="266"/>
      <c r="TMS44" s="139"/>
      <c r="TMT44" s="266"/>
      <c r="TMU44" s="266"/>
      <c r="TMV44" s="266"/>
      <c r="TMW44" s="139"/>
      <c r="TMX44" s="266"/>
      <c r="TMY44" s="266"/>
      <c r="TMZ44" s="266"/>
      <c r="TNA44" s="139"/>
      <c r="TNB44" s="266"/>
      <c r="TNC44" s="266"/>
      <c r="TND44" s="266"/>
      <c r="TNE44" s="139"/>
      <c r="TNF44" s="266"/>
      <c r="TNG44" s="266"/>
      <c r="TNH44" s="266"/>
      <c r="TNI44" s="139"/>
      <c r="TNJ44" s="266"/>
      <c r="TNK44" s="266"/>
      <c r="TNL44" s="266"/>
      <c r="TNM44" s="139"/>
      <c r="TNN44" s="266"/>
      <c r="TNO44" s="266"/>
      <c r="TNP44" s="266"/>
      <c r="TNQ44" s="139"/>
      <c r="TNR44" s="266"/>
      <c r="TNS44" s="266"/>
      <c r="TNT44" s="266"/>
      <c r="TNU44" s="139"/>
      <c r="TNV44" s="266"/>
      <c r="TNW44" s="266"/>
      <c r="TNX44" s="266"/>
      <c r="TNY44" s="139"/>
      <c r="TNZ44" s="266"/>
      <c r="TOA44" s="266"/>
      <c r="TOB44" s="266"/>
      <c r="TOC44" s="139"/>
      <c r="TOD44" s="266"/>
      <c r="TOE44" s="266"/>
      <c r="TOF44" s="266"/>
      <c r="TOG44" s="139"/>
      <c r="TOH44" s="266"/>
      <c r="TOI44" s="266"/>
      <c r="TOJ44" s="266"/>
      <c r="TOK44" s="139"/>
      <c r="TOL44" s="266"/>
      <c r="TOM44" s="266"/>
      <c r="TON44" s="266"/>
      <c r="TOO44" s="139"/>
      <c r="TOP44" s="266"/>
      <c r="TOQ44" s="266"/>
      <c r="TOR44" s="266"/>
      <c r="TOS44" s="139"/>
      <c r="TOT44" s="266"/>
      <c r="TOU44" s="266"/>
      <c r="TOV44" s="266"/>
      <c r="TOW44" s="139"/>
      <c r="TOX44" s="266"/>
      <c r="TOY44" s="266"/>
      <c r="TOZ44" s="266"/>
      <c r="TPA44" s="139"/>
      <c r="TPB44" s="266"/>
      <c r="TPC44" s="266"/>
      <c r="TPD44" s="266"/>
      <c r="TPE44" s="139"/>
      <c r="TPF44" s="266"/>
      <c r="TPG44" s="266"/>
      <c r="TPH44" s="266"/>
      <c r="TPI44" s="139"/>
      <c r="TPJ44" s="266"/>
      <c r="TPK44" s="266"/>
      <c r="TPL44" s="266"/>
      <c r="TPM44" s="139"/>
      <c r="TPN44" s="266"/>
      <c r="TPO44" s="266"/>
      <c r="TPP44" s="266"/>
      <c r="TPQ44" s="139"/>
      <c r="TPR44" s="266"/>
      <c r="TPS44" s="266"/>
      <c r="TPT44" s="266"/>
      <c r="TPU44" s="139"/>
      <c r="TPV44" s="266"/>
      <c r="TPW44" s="266"/>
      <c r="TPX44" s="266"/>
      <c r="TPY44" s="139"/>
      <c r="TPZ44" s="266"/>
      <c r="TQA44" s="266"/>
      <c r="TQB44" s="266"/>
      <c r="TQC44" s="139"/>
      <c r="TQD44" s="266"/>
      <c r="TQE44" s="266"/>
      <c r="TQF44" s="266"/>
      <c r="TQG44" s="139"/>
      <c r="TQH44" s="266"/>
      <c r="TQI44" s="266"/>
      <c r="TQJ44" s="266"/>
      <c r="TQK44" s="139"/>
      <c r="TQL44" s="266"/>
      <c r="TQM44" s="266"/>
      <c r="TQN44" s="266"/>
      <c r="TQO44" s="139"/>
      <c r="TQP44" s="266"/>
      <c r="TQQ44" s="266"/>
      <c r="TQR44" s="266"/>
      <c r="TQS44" s="139"/>
      <c r="TQT44" s="266"/>
      <c r="TQU44" s="266"/>
      <c r="TQV44" s="266"/>
      <c r="TQW44" s="139"/>
      <c r="TQX44" s="266"/>
      <c r="TQY44" s="266"/>
      <c r="TQZ44" s="266"/>
      <c r="TRA44" s="139"/>
      <c r="TRB44" s="266"/>
      <c r="TRC44" s="266"/>
      <c r="TRD44" s="266"/>
      <c r="TRE44" s="139"/>
      <c r="TRF44" s="266"/>
      <c r="TRG44" s="266"/>
      <c r="TRH44" s="266"/>
      <c r="TRI44" s="139"/>
      <c r="TRJ44" s="266"/>
      <c r="TRK44" s="266"/>
      <c r="TRL44" s="266"/>
      <c r="TRM44" s="139"/>
      <c r="TRN44" s="266"/>
      <c r="TRO44" s="266"/>
      <c r="TRP44" s="266"/>
      <c r="TRQ44" s="139"/>
      <c r="TRR44" s="266"/>
      <c r="TRS44" s="266"/>
      <c r="TRT44" s="266"/>
      <c r="TRU44" s="139"/>
      <c r="TRV44" s="266"/>
      <c r="TRW44" s="266"/>
      <c r="TRX44" s="266"/>
      <c r="TRY44" s="139"/>
      <c r="TRZ44" s="266"/>
      <c r="TSA44" s="266"/>
      <c r="TSB44" s="266"/>
      <c r="TSC44" s="139"/>
      <c r="TSD44" s="266"/>
      <c r="TSE44" s="266"/>
      <c r="TSF44" s="266"/>
      <c r="TSG44" s="139"/>
      <c r="TSH44" s="266"/>
      <c r="TSI44" s="266"/>
      <c r="TSJ44" s="266"/>
      <c r="TSK44" s="139"/>
      <c r="TSL44" s="266"/>
      <c r="TSM44" s="266"/>
      <c r="TSN44" s="266"/>
      <c r="TSO44" s="139"/>
      <c r="TSP44" s="266"/>
      <c r="TSQ44" s="266"/>
      <c r="TSR44" s="266"/>
      <c r="TSS44" s="139"/>
      <c r="TST44" s="266"/>
      <c r="TSU44" s="266"/>
      <c r="TSV44" s="266"/>
      <c r="TSW44" s="139"/>
      <c r="TSX44" s="266"/>
      <c r="TSY44" s="266"/>
      <c r="TSZ44" s="266"/>
      <c r="TTA44" s="139"/>
      <c r="TTB44" s="266"/>
      <c r="TTC44" s="266"/>
      <c r="TTD44" s="266"/>
      <c r="TTE44" s="139"/>
      <c r="TTF44" s="266"/>
      <c r="TTG44" s="266"/>
      <c r="TTH44" s="266"/>
      <c r="TTI44" s="139"/>
      <c r="TTJ44" s="266"/>
      <c r="TTK44" s="266"/>
      <c r="TTL44" s="266"/>
      <c r="TTM44" s="139"/>
      <c r="TTN44" s="266"/>
      <c r="TTO44" s="266"/>
      <c r="TTP44" s="266"/>
      <c r="TTQ44" s="139"/>
      <c r="TTR44" s="266"/>
      <c r="TTS44" s="266"/>
      <c r="TTT44" s="266"/>
      <c r="TTU44" s="139"/>
      <c r="TTV44" s="266"/>
      <c r="TTW44" s="266"/>
      <c r="TTX44" s="266"/>
      <c r="TTY44" s="139"/>
      <c r="TTZ44" s="266"/>
      <c r="TUA44" s="266"/>
      <c r="TUB44" s="266"/>
      <c r="TUC44" s="139"/>
      <c r="TUD44" s="266"/>
      <c r="TUE44" s="266"/>
      <c r="TUF44" s="266"/>
      <c r="TUG44" s="139"/>
      <c r="TUH44" s="266"/>
      <c r="TUI44" s="266"/>
      <c r="TUJ44" s="266"/>
      <c r="TUK44" s="139"/>
      <c r="TUL44" s="266"/>
      <c r="TUM44" s="266"/>
      <c r="TUN44" s="266"/>
      <c r="TUO44" s="139"/>
      <c r="TUP44" s="266"/>
      <c r="TUQ44" s="266"/>
      <c r="TUR44" s="266"/>
      <c r="TUS44" s="139"/>
      <c r="TUT44" s="266"/>
      <c r="TUU44" s="266"/>
      <c r="TUV44" s="266"/>
      <c r="TUW44" s="139"/>
      <c r="TUX44" s="266"/>
      <c r="TUY44" s="266"/>
      <c r="TUZ44" s="266"/>
      <c r="TVA44" s="139"/>
      <c r="TVB44" s="266"/>
      <c r="TVC44" s="266"/>
      <c r="TVD44" s="266"/>
      <c r="TVE44" s="139"/>
      <c r="TVF44" s="266"/>
      <c r="TVG44" s="266"/>
      <c r="TVH44" s="266"/>
      <c r="TVI44" s="139"/>
      <c r="TVJ44" s="266"/>
      <c r="TVK44" s="266"/>
      <c r="TVL44" s="266"/>
      <c r="TVM44" s="139"/>
      <c r="TVN44" s="266"/>
      <c r="TVO44" s="266"/>
      <c r="TVP44" s="266"/>
      <c r="TVQ44" s="139"/>
      <c r="TVR44" s="266"/>
      <c r="TVS44" s="266"/>
      <c r="TVT44" s="266"/>
      <c r="TVU44" s="139"/>
      <c r="TVV44" s="266"/>
      <c r="TVW44" s="266"/>
      <c r="TVX44" s="266"/>
      <c r="TVY44" s="139"/>
      <c r="TVZ44" s="266"/>
      <c r="TWA44" s="266"/>
      <c r="TWB44" s="266"/>
      <c r="TWC44" s="139"/>
      <c r="TWD44" s="266"/>
      <c r="TWE44" s="266"/>
      <c r="TWF44" s="266"/>
      <c r="TWG44" s="139"/>
      <c r="TWH44" s="266"/>
      <c r="TWI44" s="266"/>
      <c r="TWJ44" s="266"/>
      <c r="TWK44" s="139"/>
      <c r="TWL44" s="266"/>
      <c r="TWM44" s="266"/>
      <c r="TWN44" s="266"/>
      <c r="TWO44" s="139"/>
      <c r="TWP44" s="266"/>
      <c r="TWQ44" s="266"/>
      <c r="TWR44" s="266"/>
      <c r="TWS44" s="139"/>
      <c r="TWT44" s="266"/>
      <c r="TWU44" s="266"/>
      <c r="TWV44" s="266"/>
      <c r="TWW44" s="139"/>
      <c r="TWX44" s="266"/>
      <c r="TWY44" s="266"/>
      <c r="TWZ44" s="266"/>
      <c r="TXA44" s="139"/>
      <c r="TXB44" s="266"/>
      <c r="TXC44" s="266"/>
      <c r="TXD44" s="266"/>
      <c r="TXE44" s="139"/>
      <c r="TXF44" s="266"/>
      <c r="TXG44" s="266"/>
      <c r="TXH44" s="266"/>
      <c r="TXI44" s="139"/>
      <c r="TXJ44" s="266"/>
      <c r="TXK44" s="266"/>
      <c r="TXL44" s="266"/>
      <c r="TXM44" s="139"/>
      <c r="TXN44" s="266"/>
      <c r="TXO44" s="266"/>
      <c r="TXP44" s="266"/>
      <c r="TXQ44" s="139"/>
      <c r="TXR44" s="266"/>
      <c r="TXS44" s="266"/>
      <c r="TXT44" s="266"/>
      <c r="TXU44" s="139"/>
      <c r="TXV44" s="266"/>
      <c r="TXW44" s="266"/>
      <c r="TXX44" s="266"/>
      <c r="TXY44" s="139"/>
      <c r="TXZ44" s="266"/>
      <c r="TYA44" s="266"/>
      <c r="TYB44" s="266"/>
      <c r="TYC44" s="139"/>
      <c r="TYD44" s="266"/>
      <c r="TYE44" s="266"/>
      <c r="TYF44" s="266"/>
      <c r="TYG44" s="139"/>
      <c r="TYH44" s="266"/>
      <c r="TYI44" s="266"/>
      <c r="TYJ44" s="266"/>
      <c r="TYK44" s="139"/>
      <c r="TYL44" s="266"/>
      <c r="TYM44" s="266"/>
      <c r="TYN44" s="266"/>
      <c r="TYO44" s="139"/>
      <c r="TYP44" s="266"/>
      <c r="TYQ44" s="266"/>
      <c r="TYR44" s="266"/>
      <c r="TYS44" s="139"/>
      <c r="TYT44" s="266"/>
      <c r="TYU44" s="266"/>
      <c r="TYV44" s="266"/>
      <c r="TYW44" s="139"/>
      <c r="TYX44" s="266"/>
      <c r="TYY44" s="266"/>
      <c r="TYZ44" s="266"/>
      <c r="TZA44" s="139"/>
      <c r="TZB44" s="266"/>
      <c r="TZC44" s="266"/>
      <c r="TZD44" s="266"/>
      <c r="TZE44" s="139"/>
      <c r="TZF44" s="266"/>
      <c r="TZG44" s="266"/>
      <c r="TZH44" s="266"/>
      <c r="TZI44" s="139"/>
      <c r="TZJ44" s="266"/>
      <c r="TZK44" s="266"/>
      <c r="TZL44" s="266"/>
      <c r="TZM44" s="139"/>
      <c r="TZN44" s="266"/>
      <c r="TZO44" s="266"/>
      <c r="TZP44" s="266"/>
      <c r="TZQ44" s="139"/>
      <c r="TZR44" s="266"/>
      <c r="TZS44" s="266"/>
      <c r="TZT44" s="266"/>
      <c r="TZU44" s="139"/>
      <c r="TZV44" s="266"/>
      <c r="TZW44" s="266"/>
      <c r="TZX44" s="266"/>
      <c r="TZY44" s="139"/>
      <c r="TZZ44" s="266"/>
      <c r="UAA44" s="266"/>
      <c r="UAB44" s="266"/>
      <c r="UAC44" s="139"/>
      <c r="UAD44" s="266"/>
      <c r="UAE44" s="266"/>
      <c r="UAF44" s="266"/>
      <c r="UAG44" s="139"/>
      <c r="UAH44" s="266"/>
      <c r="UAI44" s="266"/>
      <c r="UAJ44" s="266"/>
      <c r="UAK44" s="139"/>
      <c r="UAL44" s="266"/>
      <c r="UAM44" s="266"/>
      <c r="UAN44" s="266"/>
      <c r="UAO44" s="139"/>
      <c r="UAP44" s="266"/>
      <c r="UAQ44" s="266"/>
      <c r="UAR44" s="266"/>
      <c r="UAS44" s="139"/>
      <c r="UAT44" s="266"/>
      <c r="UAU44" s="266"/>
      <c r="UAV44" s="266"/>
      <c r="UAW44" s="139"/>
      <c r="UAX44" s="266"/>
      <c r="UAY44" s="266"/>
      <c r="UAZ44" s="266"/>
      <c r="UBA44" s="139"/>
      <c r="UBB44" s="266"/>
      <c r="UBC44" s="266"/>
      <c r="UBD44" s="266"/>
      <c r="UBE44" s="139"/>
      <c r="UBF44" s="266"/>
      <c r="UBG44" s="266"/>
      <c r="UBH44" s="266"/>
      <c r="UBI44" s="139"/>
      <c r="UBJ44" s="266"/>
      <c r="UBK44" s="266"/>
      <c r="UBL44" s="266"/>
      <c r="UBM44" s="139"/>
      <c r="UBN44" s="266"/>
      <c r="UBO44" s="266"/>
      <c r="UBP44" s="266"/>
      <c r="UBQ44" s="139"/>
      <c r="UBR44" s="266"/>
      <c r="UBS44" s="266"/>
      <c r="UBT44" s="266"/>
      <c r="UBU44" s="139"/>
      <c r="UBV44" s="266"/>
      <c r="UBW44" s="266"/>
      <c r="UBX44" s="266"/>
      <c r="UBY44" s="139"/>
      <c r="UBZ44" s="266"/>
      <c r="UCA44" s="266"/>
      <c r="UCB44" s="266"/>
      <c r="UCC44" s="139"/>
      <c r="UCD44" s="266"/>
      <c r="UCE44" s="266"/>
      <c r="UCF44" s="266"/>
      <c r="UCG44" s="139"/>
      <c r="UCH44" s="266"/>
      <c r="UCI44" s="266"/>
      <c r="UCJ44" s="266"/>
      <c r="UCK44" s="139"/>
      <c r="UCL44" s="266"/>
      <c r="UCM44" s="266"/>
      <c r="UCN44" s="266"/>
      <c r="UCO44" s="139"/>
      <c r="UCP44" s="266"/>
      <c r="UCQ44" s="266"/>
      <c r="UCR44" s="266"/>
      <c r="UCS44" s="139"/>
      <c r="UCT44" s="266"/>
      <c r="UCU44" s="266"/>
      <c r="UCV44" s="266"/>
      <c r="UCW44" s="139"/>
      <c r="UCX44" s="266"/>
      <c r="UCY44" s="266"/>
      <c r="UCZ44" s="266"/>
      <c r="UDA44" s="139"/>
      <c r="UDB44" s="266"/>
      <c r="UDC44" s="266"/>
      <c r="UDD44" s="266"/>
      <c r="UDE44" s="139"/>
      <c r="UDF44" s="266"/>
      <c r="UDG44" s="266"/>
      <c r="UDH44" s="266"/>
      <c r="UDI44" s="139"/>
      <c r="UDJ44" s="266"/>
      <c r="UDK44" s="266"/>
      <c r="UDL44" s="266"/>
      <c r="UDM44" s="139"/>
      <c r="UDN44" s="266"/>
      <c r="UDO44" s="266"/>
      <c r="UDP44" s="266"/>
      <c r="UDQ44" s="139"/>
      <c r="UDR44" s="266"/>
      <c r="UDS44" s="266"/>
      <c r="UDT44" s="266"/>
      <c r="UDU44" s="139"/>
      <c r="UDV44" s="266"/>
      <c r="UDW44" s="266"/>
      <c r="UDX44" s="266"/>
      <c r="UDY44" s="139"/>
      <c r="UDZ44" s="266"/>
      <c r="UEA44" s="266"/>
      <c r="UEB44" s="266"/>
      <c r="UEC44" s="139"/>
      <c r="UED44" s="266"/>
      <c r="UEE44" s="266"/>
      <c r="UEF44" s="266"/>
      <c r="UEG44" s="139"/>
      <c r="UEH44" s="266"/>
      <c r="UEI44" s="266"/>
      <c r="UEJ44" s="266"/>
      <c r="UEK44" s="139"/>
      <c r="UEL44" s="266"/>
      <c r="UEM44" s="266"/>
      <c r="UEN44" s="266"/>
      <c r="UEO44" s="139"/>
      <c r="UEP44" s="266"/>
      <c r="UEQ44" s="266"/>
      <c r="UER44" s="266"/>
      <c r="UES44" s="139"/>
      <c r="UET44" s="266"/>
      <c r="UEU44" s="266"/>
      <c r="UEV44" s="266"/>
      <c r="UEW44" s="139"/>
      <c r="UEX44" s="266"/>
      <c r="UEY44" s="266"/>
      <c r="UEZ44" s="266"/>
      <c r="UFA44" s="139"/>
      <c r="UFB44" s="266"/>
      <c r="UFC44" s="266"/>
      <c r="UFD44" s="266"/>
      <c r="UFE44" s="139"/>
      <c r="UFF44" s="266"/>
      <c r="UFG44" s="266"/>
      <c r="UFH44" s="266"/>
      <c r="UFI44" s="139"/>
      <c r="UFJ44" s="266"/>
      <c r="UFK44" s="266"/>
      <c r="UFL44" s="266"/>
      <c r="UFM44" s="139"/>
      <c r="UFN44" s="266"/>
      <c r="UFO44" s="266"/>
      <c r="UFP44" s="266"/>
      <c r="UFQ44" s="139"/>
      <c r="UFR44" s="266"/>
      <c r="UFS44" s="266"/>
      <c r="UFT44" s="266"/>
      <c r="UFU44" s="139"/>
      <c r="UFV44" s="266"/>
      <c r="UFW44" s="266"/>
      <c r="UFX44" s="266"/>
      <c r="UFY44" s="139"/>
      <c r="UFZ44" s="266"/>
      <c r="UGA44" s="266"/>
      <c r="UGB44" s="266"/>
      <c r="UGC44" s="139"/>
      <c r="UGD44" s="266"/>
      <c r="UGE44" s="266"/>
      <c r="UGF44" s="266"/>
      <c r="UGG44" s="139"/>
      <c r="UGH44" s="266"/>
      <c r="UGI44" s="266"/>
      <c r="UGJ44" s="266"/>
      <c r="UGK44" s="139"/>
      <c r="UGL44" s="266"/>
      <c r="UGM44" s="266"/>
      <c r="UGN44" s="266"/>
      <c r="UGO44" s="139"/>
      <c r="UGP44" s="266"/>
      <c r="UGQ44" s="266"/>
      <c r="UGR44" s="266"/>
      <c r="UGS44" s="139"/>
      <c r="UGT44" s="266"/>
      <c r="UGU44" s="266"/>
      <c r="UGV44" s="266"/>
      <c r="UGW44" s="139"/>
      <c r="UGX44" s="266"/>
      <c r="UGY44" s="266"/>
      <c r="UGZ44" s="266"/>
      <c r="UHA44" s="139"/>
      <c r="UHB44" s="266"/>
      <c r="UHC44" s="266"/>
      <c r="UHD44" s="266"/>
      <c r="UHE44" s="139"/>
      <c r="UHF44" s="266"/>
      <c r="UHG44" s="266"/>
      <c r="UHH44" s="266"/>
      <c r="UHI44" s="139"/>
      <c r="UHJ44" s="266"/>
      <c r="UHK44" s="266"/>
      <c r="UHL44" s="266"/>
      <c r="UHM44" s="139"/>
      <c r="UHN44" s="266"/>
      <c r="UHO44" s="266"/>
      <c r="UHP44" s="266"/>
      <c r="UHQ44" s="139"/>
      <c r="UHR44" s="266"/>
      <c r="UHS44" s="266"/>
      <c r="UHT44" s="266"/>
      <c r="UHU44" s="139"/>
      <c r="UHV44" s="266"/>
      <c r="UHW44" s="266"/>
      <c r="UHX44" s="266"/>
      <c r="UHY44" s="139"/>
      <c r="UHZ44" s="266"/>
      <c r="UIA44" s="266"/>
      <c r="UIB44" s="266"/>
      <c r="UIC44" s="139"/>
      <c r="UID44" s="266"/>
      <c r="UIE44" s="266"/>
      <c r="UIF44" s="266"/>
      <c r="UIG44" s="139"/>
      <c r="UIH44" s="266"/>
      <c r="UII44" s="266"/>
      <c r="UIJ44" s="266"/>
      <c r="UIK44" s="139"/>
      <c r="UIL44" s="266"/>
      <c r="UIM44" s="266"/>
      <c r="UIN44" s="266"/>
      <c r="UIO44" s="139"/>
      <c r="UIP44" s="266"/>
      <c r="UIQ44" s="266"/>
      <c r="UIR44" s="266"/>
      <c r="UIS44" s="139"/>
      <c r="UIT44" s="266"/>
      <c r="UIU44" s="266"/>
      <c r="UIV44" s="266"/>
      <c r="UIW44" s="139"/>
      <c r="UIX44" s="266"/>
      <c r="UIY44" s="266"/>
      <c r="UIZ44" s="266"/>
      <c r="UJA44" s="139"/>
      <c r="UJB44" s="266"/>
      <c r="UJC44" s="266"/>
      <c r="UJD44" s="266"/>
      <c r="UJE44" s="139"/>
      <c r="UJF44" s="266"/>
      <c r="UJG44" s="266"/>
      <c r="UJH44" s="266"/>
      <c r="UJI44" s="139"/>
      <c r="UJJ44" s="266"/>
      <c r="UJK44" s="266"/>
      <c r="UJL44" s="266"/>
      <c r="UJM44" s="139"/>
      <c r="UJN44" s="266"/>
      <c r="UJO44" s="266"/>
      <c r="UJP44" s="266"/>
      <c r="UJQ44" s="139"/>
      <c r="UJR44" s="266"/>
      <c r="UJS44" s="266"/>
      <c r="UJT44" s="266"/>
      <c r="UJU44" s="139"/>
      <c r="UJV44" s="266"/>
      <c r="UJW44" s="266"/>
      <c r="UJX44" s="266"/>
      <c r="UJY44" s="139"/>
      <c r="UJZ44" s="266"/>
      <c r="UKA44" s="266"/>
      <c r="UKB44" s="266"/>
      <c r="UKC44" s="139"/>
      <c r="UKD44" s="266"/>
      <c r="UKE44" s="266"/>
      <c r="UKF44" s="266"/>
      <c r="UKG44" s="139"/>
      <c r="UKH44" s="266"/>
      <c r="UKI44" s="266"/>
      <c r="UKJ44" s="266"/>
      <c r="UKK44" s="139"/>
      <c r="UKL44" s="266"/>
      <c r="UKM44" s="266"/>
      <c r="UKN44" s="266"/>
      <c r="UKO44" s="139"/>
      <c r="UKP44" s="266"/>
      <c r="UKQ44" s="266"/>
      <c r="UKR44" s="266"/>
      <c r="UKS44" s="139"/>
      <c r="UKT44" s="266"/>
      <c r="UKU44" s="266"/>
      <c r="UKV44" s="266"/>
      <c r="UKW44" s="139"/>
      <c r="UKX44" s="266"/>
      <c r="UKY44" s="266"/>
      <c r="UKZ44" s="266"/>
      <c r="ULA44" s="139"/>
      <c r="ULB44" s="266"/>
      <c r="ULC44" s="266"/>
      <c r="ULD44" s="266"/>
      <c r="ULE44" s="139"/>
      <c r="ULF44" s="266"/>
      <c r="ULG44" s="266"/>
      <c r="ULH44" s="266"/>
      <c r="ULI44" s="139"/>
      <c r="ULJ44" s="266"/>
      <c r="ULK44" s="266"/>
      <c r="ULL44" s="266"/>
      <c r="ULM44" s="139"/>
      <c r="ULN44" s="266"/>
      <c r="ULO44" s="266"/>
      <c r="ULP44" s="266"/>
      <c r="ULQ44" s="139"/>
      <c r="ULR44" s="266"/>
      <c r="ULS44" s="266"/>
      <c r="ULT44" s="266"/>
      <c r="ULU44" s="139"/>
      <c r="ULV44" s="266"/>
      <c r="ULW44" s="266"/>
      <c r="ULX44" s="266"/>
      <c r="ULY44" s="139"/>
      <c r="ULZ44" s="266"/>
      <c r="UMA44" s="266"/>
      <c r="UMB44" s="266"/>
      <c r="UMC44" s="139"/>
      <c r="UMD44" s="266"/>
      <c r="UME44" s="266"/>
      <c r="UMF44" s="266"/>
      <c r="UMG44" s="139"/>
      <c r="UMH44" s="266"/>
      <c r="UMI44" s="266"/>
      <c r="UMJ44" s="266"/>
      <c r="UMK44" s="139"/>
      <c r="UML44" s="266"/>
      <c r="UMM44" s="266"/>
      <c r="UMN44" s="266"/>
      <c r="UMO44" s="139"/>
      <c r="UMP44" s="266"/>
      <c r="UMQ44" s="266"/>
      <c r="UMR44" s="266"/>
      <c r="UMS44" s="139"/>
      <c r="UMT44" s="266"/>
      <c r="UMU44" s="266"/>
      <c r="UMV44" s="266"/>
      <c r="UMW44" s="139"/>
      <c r="UMX44" s="266"/>
      <c r="UMY44" s="266"/>
      <c r="UMZ44" s="266"/>
      <c r="UNA44" s="139"/>
      <c r="UNB44" s="266"/>
      <c r="UNC44" s="266"/>
      <c r="UND44" s="266"/>
      <c r="UNE44" s="139"/>
      <c r="UNF44" s="266"/>
      <c r="UNG44" s="266"/>
      <c r="UNH44" s="266"/>
      <c r="UNI44" s="139"/>
      <c r="UNJ44" s="266"/>
      <c r="UNK44" s="266"/>
      <c r="UNL44" s="266"/>
      <c r="UNM44" s="139"/>
      <c r="UNN44" s="266"/>
      <c r="UNO44" s="266"/>
      <c r="UNP44" s="266"/>
      <c r="UNQ44" s="139"/>
      <c r="UNR44" s="266"/>
      <c r="UNS44" s="266"/>
      <c r="UNT44" s="266"/>
      <c r="UNU44" s="139"/>
      <c r="UNV44" s="266"/>
      <c r="UNW44" s="266"/>
      <c r="UNX44" s="266"/>
      <c r="UNY44" s="139"/>
      <c r="UNZ44" s="266"/>
      <c r="UOA44" s="266"/>
      <c r="UOB44" s="266"/>
      <c r="UOC44" s="139"/>
      <c r="UOD44" s="266"/>
      <c r="UOE44" s="266"/>
      <c r="UOF44" s="266"/>
      <c r="UOG44" s="139"/>
      <c r="UOH44" s="266"/>
      <c r="UOI44" s="266"/>
      <c r="UOJ44" s="266"/>
      <c r="UOK44" s="139"/>
      <c r="UOL44" s="266"/>
      <c r="UOM44" s="266"/>
      <c r="UON44" s="266"/>
      <c r="UOO44" s="139"/>
      <c r="UOP44" s="266"/>
      <c r="UOQ44" s="266"/>
      <c r="UOR44" s="266"/>
      <c r="UOS44" s="139"/>
      <c r="UOT44" s="266"/>
      <c r="UOU44" s="266"/>
      <c r="UOV44" s="266"/>
      <c r="UOW44" s="139"/>
      <c r="UOX44" s="266"/>
      <c r="UOY44" s="266"/>
      <c r="UOZ44" s="266"/>
      <c r="UPA44" s="139"/>
      <c r="UPB44" s="266"/>
      <c r="UPC44" s="266"/>
      <c r="UPD44" s="266"/>
      <c r="UPE44" s="139"/>
      <c r="UPF44" s="266"/>
      <c r="UPG44" s="266"/>
      <c r="UPH44" s="266"/>
      <c r="UPI44" s="139"/>
      <c r="UPJ44" s="266"/>
      <c r="UPK44" s="266"/>
      <c r="UPL44" s="266"/>
      <c r="UPM44" s="139"/>
      <c r="UPN44" s="266"/>
      <c r="UPO44" s="266"/>
      <c r="UPP44" s="266"/>
      <c r="UPQ44" s="139"/>
      <c r="UPR44" s="266"/>
      <c r="UPS44" s="266"/>
      <c r="UPT44" s="266"/>
      <c r="UPU44" s="139"/>
      <c r="UPV44" s="266"/>
      <c r="UPW44" s="266"/>
      <c r="UPX44" s="266"/>
      <c r="UPY44" s="139"/>
      <c r="UPZ44" s="266"/>
      <c r="UQA44" s="266"/>
      <c r="UQB44" s="266"/>
      <c r="UQC44" s="139"/>
      <c r="UQD44" s="266"/>
      <c r="UQE44" s="266"/>
      <c r="UQF44" s="266"/>
      <c r="UQG44" s="139"/>
      <c r="UQH44" s="266"/>
      <c r="UQI44" s="266"/>
      <c r="UQJ44" s="266"/>
      <c r="UQK44" s="139"/>
      <c r="UQL44" s="266"/>
      <c r="UQM44" s="266"/>
      <c r="UQN44" s="266"/>
      <c r="UQO44" s="139"/>
      <c r="UQP44" s="266"/>
      <c r="UQQ44" s="266"/>
      <c r="UQR44" s="266"/>
      <c r="UQS44" s="139"/>
      <c r="UQT44" s="266"/>
      <c r="UQU44" s="266"/>
      <c r="UQV44" s="266"/>
      <c r="UQW44" s="139"/>
      <c r="UQX44" s="266"/>
      <c r="UQY44" s="266"/>
      <c r="UQZ44" s="266"/>
      <c r="URA44" s="139"/>
      <c r="URB44" s="266"/>
      <c r="URC44" s="266"/>
      <c r="URD44" s="266"/>
      <c r="URE44" s="139"/>
      <c r="URF44" s="266"/>
      <c r="URG44" s="266"/>
      <c r="URH44" s="266"/>
      <c r="URI44" s="139"/>
      <c r="URJ44" s="266"/>
      <c r="URK44" s="266"/>
      <c r="URL44" s="266"/>
      <c r="URM44" s="139"/>
      <c r="URN44" s="266"/>
      <c r="URO44" s="266"/>
      <c r="URP44" s="266"/>
      <c r="URQ44" s="139"/>
      <c r="URR44" s="266"/>
      <c r="URS44" s="266"/>
      <c r="URT44" s="266"/>
      <c r="URU44" s="139"/>
      <c r="URV44" s="266"/>
      <c r="URW44" s="266"/>
      <c r="URX44" s="266"/>
      <c r="URY44" s="139"/>
      <c r="URZ44" s="266"/>
      <c r="USA44" s="266"/>
      <c r="USB44" s="266"/>
      <c r="USC44" s="139"/>
      <c r="USD44" s="266"/>
      <c r="USE44" s="266"/>
      <c r="USF44" s="266"/>
      <c r="USG44" s="139"/>
      <c r="USH44" s="266"/>
      <c r="USI44" s="266"/>
      <c r="USJ44" s="266"/>
      <c r="USK44" s="139"/>
      <c r="USL44" s="266"/>
      <c r="USM44" s="266"/>
      <c r="USN44" s="266"/>
      <c r="USO44" s="139"/>
      <c r="USP44" s="266"/>
      <c r="USQ44" s="266"/>
      <c r="USR44" s="266"/>
      <c r="USS44" s="139"/>
      <c r="UST44" s="266"/>
      <c r="USU44" s="266"/>
      <c r="USV44" s="266"/>
      <c r="USW44" s="139"/>
      <c r="USX44" s="266"/>
      <c r="USY44" s="266"/>
      <c r="USZ44" s="266"/>
      <c r="UTA44" s="139"/>
      <c r="UTB44" s="266"/>
      <c r="UTC44" s="266"/>
      <c r="UTD44" s="266"/>
      <c r="UTE44" s="139"/>
      <c r="UTF44" s="266"/>
      <c r="UTG44" s="266"/>
      <c r="UTH44" s="266"/>
      <c r="UTI44" s="139"/>
      <c r="UTJ44" s="266"/>
      <c r="UTK44" s="266"/>
      <c r="UTL44" s="266"/>
      <c r="UTM44" s="139"/>
      <c r="UTN44" s="266"/>
      <c r="UTO44" s="266"/>
      <c r="UTP44" s="266"/>
      <c r="UTQ44" s="139"/>
      <c r="UTR44" s="266"/>
      <c r="UTS44" s="266"/>
      <c r="UTT44" s="266"/>
      <c r="UTU44" s="139"/>
      <c r="UTV44" s="266"/>
      <c r="UTW44" s="266"/>
      <c r="UTX44" s="266"/>
      <c r="UTY44" s="139"/>
      <c r="UTZ44" s="266"/>
      <c r="UUA44" s="266"/>
      <c r="UUB44" s="266"/>
      <c r="UUC44" s="139"/>
      <c r="UUD44" s="266"/>
      <c r="UUE44" s="266"/>
      <c r="UUF44" s="266"/>
      <c r="UUG44" s="139"/>
      <c r="UUH44" s="266"/>
      <c r="UUI44" s="266"/>
      <c r="UUJ44" s="266"/>
      <c r="UUK44" s="139"/>
      <c r="UUL44" s="266"/>
      <c r="UUM44" s="266"/>
      <c r="UUN44" s="266"/>
      <c r="UUO44" s="139"/>
      <c r="UUP44" s="266"/>
      <c r="UUQ44" s="266"/>
      <c r="UUR44" s="266"/>
      <c r="UUS44" s="139"/>
      <c r="UUT44" s="266"/>
      <c r="UUU44" s="266"/>
      <c r="UUV44" s="266"/>
      <c r="UUW44" s="139"/>
      <c r="UUX44" s="266"/>
      <c r="UUY44" s="266"/>
      <c r="UUZ44" s="266"/>
      <c r="UVA44" s="139"/>
      <c r="UVB44" s="266"/>
      <c r="UVC44" s="266"/>
      <c r="UVD44" s="266"/>
      <c r="UVE44" s="139"/>
      <c r="UVF44" s="266"/>
      <c r="UVG44" s="266"/>
      <c r="UVH44" s="266"/>
      <c r="UVI44" s="139"/>
      <c r="UVJ44" s="266"/>
      <c r="UVK44" s="266"/>
      <c r="UVL44" s="266"/>
      <c r="UVM44" s="139"/>
      <c r="UVN44" s="266"/>
      <c r="UVO44" s="266"/>
      <c r="UVP44" s="266"/>
      <c r="UVQ44" s="139"/>
      <c r="UVR44" s="266"/>
      <c r="UVS44" s="266"/>
      <c r="UVT44" s="266"/>
      <c r="UVU44" s="139"/>
      <c r="UVV44" s="266"/>
      <c r="UVW44" s="266"/>
      <c r="UVX44" s="266"/>
      <c r="UVY44" s="139"/>
      <c r="UVZ44" s="266"/>
      <c r="UWA44" s="266"/>
      <c r="UWB44" s="266"/>
      <c r="UWC44" s="139"/>
      <c r="UWD44" s="266"/>
      <c r="UWE44" s="266"/>
      <c r="UWF44" s="266"/>
      <c r="UWG44" s="139"/>
      <c r="UWH44" s="266"/>
      <c r="UWI44" s="266"/>
      <c r="UWJ44" s="266"/>
      <c r="UWK44" s="139"/>
      <c r="UWL44" s="266"/>
      <c r="UWM44" s="266"/>
      <c r="UWN44" s="266"/>
      <c r="UWO44" s="139"/>
      <c r="UWP44" s="266"/>
      <c r="UWQ44" s="266"/>
      <c r="UWR44" s="266"/>
      <c r="UWS44" s="139"/>
      <c r="UWT44" s="266"/>
      <c r="UWU44" s="266"/>
      <c r="UWV44" s="266"/>
      <c r="UWW44" s="139"/>
      <c r="UWX44" s="266"/>
      <c r="UWY44" s="266"/>
      <c r="UWZ44" s="266"/>
      <c r="UXA44" s="139"/>
      <c r="UXB44" s="266"/>
      <c r="UXC44" s="266"/>
      <c r="UXD44" s="266"/>
      <c r="UXE44" s="139"/>
      <c r="UXF44" s="266"/>
      <c r="UXG44" s="266"/>
      <c r="UXH44" s="266"/>
      <c r="UXI44" s="139"/>
      <c r="UXJ44" s="266"/>
      <c r="UXK44" s="266"/>
      <c r="UXL44" s="266"/>
      <c r="UXM44" s="139"/>
      <c r="UXN44" s="266"/>
      <c r="UXO44" s="266"/>
      <c r="UXP44" s="266"/>
      <c r="UXQ44" s="139"/>
      <c r="UXR44" s="266"/>
      <c r="UXS44" s="266"/>
      <c r="UXT44" s="266"/>
      <c r="UXU44" s="139"/>
      <c r="UXV44" s="266"/>
      <c r="UXW44" s="266"/>
      <c r="UXX44" s="266"/>
      <c r="UXY44" s="139"/>
      <c r="UXZ44" s="266"/>
      <c r="UYA44" s="266"/>
      <c r="UYB44" s="266"/>
      <c r="UYC44" s="139"/>
      <c r="UYD44" s="266"/>
      <c r="UYE44" s="266"/>
      <c r="UYF44" s="266"/>
      <c r="UYG44" s="139"/>
      <c r="UYH44" s="266"/>
      <c r="UYI44" s="266"/>
      <c r="UYJ44" s="266"/>
      <c r="UYK44" s="139"/>
      <c r="UYL44" s="266"/>
      <c r="UYM44" s="266"/>
      <c r="UYN44" s="266"/>
      <c r="UYO44" s="139"/>
      <c r="UYP44" s="266"/>
      <c r="UYQ44" s="266"/>
      <c r="UYR44" s="266"/>
      <c r="UYS44" s="139"/>
      <c r="UYT44" s="266"/>
      <c r="UYU44" s="266"/>
      <c r="UYV44" s="266"/>
      <c r="UYW44" s="139"/>
      <c r="UYX44" s="266"/>
      <c r="UYY44" s="266"/>
      <c r="UYZ44" s="266"/>
      <c r="UZA44" s="139"/>
      <c r="UZB44" s="266"/>
      <c r="UZC44" s="266"/>
      <c r="UZD44" s="266"/>
      <c r="UZE44" s="139"/>
      <c r="UZF44" s="266"/>
      <c r="UZG44" s="266"/>
      <c r="UZH44" s="266"/>
      <c r="UZI44" s="139"/>
      <c r="UZJ44" s="266"/>
      <c r="UZK44" s="266"/>
      <c r="UZL44" s="266"/>
      <c r="UZM44" s="139"/>
      <c r="UZN44" s="266"/>
      <c r="UZO44" s="266"/>
      <c r="UZP44" s="266"/>
      <c r="UZQ44" s="139"/>
      <c r="UZR44" s="266"/>
      <c r="UZS44" s="266"/>
      <c r="UZT44" s="266"/>
      <c r="UZU44" s="139"/>
      <c r="UZV44" s="266"/>
      <c r="UZW44" s="266"/>
      <c r="UZX44" s="266"/>
      <c r="UZY44" s="139"/>
      <c r="UZZ44" s="266"/>
      <c r="VAA44" s="266"/>
      <c r="VAB44" s="266"/>
      <c r="VAC44" s="139"/>
      <c r="VAD44" s="266"/>
      <c r="VAE44" s="266"/>
      <c r="VAF44" s="266"/>
      <c r="VAG44" s="139"/>
      <c r="VAH44" s="266"/>
      <c r="VAI44" s="266"/>
      <c r="VAJ44" s="266"/>
      <c r="VAK44" s="139"/>
      <c r="VAL44" s="266"/>
      <c r="VAM44" s="266"/>
      <c r="VAN44" s="266"/>
      <c r="VAO44" s="139"/>
      <c r="VAP44" s="266"/>
      <c r="VAQ44" s="266"/>
      <c r="VAR44" s="266"/>
      <c r="VAS44" s="139"/>
      <c r="VAT44" s="266"/>
      <c r="VAU44" s="266"/>
      <c r="VAV44" s="266"/>
      <c r="VAW44" s="139"/>
      <c r="VAX44" s="266"/>
      <c r="VAY44" s="266"/>
      <c r="VAZ44" s="266"/>
      <c r="VBA44" s="139"/>
      <c r="VBB44" s="266"/>
      <c r="VBC44" s="266"/>
      <c r="VBD44" s="266"/>
      <c r="VBE44" s="139"/>
      <c r="VBF44" s="266"/>
      <c r="VBG44" s="266"/>
      <c r="VBH44" s="266"/>
      <c r="VBI44" s="139"/>
      <c r="VBJ44" s="266"/>
      <c r="VBK44" s="266"/>
      <c r="VBL44" s="266"/>
      <c r="VBM44" s="139"/>
      <c r="VBN44" s="266"/>
      <c r="VBO44" s="266"/>
      <c r="VBP44" s="266"/>
      <c r="VBQ44" s="139"/>
      <c r="VBR44" s="266"/>
      <c r="VBS44" s="266"/>
      <c r="VBT44" s="266"/>
      <c r="VBU44" s="139"/>
      <c r="VBV44" s="266"/>
      <c r="VBW44" s="266"/>
      <c r="VBX44" s="266"/>
      <c r="VBY44" s="139"/>
      <c r="VBZ44" s="266"/>
      <c r="VCA44" s="266"/>
      <c r="VCB44" s="266"/>
      <c r="VCC44" s="139"/>
      <c r="VCD44" s="266"/>
      <c r="VCE44" s="266"/>
      <c r="VCF44" s="266"/>
      <c r="VCG44" s="139"/>
      <c r="VCH44" s="266"/>
      <c r="VCI44" s="266"/>
      <c r="VCJ44" s="266"/>
      <c r="VCK44" s="139"/>
      <c r="VCL44" s="266"/>
      <c r="VCM44" s="266"/>
      <c r="VCN44" s="266"/>
      <c r="VCO44" s="139"/>
      <c r="VCP44" s="266"/>
      <c r="VCQ44" s="266"/>
      <c r="VCR44" s="266"/>
      <c r="VCS44" s="139"/>
      <c r="VCT44" s="266"/>
      <c r="VCU44" s="266"/>
      <c r="VCV44" s="266"/>
      <c r="VCW44" s="139"/>
      <c r="VCX44" s="266"/>
      <c r="VCY44" s="266"/>
      <c r="VCZ44" s="266"/>
      <c r="VDA44" s="139"/>
      <c r="VDB44" s="266"/>
      <c r="VDC44" s="266"/>
      <c r="VDD44" s="266"/>
      <c r="VDE44" s="139"/>
      <c r="VDF44" s="266"/>
      <c r="VDG44" s="266"/>
      <c r="VDH44" s="266"/>
      <c r="VDI44" s="139"/>
      <c r="VDJ44" s="266"/>
      <c r="VDK44" s="266"/>
      <c r="VDL44" s="266"/>
      <c r="VDM44" s="139"/>
      <c r="VDN44" s="266"/>
      <c r="VDO44" s="266"/>
      <c r="VDP44" s="266"/>
      <c r="VDQ44" s="139"/>
      <c r="VDR44" s="266"/>
      <c r="VDS44" s="266"/>
      <c r="VDT44" s="266"/>
      <c r="VDU44" s="139"/>
      <c r="VDV44" s="266"/>
      <c r="VDW44" s="266"/>
      <c r="VDX44" s="266"/>
      <c r="VDY44" s="139"/>
      <c r="VDZ44" s="266"/>
      <c r="VEA44" s="266"/>
      <c r="VEB44" s="266"/>
      <c r="VEC44" s="139"/>
      <c r="VED44" s="266"/>
      <c r="VEE44" s="266"/>
      <c r="VEF44" s="266"/>
      <c r="VEG44" s="139"/>
      <c r="VEH44" s="266"/>
      <c r="VEI44" s="266"/>
      <c r="VEJ44" s="266"/>
      <c r="VEK44" s="139"/>
      <c r="VEL44" s="266"/>
      <c r="VEM44" s="266"/>
      <c r="VEN44" s="266"/>
      <c r="VEO44" s="139"/>
      <c r="VEP44" s="266"/>
      <c r="VEQ44" s="266"/>
      <c r="VER44" s="266"/>
      <c r="VES44" s="139"/>
      <c r="VET44" s="266"/>
      <c r="VEU44" s="266"/>
      <c r="VEV44" s="266"/>
      <c r="VEW44" s="139"/>
      <c r="VEX44" s="266"/>
      <c r="VEY44" s="266"/>
      <c r="VEZ44" s="266"/>
      <c r="VFA44" s="139"/>
      <c r="VFB44" s="266"/>
      <c r="VFC44" s="266"/>
      <c r="VFD44" s="266"/>
      <c r="VFE44" s="139"/>
      <c r="VFF44" s="266"/>
      <c r="VFG44" s="266"/>
      <c r="VFH44" s="266"/>
      <c r="VFI44" s="139"/>
      <c r="VFJ44" s="266"/>
      <c r="VFK44" s="266"/>
      <c r="VFL44" s="266"/>
      <c r="VFM44" s="139"/>
      <c r="VFN44" s="266"/>
      <c r="VFO44" s="266"/>
      <c r="VFP44" s="266"/>
      <c r="VFQ44" s="139"/>
      <c r="VFR44" s="266"/>
      <c r="VFS44" s="266"/>
      <c r="VFT44" s="266"/>
      <c r="VFU44" s="139"/>
      <c r="VFV44" s="266"/>
      <c r="VFW44" s="266"/>
      <c r="VFX44" s="266"/>
      <c r="VFY44" s="139"/>
      <c r="VFZ44" s="266"/>
      <c r="VGA44" s="266"/>
      <c r="VGB44" s="266"/>
      <c r="VGC44" s="139"/>
      <c r="VGD44" s="266"/>
      <c r="VGE44" s="266"/>
      <c r="VGF44" s="266"/>
      <c r="VGG44" s="139"/>
      <c r="VGH44" s="266"/>
      <c r="VGI44" s="266"/>
      <c r="VGJ44" s="266"/>
      <c r="VGK44" s="139"/>
      <c r="VGL44" s="266"/>
      <c r="VGM44" s="266"/>
      <c r="VGN44" s="266"/>
      <c r="VGO44" s="139"/>
      <c r="VGP44" s="266"/>
      <c r="VGQ44" s="266"/>
      <c r="VGR44" s="266"/>
      <c r="VGS44" s="139"/>
      <c r="VGT44" s="266"/>
      <c r="VGU44" s="266"/>
      <c r="VGV44" s="266"/>
      <c r="VGW44" s="139"/>
      <c r="VGX44" s="266"/>
      <c r="VGY44" s="266"/>
      <c r="VGZ44" s="266"/>
      <c r="VHA44" s="139"/>
      <c r="VHB44" s="266"/>
      <c r="VHC44" s="266"/>
      <c r="VHD44" s="266"/>
      <c r="VHE44" s="139"/>
      <c r="VHF44" s="266"/>
      <c r="VHG44" s="266"/>
      <c r="VHH44" s="266"/>
      <c r="VHI44" s="139"/>
      <c r="VHJ44" s="266"/>
      <c r="VHK44" s="266"/>
      <c r="VHL44" s="266"/>
      <c r="VHM44" s="139"/>
      <c r="VHN44" s="266"/>
      <c r="VHO44" s="266"/>
      <c r="VHP44" s="266"/>
      <c r="VHQ44" s="139"/>
      <c r="VHR44" s="266"/>
      <c r="VHS44" s="266"/>
      <c r="VHT44" s="266"/>
      <c r="VHU44" s="139"/>
      <c r="VHV44" s="266"/>
      <c r="VHW44" s="266"/>
      <c r="VHX44" s="266"/>
      <c r="VHY44" s="139"/>
      <c r="VHZ44" s="266"/>
      <c r="VIA44" s="266"/>
      <c r="VIB44" s="266"/>
      <c r="VIC44" s="139"/>
      <c r="VID44" s="266"/>
      <c r="VIE44" s="266"/>
      <c r="VIF44" s="266"/>
      <c r="VIG44" s="139"/>
      <c r="VIH44" s="266"/>
      <c r="VII44" s="266"/>
      <c r="VIJ44" s="266"/>
      <c r="VIK44" s="139"/>
      <c r="VIL44" s="266"/>
      <c r="VIM44" s="266"/>
      <c r="VIN44" s="266"/>
      <c r="VIO44" s="139"/>
      <c r="VIP44" s="266"/>
      <c r="VIQ44" s="266"/>
      <c r="VIR44" s="266"/>
      <c r="VIS44" s="139"/>
      <c r="VIT44" s="266"/>
      <c r="VIU44" s="266"/>
      <c r="VIV44" s="266"/>
      <c r="VIW44" s="139"/>
      <c r="VIX44" s="266"/>
      <c r="VIY44" s="266"/>
      <c r="VIZ44" s="266"/>
      <c r="VJA44" s="139"/>
      <c r="VJB44" s="266"/>
      <c r="VJC44" s="266"/>
      <c r="VJD44" s="266"/>
      <c r="VJE44" s="139"/>
      <c r="VJF44" s="266"/>
      <c r="VJG44" s="266"/>
      <c r="VJH44" s="266"/>
      <c r="VJI44" s="139"/>
      <c r="VJJ44" s="266"/>
      <c r="VJK44" s="266"/>
      <c r="VJL44" s="266"/>
      <c r="VJM44" s="139"/>
      <c r="VJN44" s="266"/>
      <c r="VJO44" s="266"/>
      <c r="VJP44" s="266"/>
      <c r="VJQ44" s="139"/>
      <c r="VJR44" s="266"/>
      <c r="VJS44" s="266"/>
      <c r="VJT44" s="266"/>
      <c r="VJU44" s="139"/>
      <c r="VJV44" s="266"/>
      <c r="VJW44" s="266"/>
      <c r="VJX44" s="266"/>
      <c r="VJY44" s="139"/>
      <c r="VJZ44" s="266"/>
      <c r="VKA44" s="266"/>
      <c r="VKB44" s="266"/>
      <c r="VKC44" s="139"/>
      <c r="VKD44" s="266"/>
      <c r="VKE44" s="266"/>
      <c r="VKF44" s="266"/>
      <c r="VKG44" s="139"/>
      <c r="VKH44" s="266"/>
      <c r="VKI44" s="266"/>
      <c r="VKJ44" s="266"/>
      <c r="VKK44" s="139"/>
      <c r="VKL44" s="266"/>
      <c r="VKM44" s="266"/>
      <c r="VKN44" s="266"/>
      <c r="VKO44" s="139"/>
      <c r="VKP44" s="266"/>
      <c r="VKQ44" s="266"/>
      <c r="VKR44" s="266"/>
      <c r="VKS44" s="139"/>
      <c r="VKT44" s="266"/>
      <c r="VKU44" s="266"/>
      <c r="VKV44" s="266"/>
      <c r="VKW44" s="139"/>
      <c r="VKX44" s="266"/>
      <c r="VKY44" s="266"/>
      <c r="VKZ44" s="266"/>
      <c r="VLA44" s="139"/>
      <c r="VLB44" s="266"/>
      <c r="VLC44" s="266"/>
      <c r="VLD44" s="266"/>
      <c r="VLE44" s="139"/>
      <c r="VLF44" s="266"/>
      <c r="VLG44" s="266"/>
      <c r="VLH44" s="266"/>
      <c r="VLI44" s="139"/>
      <c r="VLJ44" s="266"/>
      <c r="VLK44" s="266"/>
      <c r="VLL44" s="266"/>
      <c r="VLM44" s="139"/>
      <c r="VLN44" s="266"/>
      <c r="VLO44" s="266"/>
      <c r="VLP44" s="266"/>
      <c r="VLQ44" s="139"/>
      <c r="VLR44" s="266"/>
      <c r="VLS44" s="266"/>
      <c r="VLT44" s="266"/>
      <c r="VLU44" s="139"/>
      <c r="VLV44" s="266"/>
      <c r="VLW44" s="266"/>
      <c r="VLX44" s="266"/>
      <c r="VLY44" s="139"/>
      <c r="VLZ44" s="266"/>
      <c r="VMA44" s="266"/>
      <c r="VMB44" s="266"/>
      <c r="VMC44" s="139"/>
      <c r="VMD44" s="266"/>
      <c r="VME44" s="266"/>
      <c r="VMF44" s="266"/>
      <c r="VMG44" s="139"/>
      <c r="VMH44" s="266"/>
      <c r="VMI44" s="266"/>
      <c r="VMJ44" s="266"/>
      <c r="VMK44" s="139"/>
      <c r="VML44" s="266"/>
      <c r="VMM44" s="266"/>
      <c r="VMN44" s="266"/>
      <c r="VMO44" s="139"/>
      <c r="VMP44" s="266"/>
      <c r="VMQ44" s="266"/>
      <c r="VMR44" s="266"/>
      <c r="VMS44" s="139"/>
      <c r="VMT44" s="266"/>
      <c r="VMU44" s="266"/>
      <c r="VMV44" s="266"/>
      <c r="VMW44" s="139"/>
      <c r="VMX44" s="266"/>
      <c r="VMY44" s="266"/>
      <c r="VMZ44" s="266"/>
      <c r="VNA44" s="139"/>
      <c r="VNB44" s="266"/>
      <c r="VNC44" s="266"/>
      <c r="VND44" s="266"/>
      <c r="VNE44" s="139"/>
      <c r="VNF44" s="266"/>
      <c r="VNG44" s="266"/>
      <c r="VNH44" s="266"/>
      <c r="VNI44" s="139"/>
      <c r="VNJ44" s="266"/>
      <c r="VNK44" s="266"/>
      <c r="VNL44" s="266"/>
      <c r="VNM44" s="139"/>
      <c r="VNN44" s="266"/>
      <c r="VNO44" s="266"/>
      <c r="VNP44" s="266"/>
      <c r="VNQ44" s="139"/>
      <c r="VNR44" s="266"/>
      <c r="VNS44" s="266"/>
      <c r="VNT44" s="266"/>
      <c r="VNU44" s="139"/>
      <c r="VNV44" s="266"/>
      <c r="VNW44" s="266"/>
      <c r="VNX44" s="266"/>
      <c r="VNY44" s="139"/>
      <c r="VNZ44" s="266"/>
      <c r="VOA44" s="266"/>
      <c r="VOB44" s="266"/>
      <c r="VOC44" s="139"/>
      <c r="VOD44" s="266"/>
      <c r="VOE44" s="266"/>
      <c r="VOF44" s="266"/>
      <c r="VOG44" s="139"/>
      <c r="VOH44" s="266"/>
      <c r="VOI44" s="266"/>
      <c r="VOJ44" s="266"/>
      <c r="VOK44" s="139"/>
      <c r="VOL44" s="266"/>
      <c r="VOM44" s="266"/>
      <c r="VON44" s="266"/>
      <c r="VOO44" s="139"/>
      <c r="VOP44" s="266"/>
      <c r="VOQ44" s="266"/>
      <c r="VOR44" s="266"/>
      <c r="VOS44" s="139"/>
      <c r="VOT44" s="266"/>
      <c r="VOU44" s="266"/>
      <c r="VOV44" s="266"/>
      <c r="VOW44" s="139"/>
      <c r="VOX44" s="266"/>
      <c r="VOY44" s="266"/>
      <c r="VOZ44" s="266"/>
      <c r="VPA44" s="139"/>
      <c r="VPB44" s="266"/>
      <c r="VPC44" s="266"/>
      <c r="VPD44" s="266"/>
      <c r="VPE44" s="139"/>
      <c r="VPF44" s="266"/>
      <c r="VPG44" s="266"/>
      <c r="VPH44" s="266"/>
      <c r="VPI44" s="139"/>
      <c r="VPJ44" s="266"/>
      <c r="VPK44" s="266"/>
      <c r="VPL44" s="266"/>
      <c r="VPM44" s="139"/>
      <c r="VPN44" s="266"/>
      <c r="VPO44" s="266"/>
      <c r="VPP44" s="266"/>
      <c r="VPQ44" s="139"/>
      <c r="VPR44" s="266"/>
      <c r="VPS44" s="266"/>
      <c r="VPT44" s="266"/>
      <c r="VPU44" s="139"/>
      <c r="VPV44" s="266"/>
      <c r="VPW44" s="266"/>
      <c r="VPX44" s="266"/>
      <c r="VPY44" s="139"/>
      <c r="VPZ44" s="266"/>
      <c r="VQA44" s="266"/>
      <c r="VQB44" s="266"/>
      <c r="VQC44" s="139"/>
      <c r="VQD44" s="266"/>
      <c r="VQE44" s="266"/>
      <c r="VQF44" s="266"/>
      <c r="VQG44" s="139"/>
      <c r="VQH44" s="266"/>
      <c r="VQI44" s="266"/>
      <c r="VQJ44" s="266"/>
      <c r="VQK44" s="139"/>
      <c r="VQL44" s="266"/>
      <c r="VQM44" s="266"/>
      <c r="VQN44" s="266"/>
      <c r="VQO44" s="139"/>
      <c r="VQP44" s="266"/>
      <c r="VQQ44" s="266"/>
      <c r="VQR44" s="266"/>
      <c r="VQS44" s="139"/>
      <c r="VQT44" s="266"/>
      <c r="VQU44" s="266"/>
      <c r="VQV44" s="266"/>
      <c r="VQW44" s="139"/>
      <c r="VQX44" s="266"/>
      <c r="VQY44" s="266"/>
      <c r="VQZ44" s="266"/>
      <c r="VRA44" s="139"/>
      <c r="VRB44" s="266"/>
      <c r="VRC44" s="266"/>
      <c r="VRD44" s="266"/>
      <c r="VRE44" s="139"/>
      <c r="VRF44" s="266"/>
      <c r="VRG44" s="266"/>
      <c r="VRH44" s="266"/>
      <c r="VRI44" s="139"/>
      <c r="VRJ44" s="266"/>
      <c r="VRK44" s="266"/>
      <c r="VRL44" s="266"/>
      <c r="VRM44" s="139"/>
      <c r="VRN44" s="266"/>
      <c r="VRO44" s="266"/>
      <c r="VRP44" s="266"/>
      <c r="VRQ44" s="139"/>
      <c r="VRR44" s="266"/>
      <c r="VRS44" s="266"/>
      <c r="VRT44" s="266"/>
      <c r="VRU44" s="139"/>
      <c r="VRV44" s="266"/>
      <c r="VRW44" s="266"/>
      <c r="VRX44" s="266"/>
      <c r="VRY44" s="139"/>
      <c r="VRZ44" s="266"/>
      <c r="VSA44" s="266"/>
      <c r="VSB44" s="266"/>
      <c r="VSC44" s="139"/>
      <c r="VSD44" s="266"/>
      <c r="VSE44" s="266"/>
      <c r="VSF44" s="266"/>
      <c r="VSG44" s="139"/>
      <c r="VSH44" s="266"/>
      <c r="VSI44" s="266"/>
      <c r="VSJ44" s="266"/>
      <c r="VSK44" s="139"/>
      <c r="VSL44" s="266"/>
      <c r="VSM44" s="266"/>
      <c r="VSN44" s="266"/>
      <c r="VSO44" s="139"/>
      <c r="VSP44" s="266"/>
      <c r="VSQ44" s="266"/>
      <c r="VSR44" s="266"/>
      <c r="VSS44" s="139"/>
      <c r="VST44" s="266"/>
      <c r="VSU44" s="266"/>
      <c r="VSV44" s="266"/>
      <c r="VSW44" s="139"/>
      <c r="VSX44" s="266"/>
      <c r="VSY44" s="266"/>
      <c r="VSZ44" s="266"/>
      <c r="VTA44" s="139"/>
      <c r="VTB44" s="266"/>
      <c r="VTC44" s="266"/>
      <c r="VTD44" s="266"/>
      <c r="VTE44" s="139"/>
      <c r="VTF44" s="266"/>
      <c r="VTG44" s="266"/>
      <c r="VTH44" s="266"/>
      <c r="VTI44" s="139"/>
      <c r="VTJ44" s="266"/>
      <c r="VTK44" s="266"/>
      <c r="VTL44" s="266"/>
      <c r="VTM44" s="139"/>
      <c r="VTN44" s="266"/>
      <c r="VTO44" s="266"/>
      <c r="VTP44" s="266"/>
      <c r="VTQ44" s="139"/>
      <c r="VTR44" s="266"/>
      <c r="VTS44" s="266"/>
      <c r="VTT44" s="266"/>
      <c r="VTU44" s="139"/>
      <c r="VTV44" s="266"/>
      <c r="VTW44" s="266"/>
      <c r="VTX44" s="266"/>
      <c r="VTY44" s="139"/>
      <c r="VTZ44" s="266"/>
      <c r="VUA44" s="266"/>
      <c r="VUB44" s="266"/>
      <c r="VUC44" s="139"/>
      <c r="VUD44" s="266"/>
      <c r="VUE44" s="266"/>
      <c r="VUF44" s="266"/>
      <c r="VUG44" s="139"/>
      <c r="VUH44" s="266"/>
      <c r="VUI44" s="266"/>
      <c r="VUJ44" s="266"/>
      <c r="VUK44" s="139"/>
      <c r="VUL44" s="266"/>
      <c r="VUM44" s="266"/>
      <c r="VUN44" s="266"/>
      <c r="VUO44" s="139"/>
      <c r="VUP44" s="266"/>
      <c r="VUQ44" s="266"/>
      <c r="VUR44" s="266"/>
      <c r="VUS44" s="139"/>
      <c r="VUT44" s="266"/>
      <c r="VUU44" s="266"/>
      <c r="VUV44" s="266"/>
      <c r="VUW44" s="139"/>
      <c r="VUX44" s="266"/>
      <c r="VUY44" s="266"/>
      <c r="VUZ44" s="266"/>
      <c r="VVA44" s="139"/>
      <c r="VVB44" s="266"/>
      <c r="VVC44" s="266"/>
      <c r="VVD44" s="266"/>
      <c r="VVE44" s="139"/>
      <c r="VVF44" s="266"/>
      <c r="VVG44" s="266"/>
      <c r="VVH44" s="266"/>
      <c r="VVI44" s="139"/>
      <c r="VVJ44" s="266"/>
      <c r="VVK44" s="266"/>
      <c r="VVL44" s="266"/>
      <c r="VVM44" s="139"/>
      <c r="VVN44" s="266"/>
      <c r="VVO44" s="266"/>
      <c r="VVP44" s="266"/>
      <c r="VVQ44" s="139"/>
      <c r="VVR44" s="266"/>
      <c r="VVS44" s="266"/>
      <c r="VVT44" s="266"/>
      <c r="VVU44" s="139"/>
      <c r="VVV44" s="266"/>
      <c r="VVW44" s="266"/>
      <c r="VVX44" s="266"/>
      <c r="VVY44" s="139"/>
      <c r="VVZ44" s="266"/>
      <c r="VWA44" s="266"/>
      <c r="VWB44" s="266"/>
      <c r="VWC44" s="139"/>
      <c r="VWD44" s="266"/>
      <c r="VWE44" s="266"/>
      <c r="VWF44" s="266"/>
      <c r="VWG44" s="139"/>
      <c r="VWH44" s="266"/>
      <c r="VWI44" s="266"/>
      <c r="VWJ44" s="266"/>
      <c r="VWK44" s="139"/>
      <c r="VWL44" s="266"/>
      <c r="VWM44" s="266"/>
      <c r="VWN44" s="266"/>
      <c r="VWO44" s="139"/>
      <c r="VWP44" s="266"/>
      <c r="VWQ44" s="266"/>
      <c r="VWR44" s="266"/>
      <c r="VWS44" s="139"/>
      <c r="VWT44" s="266"/>
      <c r="VWU44" s="266"/>
      <c r="VWV44" s="266"/>
      <c r="VWW44" s="139"/>
      <c r="VWX44" s="266"/>
      <c r="VWY44" s="266"/>
      <c r="VWZ44" s="266"/>
      <c r="VXA44" s="139"/>
      <c r="VXB44" s="266"/>
      <c r="VXC44" s="266"/>
      <c r="VXD44" s="266"/>
      <c r="VXE44" s="139"/>
      <c r="VXF44" s="266"/>
      <c r="VXG44" s="266"/>
      <c r="VXH44" s="266"/>
      <c r="VXI44" s="139"/>
      <c r="VXJ44" s="266"/>
      <c r="VXK44" s="266"/>
      <c r="VXL44" s="266"/>
      <c r="VXM44" s="139"/>
      <c r="VXN44" s="266"/>
      <c r="VXO44" s="266"/>
      <c r="VXP44" s="266"/>
      <c r="VXQ44" s="139"/>
      <c r="VXR44" s="266"/>
      <c r="VXS44" s="266"/>
      <c r="VXT44" s="266"/>
      <c r="VXU44" s="139"/>
      <c r="VXV44" s="266"/>
      <c r="VXW44" s="266"/>
      <c r="VXX44" s="266"/>
      <c r="VXY44" s="139"/>
      <c r="VXZ44" s="266"/>
      <c r="VYA44" s="266"/>
      <c r="VYB44" s="266"/>
      <c r="VYC44" s="139"/>
      <c r="VYD44" s="266"/>
      <c r="VYE44" s="266"/>
      <c r="VYF44" s="266"/>
      <c r="VYG44" s="139"/>
      <c r="VYH44" s="266"/>
      <c r="VYI44" s="266"/>
      <c r="VYJ44" s="266"/>
      <c r="VYK44" s="139"/>
      <c r="VYL44" s="266"/>
      <c r="VYM44" s="266"/>
      <c r="VYN44" s="266"/>
      <c r="VYO44" s="139"/>
      <c r="VYP44" s="266"/>
      <c r="VYQ44" s="266"/>
      <c r="VYR44" s="266"/>
      <c r="VYS44" s="139"/>
      <c r="VYT44" s="266"/>
      <c r="VYU44" s="266"/>
      <c r="VYV44" s="266"/>
      <c r="VYW44" s="139"/>
      <c r="VYX44" s="266"/>
      <c r="VYY44" s="266"/>
      <c r="VYZ44" s="266"/>
      <c r="VZA44" s="139"/>
      <c r="VZB44" s="266"/>
      <c r="VZC44" s="266"/>
      <c r="VZD44" s="266"/>
      <c r="VZE44" s="139"/>
      <c r="VZF44" s="266"/>
      <c r="VZG44" s="266"/>
      <c r="VZH44" s="266"/>
      <c r="VZI44" s="139"/>
      <c r="VZJ44" s="266"/>
      <c r="VZK44" s="266"/>
      <c r="VZL44" s="266"/>
      <c r="VZM44" s="139"/>
      <c r="VZN44" s="266"/>
      <c r="VZO44" s="266"/>
      <c r="VZP44" s="266"/>
      <c r="VZQ44" s="139"/>
      <c r="VZR44" s="266"/>
      <c r="VZS44" s="266"/>
      <c r="VZT44" s="266"/>
      <c r="VZU44" s="139"/>
      <c r="VZV44" s="266"/>
      <c r="VZW44" s="266"/>
      <c r="VZX44" s="266"/>
      <c r="VZY44" s="139"/>
      <c r="VZZ44" s="266"/>
      <c r="WAA44" s="266"/>
      <c r="WAB44" s="266"/>
      <c r="WAC44" s="139"/>
      <c r="WAD44" s="266"/>
      <c r="WAE44" s="266"/>
      <c r="WAF44" s="266"/>
      <c r="WAG44" s="139"/>
      <c r="WAH44" s="266"/>
      <c r="WAI44" s="266"/>
      <c r="WAJ44" s="266"/>
      <c r="WAK44" s="139"/>
      <c r="WAL44" s="266"/>
      <c r="WAM44" s="266"/>
      <c r="WAN44" s="266"/>
      <c r="WAO44" s="139"/>
      <c r="WAP44" s="266"/>
      <c r="WAQ44" s="266"/>
      <c r="WAR44" s="266"/>
      <c r="WAS44" s="139"/>
      <c r="WAT44" s="266"/>
      <c r="WAU44" s="266"/>
      <c r="WAV44" s="266"/>
      <c r="WAW44" s="139"/>
      <c r="WAX44" s="266"/>
      <c r="WAY44" s="266"/>
      <c r="WAZ44" s="266"/>
      <c r="WBA44" s="139"/>
      <c r="WBB44" s="266"/>
      <c r="WBC44" s="266"/>
      <c r="WBD44" s="266"/>
      <c r="WBE44" s="139"/>
      <c r="WBF44" s="266"/>
      <c r="WBG44" s="266"/>
      <c r="WBH44" s="266"/>
      <c r="WBI44" s="139"/>
      <c r="WBJ44" s="266"/>
      <c r="WBK44" s="266"/>
      <c r="WBL44" s="266"/>
      <c r="WBM44" s="139"/>
      <c r="WBN44" s="266"/>
      <c r="WBO44" s="266"/>
      <c r="WBP44" s="266"/>
      <c r="WBQ44" s="139"/>
      <c r="WBR44" s="266"/>
      <c r="WBS44" s="266"/>
      <c r="WBT44" s="266"/>
      <c r="WBU44" s="139"/>
      <c r="WBV44" s="266"/>
      <c r="WBW44" s="266"/>
      <c r="WBX44" s="266"/>
      <c r="WBY44" s="139"/>
      <c r="WBZ44" s="266"/>
      <c r="WCA44" s="266"/>
      <c r="WCB44" s="266"/>
      <c r="WCC44" s="139"/>
      <c r="WCD44" s="266"/>
      <c r="WCE44" s="266"/>
      <c r="WCF44" s="266"/>
      <c r="WCG44" s="139"/>
      <c r="WCH44" s="266"/>
      <c r="WCI44" s="266"/>
      <c r="WCJ44" s="266"/>
      <c r="WCK44" s="139"/>
      <c r="WCL44" s="266"/>
      <c r="WCM44" s="266"/>
      <c r="WCN44" s="266"/>
      <c r="WCO44" s="139"/>
      <c r="WCP44" s="266"/>
      <c r="WCQ44" s="266"/>
      <c r="WCR44" s="266"/>
      <c r="WCS44" s="139"/>
      <c r="WCT44" s="266"/>
      <c r="WCU44" s="266"/>
      <c r="WCV44" s="266"/>
      <c r="WCW44" s="139"/>
      <c r="WCX44" s="266"/>
      <c r="WCY44" s="266"/>
      <c r="WCZ44" s="266"/>
      <c r="WDA44" s="139"/>
      <c r="WDB44" s="266"/>
      <c r="WDC44" s="266"/>
      <c r="WDD44" s="266"/>
      <c r="WDE44" s="139"/>
      <c r="WDF44" s="266"/>
      <c r="WDG44" s="266"/>
      <c r="WDH44" s="266"/>
      <c r="WDI44" s="139"/>
      <c r="WDJ44" s="266"/>
      <c r="WDK44" s="266"/>
      <c r="WDL44" s="266"/>
      <c r="WDM44" s="139"/>
      <c r="WDN44" s="266"/>
      <c r="WDO44" s="266"/>
      <c r="WDP44" s="266"/>
      <c r="WDQ44" s="139"/>
      <c r="WDR44" s="266"/>
      <c r="WDS44" s="266"/>
      <c r="WDT44" s="266"/>
      <c r="WDU44" s="139"/>
      <c r="WDV44" s="266"/>
      <c r="WDW44" s="266"/>
      <c r="WDX44" s="266"/>
      <c r="WDY44" s="139"/>
      <c r="WDZ44" s="266"/>
      <c r="WEA44" s="266"/>
      <c r="WEB44" s="266"/>
      <c r="WEC44" s="139"/>
      <c r="WED44" s="266"/>
      <c r="WEE44" s="266"/>
      <c r="WEF44" s="266"/>
      <c r="WEG44" s="139"/>
      <c r="WEH44" s="266"/>
      <c r="WEI44" s="266"/>
      <c r="WEJ44" s="266"/>
      <c r="WEK44" s="139"/>
      <c r="WEL44" s="266"/>
      <c r="WEM44" s="266"/>
      <c r="WEN44" s="266"/>
      <c r="WEO44" s="139"/>
      <c r="WEP44" s="266"/>
      <c r="WEQ44" s="266"/>
      <c r="WER44" s="266"/>
      <c r="WES44" s="139"/>
      <c r="WET44" s="266"/>
      <c r="WEU44" s="266"/>
      <c r="WEV44" s="266"/>
      <c r="WEW44" s="139"/>
      <c r="WEX44" s="266"/>
      <c r="WEY44" s="266"/>
      <c r="WEZ44" s="266"/>
      <c r="WFA44" s="139"/>
      <c r="WFB44" s="266"/>
      <c r="WFC44" s="266"/>
      <c r="WFD44" s="266"/>
      <c r="WFE44" s="139"/>
      <c r="WFF44" s="266"/>
      <c r="WFG44" s="266"/>
      <c r="WFH44" s="266"/>
      <c r="WFI44" s="139"/>
      <c r="WFJ44" s="266"/>
      <c r="WFK44" s="266"/>
      <c r="WFL44" s="266"/>
      <c r="WFM44" s="139"/>
      <c r="WFN44" s="266"/>
      <c r="WFO44" s="266"/>
      <c r="WFP44" s="266"/>
      <c r="WFQ44" s="139"/>
      <c r="WFR44" s="266"/>
      <c r="WFS44" s="266"/>
      <c r="WFT44" s="266"/>
      <c r="WFU44" s="139"/>
      <c r="WFV44" s="266"/>
      <c r="WFW44" s="266"/>
      <c r="WFX44" s="266"/>
      <c r="WFY44" s="139"/>
      <c r="WFZ44" s="266"/>
      <c r="WGA44" s="266"/>
      <c r="WGB44" s="266"/>
      <c r="WGC44" s="139"/>
      <c r="WGD44" s="266"/>
      <c r="WGE44" s="266"/>
      <c r="WGF44" s="266"/>
      <c r="WGG44" s="139"/>
      <c r="WGH44" s="266"/>
      <c r="WGI44" s="266"/>
      <c r="WGJ44" s="266"/>
      <c r="WGK44" s="139"/>
      <c r="WGL44" s="266"/>
      <c r="WGM44" s="266"/>
      <c r="WGN44" s="266"/>
      <c r="WGO44" s="139"/>
      <c r="WGP44" s="266"/>
      <c r="WGQ44" s="266"/>
      <c r="WGR44" s="266"/>
      <c r="WGS44" s="139"/>
      <c r="WGT44" s="266"/>
      <c r="WGU44" s="266"/>
      <c r="WGV44" s="266"/>
      <c r="WGW44" s="139"/>
      <c r="WGX44" s="266"/>
      <c r="WGY44" s="266"/>
      <c r="WGZ44" s="266"/>
      <c r="WHA44" s="139"/>
      <c r="WHB44" s="266"/>
      <c r="WHC44" s="266"/>
      <c r="WHD44" s="266"/>
      <c r="WHE44" s="139"/>
      <c r="WHF44" s="266"/>
      <c r="WHG44" s="266"/>
      <c r="WHH44" s="266"/>
      <c r="WHI44" s="139"/>
      <c r="WHJ44" s="266"/>
      <c r="WHK44" s="266"/>
      <c r="WHL44" s="266"/>
      <c r="WHM44" s="139"/>
      <c r="WHN44" s="266"/>
      <c r="WHO44" s="266"/>
      <c r="WHP44" s="266"/>
      <c r="WHQ44" s="139"/>
      <c r="WHR44" s="266"/>
      <c r="WHS44" s="266"/>
      <c r="WHT44" s="266"/>
      <c r="WHU44" s="139"/>
      <c r="WHV44" s="266"/>
      <c r="WHW44" s="266"/>
      <c r="WHX44" s="266"/>
      <c r="WHY44" s="139"/>
      <c r="WHZ44" s="266"/>
      <c r="WIA44" s="266"/>
      <c r="WIB44" s="266"/>
      <c r="WIC44" s="139"/>
      <c r="WID44" s="266"/>
      <c r="WIE44" s="266"/>
      <c r="WIF44" s="266"/>
      <c r="WIG44" s="139"/>
      <c r="WIH44" s="266"/>
      <c r="WII44" s="266"/>
      <c r="WIJ44" s="266"/>
      <c r="WIK44" s="139"/>
      <c r="WIL44" s="266"/>
      <c r="WIM44" s="266"/>
      <c r="WIN44" s="266"/>
      <c r="WIO44" s="139"/>
      <c r="WIP44" s="266"/>
      <c r="WIQ44" s="266"/>
      <c r="WIR44" s="266"/>
      <c r="WIS44" s="139"/>
      <c r="WIT44" s="266"/>
      <c r="WIU44" s="266"/>
      <c r="WIV44" s="266"/>
      <c r="WIW44" s="139"/>
      <c r="WIX44" s="266"/>
      <c r="WIY44" s="266"/>
      <c r="WIZ44" s="266"/>
      <c r="WJA44" s="139"/>
      <c r="WJB44" s="266"/>
      <c r="WJC44" s="266"/>
      <c r="WJD44" s="266"/>
      <c r="WJE44" s="139"/>
      <c r="WJF44" s="266"/>
      <c r="WJG44" s="266"/>
      <c r="WJH44" s="266"/>
      <c r="WJI44" s="139"/>
      <c r="WJJ44" s="266"/>
      <c r="WJK44" s="266"/>
      <c r="WJL44" s="266"/>
      <c r="WJM44" s="139"/>
      <c r="WJN44" s="266"/>
      <c r="WJO44" s="266"/>
      <c r="WJP44" s="266"/>
      <c r="WJQ44" s="139"/>
      <c r="WJR44" s="266"/>
      <c r="WJS44" s="266"/>
      <c r="WJT44" s="266"/>
      <c r="WJU44" s="139"/>
      <c r="WJV44" s="266"/>
      <c r="WJW44" s="266"/>
      <c r="WJX44" s="266"/>
      <c r="WJY44" s="139"/>
      <c r="WJZ44" s="266"/>
      <c r="WKA44" s="266"/>
      <c r="WKB44" s="266"/>
      <c r="WKC44" s="139"/>
      <c r="WKD44" s="266"/>
      <c r="WKE44" s="266"/>
      <c r="WKF44" s="266"/>
      <c r="WKG44" s="139"/>
      <c r="WKH44" s="266"/>
      <c r="WKI44" s="266"/>
      <c r="WKJ44" s="266"/>
      <c r="WKK44" s="139"/>
      <c r="WKL44" s="266"/>
      <c r="WKM44" s="266"/>
      <c r="WKN44" s="266"/>
      <c r="WKO44" s="139"/>
      <c r="WKP44" s="266"/>
      <c r="WKQ44" s="266"/>
      <c r="WKR44" s="266"/>
      <c r="WKS44" s="139"/>
      <c r="WKT44" s="266"/>
      <c r="WKU44" s="266"/>
      <c r="WKV44" s="266"/>
      <c r="WKW44" s="139"/>
      <c r="WKX44" s="266"/>
      <c r="WKY44" s="266"/>
      <c r="WKZ44" s="266"/>
      <c r="WLA44" s="139"/>
      <c r="WLB44" s="266"/>
      <c r="WLC44" s="266"/>
      <c r="WLD44" s="266"/>
      <c r="WLE44" s="139"/>
      <c r="WLF44" s="266"/>
      <c r="WLG44" s="266"/>
      <c r="WLH44" s="266"/>
      <c r="WLI44" s="139"/>
      <c r="WLJ44" s="266"/>
      <c r="WLK44" s="266"/>
      <c r="WLL44" s="266"/>
      <c r="WLM44" s="139"/>
      <c r="WLN44" s="266"/>
      <c r="WLO44" s="266"/>
      <c r="WLP44" s="266"/>
      <c r="WLQ44" s="139"/>
      <c r="WLR44" s="266"/>
      <c r="WLS44" s="266"/>
      <c r="WLT44" s="266"/>
      <c r="WLU44" s="139"/>
      <c r="WLV44" s="266"/>
      <c r="WLW44" s="266"/>
      <c r="WLX44" s="266"/>
      <c r="WLY44" s="139"/>
      <c r="WLZ44" s="266"/>
      <c r="WMA44" s="266"/>
      <c r="WMB44" s="266"/>
      <c r="WMC44" s="139"/>
      <c r="WMD44" s="266"/>
      <c r="WME44" s="266"/>
      <c r="WMF44" s="266"/>
      <c r="WMG44" s="139"/>
      <c r="WMH44" s="266"/>
      <c r="WMI44" s="266"/>
      <c r="WMJ44" s="266"/>
      <c r="WMK44" s="139"/>
      <c r="WML44" s="266"/>
      <c r="WMM44" s="266"/>
      <c r="WMN44" s="266"/>
      <c r="WMO44" s="139"/>
      <c r="WMP44" s="266"/>
      <c r="WMQ44" s="266"/>
      <c r="WMR44" s="266"/>
      <c r="WMS44" s="139"/>
      <c r="WMT44" s="266"/>
      <c r="WMU44" s="266"/>
      <c r="WMV44" s="266"/>
      <c r="WMW44" s="139"/>
      <c r="WMX44" s="266"/>
      <c r="WMY44" s="266"/>
      <c r="WMZ44" s="266"/>
      <c r="WNA44" s="139"/>
      <c r="WNB44" s="266"/>
      <c r="WNC44" s="266"/>
      <c r="WND44" s="266"/>
      <c r="WNE44" s="139"/>
      <c r="WNF44" s="266"/>
      <c r="WNG44" s="266"/>
      <c r="WNH44" s="266"/>
      <c r="WNI44" s="139"/>
      <c r="WNJ44" s="266"/>
      <c r="WNK44" s="266"/>
      <c r="WNL44" s="266"/>
      <c r="WNM44" s="139"/>
      <c r="WNN44" s="266"/>
      <c r="WNO44" s="266"/>
      <c r="WNP44" s="266"/>
      <c r="WNQ44" s="139"/>
      <c r="WNR44" s="266"/>
      <c r="WNS44" s="266"/>
      <c r="WNT44" s="266"/>
      <c r="WNU44" s="139"/>
      <c r="WNV44" s="266"/>
      <c r="WNW44" s="266"/>
      <c r="WNX44" s="266"/>
      <c r="WNY44" s="139"/>
      <c r="WNZ44" s="266"/>
      <c r="WOA44" s="266"/>
      <c r="WOB44" s="266"/>
      <c r="WOC44" s="139"/>
      <c r="WOD44" s="266"/>
      <c r="WOE44" s="266"/>
      <c r="WOF44" s="266"/>
      <c r="WOG44" s="139"/>
      <c r="WOH44" s="266"/>
      <c r="WOI44" s="266"/>
      <c r="WOJ44" s="266"/>
      <c r="WOK44" s="139"/>
      <c r="WOL44" s="266"/>
      <c r="WOM44" s="266"/>
      <c r="WON44" s="266"/>
      <c r="WOO44" s="139"/>
      <c r="WOP44" s="266"/>
      <c r="WOQ44" s="266"/>
      <c r="WOR44" s="266"/>
      <c r="WOS44" s="139"/>
      <c r="WOT44" s="266"/>
      <c r="WOU44" s="266"/>
      <c r="WOV44" s="266"/>
      <c r="WOW44" s="139"/>
      <c r="WOX44" s="266"/>
      <c r="WOY44" s="266"/>
      <c r="WOZ44" s="266"/>
      <c r="WPA44" s="139"/>
      <c r="WPB44" s="266"/>
      <c r="WPC44" s="266"/>
      <c r="WPD44" s="266"/>
      <c r="WPE44" s="139"/>
      <c r="WPF44" s="266"/>
      <c r="WPG44" s="266"/>
      <c r="WPH44" s="266"/>
      <c r="WPI44" s="139"/>
      <c r="WPJ44" s="266"/>
      <c r="WPK44" s="266"/>
      <c r="WPL44" s="266"/>
      <c r="WPM44" s="139"/>
      <c r="WPN44" s="266"/>
      <c r="WPO44" s="266"/>
      <c r="WPP44" s="266"/>
      <c r="WPQ44" s="139"/>
      <c r="WPR44" s="266"/>
      <c r="WPS44" s="266"/>
      <c r="WPT44" s="266"/>
      <c r="WPU44" s="139"/>
      <c r="WPV44" s="266"/>
      <c r="WPW44" s="266"/>
      <c r="WPX44" s="266"/>
      <c r="WPY44" s="139"/>
      <c r="WPZ44" s="266"/>
      <c r="WQA44" s="266"/>
      <c r="WQB44" s="266"/>
      <c r="WQC44" s="139"/>
      <c r="WQD44" s="266"/>
      <c r="WQE44" s="266"/>
      <c r="WQF44" s="266"/>
      <c r="WQG44" s="139"/>
      <c r="WQH44" s="266"/>
      <c r="WQI44" s="266"/>
      <c r="WQJ44" s="266"/>
      <c r="WQK44" s="139"/>
      <c r="WQL44" s="266"/>
      <c r="WQM44" s="266"/>
      <c r="WQN44" s="266"/>
      <c r="WQO44" s="139"/>
      <c r="WQP44" s="266"/>
      <c r="WQQ44" s="266"/>
      <c r="WQR44" s="266"/>
      <c r="WQS44" s="139"/>
      <c r="WQT44" s="266"/>
      <c r="WQU44" s="266"/>
      <c r="WQV44" s="266"/>
      <c r="WQW44" s="139"/>
      <c r="WQX44" s="266"/>
      <c r="WQY44" s="266"/>
      <c r="WQZ44" s="266"/>
      <c r="WRA44" s="139"/>
      <c r="WRB44" s="266"/>
      <c r="WRC44" s="266"/>
      <c r="WRD44" s="266"/>
      <c r="WRE44" s="139"/>
      <c r="WRF44" s="266"/>
      <c r="WRG44" s="266"/>
      <c r="WRH44" s="266"/>
      <c r="WRI44" s="139"/>
      <c r="WRJ44" s="266"/>
      <c r="WRK44" s="266"/>
      <c r="WRL44" s="266"/>
      <c r="WRM44" s="139"/>
      <c r="WRN44" s="266"/>
      <c r="WRO44" s="266"/>
      <c r="WRP44" s="266"/>
      <c r="WRQ44" s="139"/>
      <c r="WRR44" s="266"/>
      <c r="WRS44" s="266"/>
      <c r="WRT44" s="266"/>
      <c r="WRU44" s="139"/>
      <c r="WRV44" s="266"/>
      <c r="WRW44" s="266"/>
      <c r="WRX44" s="266"/>
      <c r="WRY44" s="139"/>
      <c r="WRZ44" s="266"/>
      <c r="WSA44" s="266"/>
      <c r="WSB44" s="266"/>
      <c r="WSC44" s="139"/>
      <c r="WSD44" s="266"/>
      <c r="WSE44" s="266"/>
      <c r="WSF44" s="266"/>
      <c r="WSG44" s="139"/>
      <c r="WSH44" s="266"/>
      <c r="WSI44" s="266"/>
      <c r="WSJ44" s="266"/>
      <c r="WSK44" s="139"/>
      <c r="WSL44" s="266"/>
      <c r="WSM44" s="266"/>
      <c r="WSN44" s="266"/>
      <c r="WSO44" s="139"/>
      <c r="WSP44" s="266"/>
      <c r="WSQ44" s="266"/>
      <c r="WSR44" s="266"/>
      <c r="WSS44" s="139"/>
      <c r="WST44" s="266"/>
      <c r="WSU44" s="266"/>
      <c r="WSV44" s="266"/>
      <c r="WSW44" s="139"/>
      <c r="WSX44" s="266"/>
      <c r="WSY44" s="266"/>
      <c r="WSZ44" s="266"/>
      <c r="WTA44" s="139"/>
      <c r="WTB44" s="266"/>
      <c r="WTC44" s="266"/>
      <c r="WTD44" s="266"/>
      <c r="WTE44" s="139"/>
      <c r="WTF44" s="266"/>
      <c r="WTG44" s="266"/>
      <c r="WTH44" s="266"/>
      <c r="WTI44" s="139"/>
      <c r="WTJ44" s="266"/>
      <c r="WTK44" s="266"/>
      <c r="WTL44" s="266"/>
      <c r="WTM44" s="139"/>
      <c r="WTN44" s="266"/>
      <c r="WTO44" s="266"/>
      <c r="WTP44" s="266"/>
      <c r="WTQ44" s="139"/>
      <c r="WTR44" s="266"/>
      <c r="WTS44" s="266"/>
      <c r="WTT44" s="266"/>
      <c r="WTU44" s="139"/>
      <c r="WTV44" s="266"/>
      <c r="WTW44" s="266"/>
      <c r="WTX44" s="266"/>
      <c r="WTY44" s="139"/>
      <c r="WTZ44" s="266"/>
      <c r="WUA44" s="266"/>
      <c r="WUB44" s="266"/>
      <c r="WUC44" s="139"/>
      <c r="WUD44" s="266"/>
      <c r="WUE44" s="266"/>
      <c r="WUF44" s="266"/>
      <c r="WUG44" s="139"/>
      <c r="WUH44" s="266"/>
      <c r="WUI44" s="266"/>
      <c r="WUJ44" s="266"/>
      <c r="WUK44" s="139"/>
      <c r="WUL44" s="266"/>
      <c r="WUM44" s="266"/>
      <c r="WUN44" s="266"/>
      <c r="WUO44" s="139"/>
      <c r="WUP44" s="266"/>
      <c r="WUQ44" s="266"/>
      <c r="WUR44" s="266"/>
      <c r="WUS44" s="139"/>
      <c r="WUT44" s="266"/>
      <c r="WUU44" s="266"/>
      <c r="WUV44" s="266"/>
      <c r="WUW44" s="139"/>
      <c r="WUX44" s="266"/>
      <c r="WUY44" s="266"/>
      <c r="WUZ44" s="266"/>
      <c r="WVA44" s="139"/>
      <c r="WVB44" s="266"/>
      <c r="WVC44" s="266"/>
      <c r="WVD44" s="266"/>
      <c r="WVE44" s="139"/>
      <c r="WVF44" s="266"/>
      <c r="WVG44" s="266"/>
      <c r="WVH44" s="266"/>
      <c r="WVI44" s="139"/>
      <c r="WVJ44" s="266"/>
      <c r="WVK44" s="266"/>
      <c r="WVL44" s="266"/>
      <c r="WVM44" s="139"/>
      <c r="WVN44" s="266"/>
      <c r="WVO44" s="266"/>
      <c r="WVP44" s="266"/>
      <c r="WVQ44" s="139"/>
      <c r="WVR44" s="266"/>
      <c r="WVS44" s="266"/>
      <c r="WVT44" s="266"/>
      <c r="WVU44" s="139"/>
      <c r="WVV44" s="266"/>
      <c r="WVW44" s="266"/>
      <c r="WVX44" s="266"/>
      <c r="WVY44" s="139"/>
      <c r="WVZ44" s="266"/>
      <c r="WWA44" s="266"/>
      <c r="WWB44" s="266"/>
      <c r="WWC44" s="139"/>
      <c r="WWD44" s="266"/>
      <c r="WWE44" s="266"/>
      <c r="WWF44" s="266"/>
      <c r="WWG44" s="139"/>
      <c r="WWH44" s="266"/>
      <c r="WWI44" s="266"/>
      <c r="WWJ44" s="266"/>
      <c r="WWK44" s="139"/>
      <c r="WWL44" s="266"/>
      <c r="WWM44" s="266"/>
      <c r="WWN44" s="266"/>
      <c r="WWO44" s="139"/>
      <c r="WWP44" s="266"/>
      <c r="WWQ44" s="266"/>
      <c r="WWR44" s="266"/>
      <c r="WWS44" s="139"/>
      <c r="WWT44" s="266"/>
      <c r="WWU44" s="266"/>
      <c r="WWV44" s="266"/>
      <c r="WWW44" s="139"/>
      <c r="WWX44" s="266"/>
      <c r="WWY44" s="266"/>
      <c r="WWZ44" s="266"/>
      <c r="WXA44" s="139"/>
      <c r="WXB44" s="266"/>
      <c r="WXC44" s="266"/>
      <c r="WXD44" s="266"/>
      <c r="WXE44" s="139"/>
      <c r="WXF44" s="266"/>
      <c r="WXG44" s="266"/>
      <c r="WXH44" s="266"/>
      <c r="WXI44" s="139"/>
      <c r="WXJ44" s="266"/>
      <c r="WXK44" s="266"/>
      <c r="WXL44" s="266"/>
      <c r="WXM44" s="139"/>
      <c r="WXN44" s="266"/>
      <c r="WXO44" s="266"/>
      <c r="WXP44" s="266"/>
      <c r="WXQ44" s="139"/>
      <c r="WXR44" s="266"/>
      <c r="WXS44" s="266"/>
      <c r="WXT44" s="266"/>
      <c r="WXU44" s="139"/>
      <c r="WXV44" s="266"/>
      <c r="WXW44" s="266"/>
      <c r="WXX44" s="266"/>
      <c r="WXY44" s="139"/>
      <c r="WXZ44" s="266"/>
      <c r="WYA44" s="266"/>
      <c r="WYB44" s="266"/>
      <c r="WYC44" s="139"/>
      <c r="WYD44" s="266"/>
      <c r="WYE44" s="266"/>
      <c r="WYF44" s="266"/>
      <c r="WYG44" s="139"/>
      <c r="WYH44" s="266"/>
      <c r="WYI44" s="266"/>
      <c r="WYJ44" s="266"/>
      <c r="WYK44" s="139"/>
      <c r="WYL44" s="266"/>
      <c r="WYM44" s="266"/>
      <c r="WYN44" s="266"/>
      <c r="WYO44" s="139"/>
      <c r="WYP44" s="266"/>
      <c r="WYQ44" s="266"/>
      <c r="WYR44" s="266"/>
      <c r="WYS44" s="139"/>
      <c r="WYT44" s="266"/>
      <c r="WYU44" s="266"/>
      <c r="WYV44" s="266"/>
      <c r="WYW44" s="139"/>
      <c r="WYX44" s="266"/>
      <c r="WYY44" s="266"/>
      <c r="WYZ44" s="266"/>
      <c r="WZA44" s="139"/>
      <c r="WZB44" s="266"/>
      <c r="WZC44" s="266"/>
      <c r="WZD44" s="266"/>
      <c r="WZE44" s="139"/>
      <c r="WZF44" s="266"/>
      <c r="WZG44" s="266"/>
      <c r="WZH44" s="266"/>
      <c r="WZI44" s="139"/>
      <c r="WZJ44" s="266"/>
      <c r="WZK44" s="266"/>
      <c r="WZL44" s="266"/>
      <c r="WZM44" s="139"/>
      <c r="WZN44" s="266"/>
      <c r="WZO44" s="266"/>
      <c r="WZP44" s="266"/>
      <c r="WZQ44" s="139"/>
      <c r="WZR44" s="266"/>
      <c r="WZS44" s="266"/>
      <c r="WZT44" s="266"/>
      <c r="WZU44" s="139"/>
      <c r="WZV44" s="266"/>
      <c r="WZW44" s="266"/>
      <c r="WZX44" s="266"/>
      <c r="WZY44" s="139"/>
      <c r="WZZ44" s="266"/>
      <c r="XAA44" s="266"/>
      <c r="XAB44" s="266"/>
      <c r="XAC44" s="139"/>
      <c r="XAD44" s="266"/>
      <c r="XAE44" s="266"/>
      <c r="XAF44" s="266"/>
      <c r="XAG44" s="139"/>
      <c r="XAH44" s="266"/>
      <c r="XAI44" s="266"/>
      <c r="XAJ44" s="266"/>
      <c r="XAK44" s="139"/>
      <c r="XAL44" s="266"/>
      <c r="XAM44" s="266"/>
      <c r="XAN44" s="266"/>
      <c r="XAO44" s="139"/>
      <c r="XAP44" s="266"/>
      <c r="XAQ44" s="266"/>
      <c r="XAR44" s="266"/>
      <c r="XAS44" s="139"/>
      <c r="XAT44" s="266"/>
      <c r="XAU44" s="266"/>
      <c r="XAV44" s="266"/>
      <c r="XAW44" s="139"/>
      <c r="XAX44" s="266"/>
      <c r="XAY44" s="266"/>
      <c r="XAZ44" s="266"/>
      <c r="XBA44" s="139"/>
      <c r="XBB44" s="266"/>
      <c r="XBC44" s="266"/>
      <c r="XBD44" s="266"/>
      <c r="XBE44" s="139"/>
      <c r="XBF44" s="266"/>
      <c r="XBG44" s="266"/>
      <c r="XBH44" s="266"/>
      <c r="XBI44" s="139"/>
      <c r="XBJ44" s="266"/>
      <c r="XBK44" s="266"/>
      <c r="XBL44" s="266"/>
      <c r="XBM44" s="139"/>
      <c r="XBN44" s="266"/>
      <c r="XBO44" s="266"/>
      <c r="XBP44" s="266"/>
      <c r="XBQ44" s="139"/>
      <c r="XBR44" s="266"/>
      <c r="XBS44" s="266"/>
      <c r="XBT44" s="266"/>
      <c r="XBU44" s="139"/>
      <c r="XBV44" s="266"/>
      <c r="XBW44" s="266"/>
      <c r="XBX44" s="266"/>
      <c r="XBY44" s="139"/>
      <c r="XBZ44" s="266"/>
      <c r="XCA44" s="266"/>
      <c r="XCB44" s="266"/>
      <c r="XCC44" s="139"/>
      <c r="XCD44" s="266"/>
      <c r="XCE44" s="266"/>
      <c r="XCF44" s="266"/>
      <c r="XCG44" s="139"/>
      <c r="XCH44" s="266"/>
      <c r="XCI44" s="266"/>
      <c r="XCJ44" s="266"/>
      <c r="XCK44" s="139"/>
      <c r="XCL44" s="266"/>
      <c r="XCM44" s="266"/>
      <c r="XCN44" s="266"/>
      <c r="XCO44" s="139"/>
      <c r="XCP44" s="266"/>
      <c r="XCQ44" s="266"/>
      <c r="XCR44" s="266"/>
      <c r="XCS44" s="139"/>
      <c r="XCT44" s="266"/>
      <c r="XCU44" s="266"/>
      <c r="XCV44" s="266"/>
      <c r="XCW44" s="139"/>
      <c r="XCX44" s="266"/>
      <c r="XCY44" s="266"/>
      <c r="XCZ44" s="266"/>
      <c r="XDA44" s="139"/>
      <c r="XDB44" s="266"/>
      <c r="XDC44" s="266"/>
      <c r="XDD44" s="266"/>
      <c r="XDE44" s="139"/>
      <c r="XDF44" s="266"/>
      <c r="XDG44" s="266"/>
      <c r="XDH44" s="266"/>
      <c r="XDI44" s="139"/>
      <c r="XDJ44" s="266"/>
      <c r="XDK44" s="266"/>
      <c r="XDL44" s="266"/>
      <c r="XDM44" s="139"/>
      <c r="XDN44" s="266"/>
      <c r="XDO44" s="266"/>
      <c r="XDP44" s="266"/>
      <c r="XDQ44" s="139"/>
      <c r="XDR44" s="266"/>
      <c r="XDS44" s="266"/>
      <c r="XDT44" s="266"/>
      <c r="XDU44" s="139"/>
      <c r="XDV44" s="266"/>
      <c r="XDW44" s="266"/>
      <c r="XDX44" s="266"/>
      <c r="XDY44" s="139"/>
      <c r="XDZ44" s="266"/>
      <c r="XEA44" s="266"/>
      <c r="XEB44" s="266"/>
      <c r="XEC44" s="139"/>
      <c r="XED44" s="266"/>
      <c r="XEE44" s="266"/>
      <c r="XEF44" s="266"/>
      <c r="XEG44" s="139"/>
      <c r="XEH44" s="266"/>
      <c r="XEI44" s="266"/>
      <c r="XEJ44" s="266"/>
      <c r="XEK44" s="139"/>
      <c r="XEL44" s="266"/>
      <c r="XEM44" s="266"/>
      <c r="XEN44" s="266"/>
      <c r="XEO44" s="139"/>
      <c r="XEP44" s="266"/>
      <c r="XEQ44" s="266"/>
      <c r="XER44" s="266"/>
      <c r="XES44" s="139"/>
      <c r="XET44" s="266"/>
      <c r="XEU44" s="266"/>
      <c r="XEV44" s="266"/>
      <c r="XEW44" s="139"/>
      <c r="XEX44" s="266"/>
      <c r="XEY44" s="266"/>
      <c r="XEZ44" s="266"/>
      <c r="XFA44" s="139"/>
      <c r="XFB44" s="266"/>
      <c r="XFC44" s="266"/>
      <c r="XFD44" s="266"/>
    </row>
    <row r="45" spans="1:16384" ht="30" customHeight="1" x14ac:dyDescent="0.25">
      <c r="A45" s="99" t="s">
        <v>917</v>
      </c>
      <c r="B45" s="248" t="s">
        <v>895</v>
      </c>
      <c r="C45" s="249"/>
      <c r="D45" s="250"/>
    </row>
    <row r="46" spans="1:16384" ht="30" customHeight="1" x14ac:dyDescent="0.25">
      <c r="A46" s="99" t="s">
        <v>918</v>
      </c>
      <c r="B46" s="245" t="s">
        <v>905</v>
      </c>
      <c r="C46" s="246"/>
      <c r="D46" s="247"/>
    </row>
    <row r="47" spans="1:16384" ht="30" customHeight="1" x14ac:dyDescent="0.25">
      <c r="A47" s="99" t="s">
        <v>919</v>
      </c>
      <c r="B47" s="245"/>
      <c r="C47" s="246"/>
      <c r="D47" s="247"/>
    </row>
    <row r="48" spans="1:16384" ht="30" customHeight="1" x14ac:dyDescent="0.25">
      <c r="A48" s="99" t="s">
        <v>1031</v>
      </c>
      <c r="B48" s="140"/>
      <c r="C48" s="135" t="s">
        <v>986</v>
      </c>
      <c r="D48" s="141" t="s">
        <v>1041</v>
      </c>
    </row>
    <row r="49" spans="1:16384" ht="30" customHeight="1" x14ac:dyDescent="0.25">
      <c r="A49" s="99" t="s">
        <v>902</v>
      </c>
      <c r="B49" s="133"/>
      <c r="C49" s="135" t="s">
        <v>903</v>
      </c>
      <c r="D49" s="161"/>
    </row>
    <row r="50" spans="1:16384" ht="15" customHeight="1" x14ac:dyDescent="0.25">
      <c r="A50" s="95"/>
      <c r="B50" s="96"/>
      <c r="C50" s="97"/>
      <c r="D50" s="98"/>
    </row>
    <row r="51" spans="1:16384" ht="15" customHeight="1" x14ac:dyDescent="0.25">
      <c r="A51" s="251" t="s">
        <v>991</v>
      </c>
      <c r="B51" s="252"/>
      <c r="C51" s="252"/>
      <c r="D51" s="253"/>
    </row>
    <row r="52" spans="1:16384" ht="30" customHeight="1" x14ac:dyDescent="0.25">
      <c r="A52" s="110" t="s">
        <v>1029</v>
      </c>
      <c r="B52" s="254" t="e">
        <f>VLOOKUP(A52,Lookup_Admin!A:H,6,FALSE)</f>
        <v>#N/A</v>
      </c>
      <c r="C52" s="254"/>
      <c r="D52" s="254"/>
    </row>
    <row r="53" spans="1:16384" ht="30" customHeight="1" x14ac:dyDescent="0.25">
      <c r="A53" s="164" t="s">
        <v>987</v>
      </c>
      <c r="B53" s="134" t="e">
        <f>CONCATENATE("Severity"," = ",VLOOKUP(A52,Risk_Assessment!$G:$N,6,FALSE))</f>
        <v>#N/A</v>
      </c>
      <c r="C53" s="134" t="e">
        <f>CONCATENATE("Likelihood"," = ",VLOOKUP(A52,Risk_Assessment!$G:$N,5,FALSE))</f>
        <v>#N/A</v>
      </c>
      <c r="D53" s="134" t="e">
        <f>CONCATENATE("Risk Rating"," = ",VLOOKUP(A52,Risk_Assessment!$G:$N,7,FALSE))</f>
        <v>#N/A</v>
      </c>
    </row>
    <row r="54" spans="1:16384" ht="30" customHeight="1" x14ac:dyDescent="0.25">
      <c r="A54" s="94" t="s">
        <v>1038</v>
      </c>
      <c r="B54" s="248" t="s">
        <v>1042</v>
      </c>
      <c r="C54" s="249"/>
      <c r="D54" s="250"/>
      <c r="E54" s="139"/>
      <c r="F54" s="266"/>
      <c r="G54" s="266"/>
      <c r="H54" s="266"/>
      <c r="I54" s="139"/>
      <c r="J54" s="266"/>
      <c r="K54" s="266"/>
      <c r="L54" s="266"/>
      <c r="M54" s="139"/>
      <c r="N54" s="266"/>
      <c r="O54" s="266"/>
      <c r="P54" s="266"/>
      <c r="Q54" s="139"/>
      <c r="R54" s="266"/>
      <c r="S54" s="266"/>
      <c r="T54" s="266"/>
      <c r="U54" s="139"/>
      <c r="V54" s="266"/>
      <c r="W54" s="266"/>
      <c r="X54" s="266"/>
      <c r="Y54" s="139"/>
      <c r="Z54" s="266"/>
      <c r="AA54" s="266"/>
      <c r="AB54" s="266"/>
      <c r="AC54" s="139"/>
      <c r="AD54" s="266"/>
      <c r="AE54" s="266"/>
      <c r="AF54" s="266"/>
      <c r="AG54" s="139"/>
      <c r="AH54" s="266"/>
      <c r="AI54" s="266"/>
      <c r="AJ54" s="266"/>
      <c r="AK54" s="139"/>
      <c r="AL54" s="266"/>
      <c r="AM54" s="266"/>
      <c r="AN54" s="266"/>
      <c r="AO54" s="139"/>
      <c r="AP54" s="266"/>
      <c r="AQ54" s="266"/>
      <c r="AR54" s="266"/>
      <c r="AS54" s="139"/>
      <c r="AT54" s="266"/>
      <c r="AU54" s="266"/>
      <c r="AV54" s="266"/>
      <c r="AW54" s="139"/>
      <c r="AX54" s="266"/>
      <c r="AY54" s="266"/>
      <c r="AZ54" s="266"/>
      <c r="BA54" s="139"/>
      <c r="BB54" s="266"/>
      <c r="BC54" s="266"/>
      <c r="BD54" s="266"/>
      <c r="BE54" s="139"/>
      <c r="BF54" s="266"/>
      <c r="BG54" s="266"/>
      <c r="BH54" s="266"/>
      <c r="BI54" s="139"/>
      <c r="BJ54" s="266"/>
      <c r="BK54" s="266"/>
      <c r="BL54" s="266"/>
      <c r="BM54" s="139"/>
      <c r="BN54" s="266"/>
      <c r="BO54" s="266"/>
      <c r="BP54" s="266"/>
      <c r="BQ54" s="139"/>
      <c r="BR54" s="266"/>
      <c r="BS54" s="266"/>
      <c r="BT54" s="266"/>
      <c r="BU54" s="139"/>
      <c r="BV54" s="266"/>
      <c r="BW54" s="266"/>
      <c r="BX54" s="266"/>
      <c r="BY54" s="139"/>
      <c r="BZ54" s="266"/>
      <c r="CA54" s="266"/>
      <c r="CB54" s="266"/>
      <c r="CC54" s="139"/>
      <c r="CD54" s="266"/>
      <c r="CE54" s="266"/>
      <c r="CF54" s="266"/>
      <c r="CG54" s="139"/>
      <c r="CH54" s="266"/>
      <c r="CI54" s="266"/>
      <c r="CJ54" s="266"/>
      <c r="CK54" s="139"/>
      <c r="CL54" s="266"/>
      <c r="CM54" s="266"/>
      <c r="CN54" s="266"/>
      <c r="CO54" s="139"/>
      <c r="CP54" s="266"/>
      <c r="CQ54" s="266"/>
      <c r="CR54" s="266"/>
      <c r="CS54" s="139"/>
      <c r="CT54" s="266"/>
      <c r="CU54" s="266"/>
      <c r="CV54" s="266"/>
      <c r="CW54" s="139"/>
      <c r="CX54" s="266"/>
      <c r="CY54" s="266"/>
      <c r="CZ54" s="266"/>
      <c r="DA54" s="139"/>
      <c r="DB54" s="266"/>
      <c r="DC54" s="266"/>
      <c r="DD54" s="266"/>
      <c r="DE54" s="139"/>
      <c r="DF54" s="266"/>
      <c r="DG54" s="266"/>
      <c r="DH54" s="266"/>
      <c r="DI54" s="139"/>
      <c r="DJ54" s="266"/>
      <c r="DK54" s="266"/>
      <c r="DL54" s="266"/>
      <c r="DM54" s="139"/>
      <c r="DN54" s="266"/>
      <c r="DO54" s="266"/>
      <c r="DP54" s="266"/>
      <c r="DQ54" s="139"/>
      <c r="DR54" s="266"/>
      <c r="DS54" s="266"/>
      <c r="DT54" s="266"/>
      <c r="DU54" s="139"/>
      <c r="DV54" s="266"/>
      <c r="DW54" s="266"/>
      <c r="DX54" s="266"/>
      <c r="DY54" s="139"/>
      <c r="DZ54" s="266"/>
      <c r="EA54" s="266"/>
      <c r="EB54" s="266"/>
      <c r="EC54" s="139"/>
      <c r="ED54" s="266"/>
      <c r="EE54" s="266"/>
      <c r="EF54" s="266"/>
      <c r="EG54" s="139"/>
      <c r="EH54" s="266"/>
      <c r="EI54" s="266"/>
      <c r="EJ54" s="266"/>
      <c r="EK54" s="139"/>
      <c r="EL54" s="266"/>
      <c r="EM54" s="266"/>
      <c r="EN54" s="266"/>
      <c r="EO54" s="139"/>
      <c r="EP54" s="266"/>
      <c r="EQ54" s="266"/>
      <c r="ER54" s="266"/>
      <c r="ES54" s="139"/>
      <c r="ET54" s="266"/>
      <c r="EU54" s="266"/>
      <c r="EV54" s="266"/>
      <c r="EW54" s="139"/>
      <c r="EX54" s="266"/>
      <c r="EY54" s="266"/>
      <c r="EZ54" s="266"/>
      <c r="FA54" s="139"/>
      <c r="FB54" s="266"/>
      <c r="FC54" s="266"/>
      <c r="FD54" s="266"/>
      <c r="FE54" s="139"/>
      <c r="FF54" s="266"/>
      <c r="FG54" s="266"/>
      <c r="FH54" s="266"/>
      <c r="FI54" s="139"/>
      <c r="FJ54" s="266"/>
      <c r="FK54" s="266"/>
      <c r="FL54" s="266"/>
      <c r="FM54" s="139"/>
      <c r="FN54" s="266"/>
      <c r="FO54" s="266"/>
      <c r="FP54" s="266"/>
      <c r="FQ54" s="139"/>
      <c r="FR54" s="266"/>
      <c r="FS54" s="266"/>
      <c r="FT54" s="266"/>
      <c r="FU54" s="139"/>
      <c r="FV54" s="266"/>
      <c r="FW54" s="266"/>
      <c r="FX54" s="266"/>
      <c r="FY54" s="139"/>
      <c r="FZ54" s="266"/>
      <c r="GA54" s="266"/>
      <c r="GB54" s="266"/>
      <c r="GC54" s="139"/>
      <c r="GD54" s="266"/>
      <c r="GE54" s="266"/>
      <c r="GF54" s="266"/>
      <c r="GG54" s="139"/>
      <c r="GH54" s="266"/>
      <c r="GI54" s="266"/>
      <c r="GJ54" s="266"/>
      <c r="GK54" s="139"/>
      <c r="GL54" s="266"/>
      <c r="GM54" s="266"/>
      <c r="GN54" s="266"/>
      <c r="GO54" s="139"/>
      <c r="GP54" s="266"/>
      <c r="GQ54" s="266"/>
      <c r="GR54" s="266"/>
      <c r="GS54" s="139"/>
      <c r="GT54" s="266"/>
      <c r="GU54" s="266"/>
      <c r="GV54" s="266"/>
      <c r="GW54" s="139"/>
      <c r="GX54" s="266"/>
      <c r="GY54" s="266"/>
      <c r="GZ54" s="266"/>
      <c r="HA54" s="139"/>
      <c r="HB54" s="266"/>
      <c r="HC54" s="266"/>
      <c r="HD54" s="266"/>
      <c r="HE54" s="139"/>
      <c r="HF54" s="266"/>
      <c r="HG54" s="266"/>
      <c r="HH54" s="266"/>
      <c r="HI54" s="139"/>
      <c r="HJ54" s="266"/>
      <c r="HK54" s="266"/>
      <c r="HL54" s="266"/>
      <c r="HM54" s="139"/>
      <c r="HN54" s="266"/>
      <c r="HO54" s="266"/>
      <c r="HP54" s="266"/>
      <c r="HQ54" s="139"/>
      <c r="HR54" s="266"/>
      <c r="HS54" s="266"/>
      <c r="HT54" s="266"/>
      <c r="HU54" s="139"/>
      <c r="HV54" s="266"/>
      <c r="HW54" s="266"/>
      <c r="HX54" s="266"/>
      <c r="HY54" s="139"/>
      <c r="HZ54" s="266"/>
      <c r="IA54" s="266"/>
      <c r="IB54" s="266"/>
      <c r="IC54" s="139"/>
      <c r="ID54" s="266"/>
      <c r="IE54" s="266"/>
      <c r="IF54" s="266"/>
      <c r="IG54" s="139"/>
      <c r="IH54" s="266"/>
      <c r="II54" s="266"/>
      <c r="IJ54" s="266"/>
      <c r="IK54" s="139"/>
      <c r="IL54" s="266"/>
      <c r="IM54" s="266"/>
      <c r="IN54" s="266"/>
      <c r="IO54" s="139"/>
      <c r="IP54" s="266"/>
      <c r="IQ54" s="266"/>
      <c r="IR54" s="266"/>
      <c r="IS54" s="139"/>
      <c r="IT54" s="266"/>
      <c r="IU54" s="266"/>
      <c r="IV54" s="266"/>
      <c r="IW54" s="139"/>
      <c r="IX54" s="266"/>
      <c r="IY54" s="266"/>
      <c r="IZ54" s="266"/>
      <c r="JA54" s="139"/>
      <c r="JB54" s="266"/>
      <c r="JC54" s="266"/>
      <c r="JD54" s="266"/>
      <c r="JE54" s="139"/>
      <c r="JF54" s="266"/>
      <c r="JG54" s="266"/>
      <c r="JH54" s="266"/>
      <c r="JI54" s="139"/>
      <c r="JJ54" s="266"/>
      <c r="JK54" s="266"/>
      <c r="JL54" s="266"/>
      <c r="JM54" s="139"/>
      <c r="JN54" s="266"/>
      <c r="JO54" s="266"/>
      <c r="JP54" s="266"/>
      <c r="JQ54" s="139"/>
      <c r="JR54" s="266"/>
      <c r="JS54" s="266"/>
      <c r="JT54" s="266"/>
      <c r="JU54" s="139"/>
      <c r="JV54" s="266"/>
      <c r="JW54" s="266"/>
      <c r="JX54" s="266"/>
      <c r="JY54" s="139"/>
      <c r="JZ54" s="266"/>
      <c r="KA54" s="266"/>
      <c r="KB54" s="266"/>
      <c r="KC54" s="139"/>
      <c r="KD54" s="266"/>
      <c r="KE54" s="266"/>
      <c r="KF54" s="266"/>
      <c r="KG54" s="139"/>
      <c r="KH54" s="266"/>
      <c r="KI54" s="266"/>
      <c r="KJ54" s="266"/>
      <c r="KK54" s="139"/>
      <c r="KL54" s="266"/>
      <c r="KM54" s="266"/>
      <c r="KN54" s="266"/>
      <c r="KO54" s="139"/>
      <c r="KP54" s="266"/>
      <c r="KQ54" s="266"/>
      <c r="KR54" s="266"/>
      <c r="KS54" s="139"/>
      <c r="KT54" s="266"/>
      <c r="KU54" s="266"/>
      <c r="KV54" s="266"/>
      <c r="KW54" s="139"/>
      <c r="KX54" s="266"/>
      <c r="KY54" s="266"/>
      <c r="KZ54" s="266"/>
      <c r="LA54" s="139"/>
      <c r="LB54" s="266"/>
      <c r="LC54" s="266"/>
      <c r="LD54" s="266"/>
      <c r="LE54" s="139"/>
      <c r="LF54" s="266"/>
      <c r="LG54" s="266"/>
      <c r="LH54" s="266"/>
      <c r="LI54" s="139"/>
      <c r="LJ54" s="266"/>
      <c r="LK54" s="266"/>
      <c r="LL54" s="266"/>
      <c r="LM54" s="139"/>
      <c r="LN54" s="266"/>
      <c r="LO54" s="266"/>
      <c r="LP54" s="266"/>
      <c r="LQ54" s="139"/>
      <c r="LR54" s="266"/>
      <c r="LS54" s="266"/>
      <c r="LT54" s="266"/>
      <c r="LU54" s="139"/>
      <c r="LV54" s="266"/>
      <c r="LW54" s="266"/>
      <c r="LX54" s="266"/>
      <c r="LY54" s="139"/>
      <c r="LZ54" s="266"/>
      <c r="MA54" s="266"/>
      <c r="MB54" s="266"/>
      <c r="MC54" s="139"/>
      <c r="MD54" s="266"/>
      <c r="ME54" s="266"/>
      <c r="MF54" s="266"/>
      <c r="MG54" s="139"/>
      <c r="MH54" s="266"/>
      <c r="MI54" s="266"/>
      <c r="MJ54" s="266"/>
      <c r="MK54" s="139"/>
      <c r="ML54" s="266"/>
      <c r="MM54" s="266"/>
      <c r="MN54" s="266"/>
      <c r="MO54" s="139"/>
      <c r="MP54" s="266"/>
      <c r="MQ54" s="266"/>
      <c r="MR54" s="266"/>
      <c r="MS54" s="139"/>
      <c r="MT54" s="266"/>
      <c r="MU54" s="266"/>
      <c r="MV54" s="266"/>
      <c r="MW54" s="139"/>
      <c r="MX54" s="266"/>
      <c r="MY54" s="266"/>
      <c r="MZ54" s="266"/>
      <c r="NA54" s="139"/>
      <c r="NB54" s="266"/>
      <c r="NC54" s="266"/>
      <c r="ND54" s="266"/>
      <c r="NE54" s="139"/>
      <c r="NF54" s="266"/>
      <c r="NG54" s="266"/>
      <c r="NH54" s="266"/>
      <c r="NI54" s="139"/>
      <c r="NJ54" s="266"/>
      <c r="NK54" s="266"/>
      <c r="NL54" s="266"/>
      <c r="NM54" s="139"/>
      <c r="NN54" s="266"/>
      <c r="NO54" s="266"/>
      <c r="NP54" s="266"/>
      <c r="NQ54" s="139"/>
      <c r="NR54" s="266"/>
      <c r="NS54" s="266"/>
      <c r="NT54" s="266"/>
      <c r="NU54" s="139"/>
      <c r="NV54" s="266"/>
      <c r="NW54" s="266"/>
      <c r="NX54" s="266"/>
      <c r="NY54" s="139"/>
      <c r="NZ54" s="266"/>
      <c r="OA54" s="266"/>
      <c r="OB54" s="266"/>
      <c r="OC54" s="139"/>
      <c r="OD54" s="266"/>
      <c r="OE54" s="266"/>
      <c r="OF54" s="266"/>
      <c r="OG54" s="139"/>
      <c r="OH54" s="266"/>
      <c r="OI54" s="266"/>
      <c r="OJ54" s="266"/>
      <c r="OK54" s="139"/>
      <c r="OL54" s="266"/>
      <c r="OM54" s="266"/>
      <c r="ON54" s="266"/>
      <c r="OO54" s="139"/>
      <c r="OP54" s="266"/>
      <c r="OQ54" s="266"/>
      <c r="OR54" s="266"/>
      <c r="OS54" s="139"/>
      <c r="OT54" s="266"/>
      <c r="OU54" s="266"/>
      <c r="OV54" s="266"/>
      <c r="OW54" s="139"/>
      <c r="OX54" s="266"/>
      <c r="OY54" s="266"/>
      <c r="OZ54" s="266"/>
      <c r="PA54" s="139"/>
      <c r="PB54" s="266"/>
      <c r="PC54" s="266"/>
      <c r="PD54" s="266"/>
      <c r="PE54" s="139"/>
      <c r="PF54" s="266"/>
      <c r="PG54" s="266"/>
      <c r="PH54" s="266"/>
      <c r="PI54" s="139"/>
      <c r="PJ54" s="266"/>
      <c r="PK54" s="266"/>
      <c r="PL54" s="266"/>
      <c r="PM54" s="139"/>
      <c r="PN54" s="266"/>
      <c r="PO54" s="266"/>
      <c r="PP54" s="266"/>
      <c r="PQ54" s="139"/>
      <c r="PR54" s="266"/>
      <c r="PS54" s="266"/>
      <c r="PT54" s="266"/>
      <c r="PU54" s="139"/>
      <c r="PV54" s="266"/>
      <c r="PW54" s="266"/>
      <c r="PX54" s="266"/>
      <c r="PY54" s="139"/>
      <c r="PZ54" s="266"/>
      <c r="QA54" s="266"/>
      <c r="QB54" s="266"/>
      <c r="QC54" s="139"/>
      <c r="QD54" s="266"/>
      <c r="QE54" s="266"/>
      <c r="QF54" s="266"/>
      <c r="QG54" s="139"/>
      <c r="QH54" s="266"/>
      <c r="QI54" s="266"/>
      <c r="QJ54" s="266"/>
      <c r="QK54" s="139"/>
      <c r="QL54" s="266"/>
      <c r="QM54" s="266"/>
      <c r="QN54" s="266"/>
      <c r="QO54" s="139"/>
      <c r="QP54" s="266"/>
      <c r="QQ54" s="266"/>
      <c r="QR54" s="266"/>
      <c r="QS54" s="139"/>
      <c r="QT54" s="266"/>
      <c r="QU54" s="266"/>
      <c r="QV54" s="266"/>
      <c r="QW54" s="139"/>
      <c r="QX54" s="266"/>
      <c r="QY54" s="266"/>
      <c r="QZ54" s="266"/>
      <c r="RA54" s="139"/>
      <c r="RB54" s="266"/>
      <c r="RC54" s="266"/>
      <c r="RD54" s="266"/>
      <c r="RE54" s="139"/>
      <c r="RF54" s="266"/>
      <c r="RG54" s="266"/>
      <c r="RH54" s="266"/>
      <c r="RI54" s="139"/>
      <c r="RJ54" s="266"/>
      <c r="RK54" s="266"/>
      <c r="RL54" s="266"/>
      <c r="RM54" s="139"/>
      <c r="RN54" s="266"/>
      <c r="RO54" s="266"/>
      <c r="RP54" s="266"/>
      <c r="RQ54" s="139"/>
      <c r="RR54" s="266"/>
      <c r="RS54" s="266"/>
      <c r="RT54" s="266"/>
      <c r="RU54" s="139"/>
      <c r="RV54" s="266"/>
      <c r="RW54" s="266"/>
      <c r="RX54" s="266"/>
      <c r="RY54" s="139"/>
      <c r="RZ54" s="266"/>
      <c r="SA54" s="266"/>
      <c r="SB54" s="266"/>
      <c r="SC54" s="139"/>
      <c r="SD54" s="266"/>
      <c r="SE54" s="266"/>
      <c r="SF54" s="266"/>
      <c r="SG54" s="139"/>
      <c r="SH54" s="266"/>
      <c r="SI54" s="266"/>
      <c r="SJ54" s="266"/>
      <c r="SK54" s="139"/>
      <c r="SL54" s="266"/>
      <c r="SM54" s="266"/>
      <c r="SN54" s="266"/>
      <c r="SO54" s="139"/>
      <c r="SP54" s="266"/>
      <c r="SQ54" s="266"/>
      <c r="SR54" s="266"/>
      <c r="SS54" s="139"/>
      <c r="ST54" s="266"/>
      <c r="SU54" s="266"/>
      <c r="SV54" s="266"/>
      <c r="SW54" s="139"/>
      <c r="SX54" s="266"/>
      <c r="SY54" s="266"/>
      <c r="SZ54" s="266"/>
      <c r="TA54" s="139"/>
      <c r="TB54" s="266"/>
      <c r="TC54" s="266"/>
      <c r="TD54" s="266"/>
      <c r="TE54" s="139"/>
      <c r="TF54" s="266"/>
      <c r="TG54" s="266"/>
      <c r="TH54" s="266"/>
      <c r="TI54" s="139"/>
      <c r="TJ54" s="266"/>
      <c r="TK54" s="266"/>
      <c r="TL54" s="266"/>
      <c r="TM54" s="139"/>
      <c r="TN54" s="266"/>
      <c r="TO54" s="266"/>
      <c r="TP54" s="266"/>
      <c r="TQ54" s="139"/>
      <c r="TR54" s="266"/>
      <c r="TS54" s="266"/>
      <c r="TT54" s="266"/>
      <c r="TU54" s="139"/>
      <c r="TV54" s="266"/>
      <c r="TW54" s="266"/>
      <c r="TX54" s="266"/>
      <c r="TY54" s="139"/>
      <c r="TZ54" s="266"/>
      <c r="UA54" s="266"/>
      <c r="UB54" s="266"/>
      <c r="UC54" s="139"/>
      <c r="UD54" s="266"/>
      <c r="UE54" s="266"/>
      <c r="UF54" s="266"/>
      <c r="UG54" s="139"/>
      <c r="UH54" s="266"/>
      <c r="UI54" s="266"/>
      <c r="UJ54" s="266"/>
      <c r="UK54" s="139"/>
      <c r="UL54" s="266"/>
      <c r="UM54" s="266"/>
      <c r="UN54" s="266"/>
      <c r="UO54" s="139"/>
      <c r="UP54" s="266"/>
      <c r="UQ54" s="266"/>
      <c r="UR54" s="266"/>
      <c r="US54" s="139"/>
      <c r="UT54" s="266"/>
      <c r="UU54" s="266"/>
      <c r="UV54" s="266"/>
      <c r="UW54" s="139"/>
      <c r="UX54" s="266"/>
      <c r="UY54" s="266"/>
      <c r="UZ54" s="266"/>
      <c r="VA54" s="139"/>
      <c r="VB54" s="266"/>
      <c r="VC54" s="266"/>
      <c r="VD54" s="266"/>
      <c r="VE54" s="139"/>
      <c r="VF54" s="266"/>
      <c r="VG54" s="266"/>
      <c r="VH54" s="266"/>
      <c r="VI54" s="139"/>
      <c r="VJ54" s="266"/>
      <c r="VK54" s="266"/>
      <c r="VL54" s="266"/>
      <c r="VM54" s="139"/>
      <c r="VN54" s="266"/>
      <c r="VO54" s="266"/>
      <c r="VP54" s="266"/>
      <c r="VQ54" s="139"/>
      <c r="VR54" s="266"/>
      <c r="VS54" s="266"/>
      <c r="VT54" s="266"/>
      <c r="VU54" s="139"/>
      <c r="VV54" s="266"/>
      <c r="VW54" s="266"/>
      <c r="VX54" s="266"/>
      <c r="VY54" s="139"/>
      <c r="VZ54" s="266"/>
      <c r="WA54" s="266"/>
      <c r="WB54" s="266"/>
      <c r="WC54" s="139"/>
      <c r="WD54" s="266"/>
      <c r="WE54" s="266"/>
      <c r="WF54" s="266"/>
      <c r="WG54" s="139"/>
      <c r="WH54" s="266"/>
      <c r="WI54" s="266"/>
      <c r="WJ54" s="266"/>
      <c r="WK54" s="139"/>
      <c r="WL54" s="266"/>
      <c r="WM54" s="266"/>
      <c r="WN54" s="266"/>
      <c r="WO54" s="139"/>
      <c r="WP54" s="266"/>
      <c r="WQ54" s="266"/>
      <c r="WR54" s="266"/>
      <c r="WS54" s="139"/>
      <c r="WT54" s="266"/>
      <c r="WU54" s="266"/>
      <c r="WV54" s="266"/>
      <c r="WW54" s="139"/>
      <c r="WX54" s="266"/>
      <c r="WY54" s="266"/>
      <c r="WZ54" s="266"/>
      <c r="XA54" s="139"/>
      <c r="XB54" s="266"/>
      <c r="XC54" s="266"/>
      <c r="XD54" s="266"/>
      <c r="XE54" s="139"/>
      <c r="XF54" s="266"/>
      <c r="XG54" s="266"/>
      <c r="XH54" s="266"/>
      <c r="XI54" s="139"/>
      <c r="XJ54" s="266"/>
      <c r="XK54" s="266"/>
      <c r="XL54" s="266"/>
      <c r="XM54" s="139"/>
      <c r="XN54" s="266"/>
      <c r="XO54" s="266"/>
      <c r="XP54" s="266"/>
      <c r="XQ54" s="139"/>
      <c r="XR54" s="266"/>
      <c r="XS54" s="266"/>
      <c r="XT54" s="266"/>
      <c r="XU54" s="139"/>
      <c r="XV54" s="266"/>
      <c r="XW54" s="266"/>
      <c r="XX54" s="266"/>
      <c r="XY54" s="139"/>
      <c r="XZ54" s="266"/>
      <c r="YA54" s="266"/>
      <c r="YB54" s="266"/>
      <c r="YC54" s="139"/>
      <c r="YD54" s="266"/>
      <c r="YE54" s="266"/>
      <c r="YF54" s="266"/>
      <c r="YG54" s="139"/>
      <c r="YH54" s="266"/>
      <c r="YI54" s="266"/>
      <c r="YJ54" s="266"/>
      <c r="YK54" s="139"/>
      <c r="YL54" s="266"/>
      <c r="YM54" s="266"/>
      <c r="YN54" s="266"/>
      <c r="YO54" s="139"/>
      <c r="YP54" s="266"/>
      <c r="YQ54" s="266"/>
      <c r="YR54" s="266"/>
      <c r="YS54" s="139"/>
      <c r="YT54" s="266"/>
      <c r="YU54" s="266"/>
      <c r="YV54" s="266"/>
      <c r="YW54" s="139"/>
      <c r="YX54" s="266"/>
      <c r="YY54" s="266"/>
      <c r="YZ54" s="266"/>
      <c r="ZA54" s="139"/>
      <c r="ZB54" s="266"/>
      <c r="ZC54" s="266"/>
      <c r="ZD54" s="266"/>
      <c r="ZE54" s="139"/>
      <c r="ZF54" s="266"/>
      <c r="ZG54" s="266"/>
      <c r="ZH54" s="266"/>
      <c r="ZI54" s="139"/>
      <c r="ZJ54" s="266"/>
      <c r="ZK54" s="266"/>
      <c r="ZL54" s="266"/>
      <c r="ZM54" s="139"/>
      <c r="ZN54" s="266"/>
      <c r="ZO54" s="266"/>
      <c r="ZP54" s="266"/>
      <c r="ZQ54" s="139"/>
      <c r="ZR54" s="266"/>
      <c r="ZS54" s="266"/>
      <c r="ZT54" s="266"/>
      <c r="ZU54" s="139"/>
      <c r="ZV54" s="266"/>
      <c r="ZW54" s="266"/>
      <c r="ZX54" s="266"/>
      <c r="ZY54" s="139"/>
      <c r="ZZ54" s="266"/>
      <c r="AAA54" s="266"/>
      <c r="AAB54" s="266"/>
      <c r="AAC54" s="139"/>
      <c r="AAD54" s="266"/>
      <c r="AAE54" s="266"/>
      <c r="AAF54" s="266"/>
      <c r="AAG54" s="139"/>
      <c r="AAH54" s="266"/>
      <c r="AAI54" s="266"/>
      <c r="AAJ54" s="266"/>
      <c r="AAK54" s="139"/>
      <c r="AAL54" s="266"/>
      <c r="AAM54" s="266"/>
      <c r="AAN54" s="266"/>
      <c r="AAO54" s="139"/>
      <c r="AAP54" s="266"/>
      <c r="AAQ54" s="266"/>
      <c r="AAR54" s="266"/>
      <c r="AAS54" s="139"/>
      <c r="AAT54" s="266"/>
      <c r="AAU54" s="266"/>
      <c r="AAV54" s="266"/>
      <c r="AAW54" s="139"/>
      <c r="AAX54" s="266"/>
      <c r="AAY54" s="266"/>
      <c r="AAZ54" s="266"/>
      <c r="ABA54" s="139"/>
      <c r="ABB54" s="266"/>
      <c r="ABC54" s="266"/>
      <c r="ABD54" s="266"/>
      <c r="ABE54" s="139"/>
      <c r="ABF54" s="266"/>
      <c r="ABG54" s="266"/>
      <c r="ABH54" s="266"/>
      <c r="ABI54" s="139"/>
      <c r="ABJ54" s="266"/>
      <c r="ABK54" s="266"/>
      <c r="ABL54" s="266"/>
      <c r="ABM54" s="139"/>
      <c r="ABN54" s="266"/>
      <c r="ABO54" s="266"/>
      <c r="ABP54" s="266"/>
      <c r="ABQ54" s="139"/>
      <c r="ABR54" s="266"/>
      <c r="ABS54" s="266"/>
      <c r="ABT54" s="266"/>
      <c r="ABU54" s="139"/>
      <c r="ABV54" s="266"/>
      <c r="ABW54" s="266"/>
      <c r="ABX54" s="266"/>
      <c r="ABY54" s="139"/>
      <c r="ABZ54" s="266"/>
      <c r="ACA54" s="266"/>
      <c r="ACB54" s="266"/>
      <c r="ACC54" s="139"/>
      <c r="ACD54" s="266"/>
      <c r="ACE54" s="266"/>
      <c r="ACF54" s="266"/>
      <c r="ACG54" s="139"/>
      <c r="ACH54" s="266"/>
      <c r="ACI54" s="266"/>
      <c r="ACJ54" s="266"/>
      <c r="ACK54" s="139"/>
      <c r="ACL54" s="266"/>
      <c r="ACM54" s="266"/>
      <c r="ACN54" s="266"/>
      <c r="ACO54" s="139"/>
      <c r="ACP54" s="266"/>
      <c r="ACQ54" s="266"/>
      <c r="ACR54" s="266"/>
      <c r="ACS54" s="139"/>
      <c r="ACT54" s="266"/>
      <c r="ACU54" s="266"/>
      <c r="ACV54" s="266"/>
      <c r="ACW54" s="139"/>
      <c r="ACX54" s="266"/>
      <c r="ACY54" s="266"/>
      <c r="ACZ54" s="266"/>
      <c r="ADA54" s="139"/>
      <c r="ADB54" s="266"/>
      <c r="ADC54" s="266"/>
      <c r="ADD54" s="266"/>
      <c r="ADE54" s="139"/>
      <c r="ADF54" s="266"/>
      <c r="ADG54" s="266"/>
      <c r="ADH54" s="266"/>
      <c r="ADI54" s="139"/>
      <c r="ADJ54" s="266"/>
      <c r="ADK54" s="266"/>
      <c r="ADL54" s="266"/>
      <c r="ADM54" s="139"/>
      <c r="ADN54" s="266"/>
      <c r="ADO54" s="266"/>
      <c r="ADP54" s="266"/>
      <c r="ADQ54" s="139"/>
      <c r="ADR54" s="266"/>
      <c r="ADS54" s="266"/>
      <c r="ADT54" s="266"/>
      <c r="ADU54" s="139"/>
      <c r="ADV54" s="266"/>
      <c r="ADW54" s="266"/>
      <c r="ADX54" s="266"/>
      <c r="ADY54" s="139"/>
      <c r="ADZ54" s="266"/>
      <c r="AEA54" s="266"/>
      <c r="AEB54" s="266"/>
      <c r="AEC54" s="139"/>
      <c r="AED54" s="266"/>
      <c r="AEE54" s="266"/>
      <c r="AEF54" s="266"/>
      <c r="AEG54" s="139"/>
      <c r="AEH54" s="266"/>
      <c r="AEI54" s="266"/>
      <c r="AEJ54" s="266"/>
      <c r="AEK54" s="139"/>
      <c r="AEL54" s="266"/>
      <c r="AEM54" s="266"/>
      <c r="AEN54" s="266"/>
      <c r="AEO54" s="139"/>
      <c r="AEP54" s="266"/>
      <c r="AEQ54" s="266"/>
      <c r="AER54" s="266"/>
      <c r="AES54" s="139"/>
      <c r="AET54" s="266"/>
      <c r="AEU54" s="266"/>
      <c r="AEV54" s="266"/>
      <c r="AEW54" s="139"/>
      <c r="AEX54" s="266"/>
      <c r="AEY54" s="266"/>
      <c r="AEZ54" s="266"/>
      <c r="AFA54" s="139"/>
      <c r="AFB54" s="266"/>
      <c r="AFC54" s="266"/>
      <c r="AFD54" s="266"/>
      <c r="AFE54" s="139"/>
      <c r="AFF54" s="266"/>
      <c r="AFG54" s="266"/>
      <c r="AFH54" s="266"/>
      <c r="AFI54" s="139"/>
      <c r="AFJ54" s="266"/>
      <c r="AFK54" s="266"/>
      <c r="AFL54" s="266"/>
      <c r="AFM54" s="139"/>
      <c r="AFN54" s="266"/>
      <c r="AFO54" s="266"/>
      <c r="AFP54" s="266"/>
      <c r="AFQ54" s="139"/>
      <c r="AFR54" s="266"/>
      <c r="AFS54" s="266"/>
      <c r="AFT54" s="266"/>
      <c r="AFU54" s="139"/>
      <c r="AFV54" s="266"/>
      <c r="AFW54" s="266"/>
      <c r="AFX54" s="266"/>
      <c r="AFY54" s="139"/>
      <c r="AFZ54" s="266"/>
      <c r="AGA54" s="266"/>
      <c r="AGB54" s="266"/>
      <c r="AGC54" s="139"/>
      <c r="AGD54" s="266"/>
      <c r="AGE54" s="266"/>
      <c r="AGF54" s="266"/>
      <c r="AGG54" s="139"/>
      <c r="AGH54" s="266"/>
      <c r="AGI54" s="266"/>
      <c r="AGJ54" s="266"/>
      <c r="AGK54" s="139"/>
      <c r="AGL54" s="266"/>
      <c r="AGM54" s="266"/>
      <c r="AGN54" s="266"/>
      <c r="AGO54" s="139"/>
      <c r="AGP54" s="266"/>
      <c r="AGQ54" s="266"/>
      <c r="AGR54" s="266"/>
      <c r="AGS54" s="139"/>
      <c r="AGT54" s="266"/>
      <c r="AGU54" s="266"/>
      <c r="AGV54" s="266"/>
      <c r="AGW54" s="139"/>
      <c r="AGX54" s="266"/>
      <c r="AGY54" s="266"/>
      <c r="AGZ54" s="266"/>
      <c r="AHA54" s="139"/>
      <c r="AHB54" s="266"/>
      <c r="AHC54" s="266"/>
      <c r="AHD54" s="266"/>
      <c r="AHE54" s="139"/>
      <c r="AHF54" s="266"/>
      <c r="AHG54" s="266"/>
      <c r="AHH54" s="266"/>
      <c r="AHI54" s="139"/>
      <c r="AHJ54" s="266"/>
      <c r="AHK54" s="266"/>
      <c r="AHL54" s="266"/>
      <c r="AHM54" s="139"/>
      <c r="AHN54" s="266"/>
      <c r="AHO54" s="266"/>
      <c r="AHP54" s="266"/>
      <c r="AHQ54" s="139"/>
      <c r="AHR54" s="266"/>
      <c r="AHS54" s="266"/>
      <c r="AHT54" s="266"/>
      <c r="AHU54" s="139"/>
      <c r="AHV54" s="266"/>
      <c r="AHW54" s="266"/>
      <c r="AHX54" s="266"/>
      <c r="AHY54" s="139"/>
      <c r="AHZ54" s="266"/>
      <c r="AIA54" s="266"/>
      <c r="AIB54" s="266"/>
      <c r="AIC54" s="139"/>
      <c r="AID54" s="266"/>
      <c r="AIE54" s="266"/>
      <c r="AIF54" s="266"/>
      <c r="AIG54" s="139"/>
      <c r="AIH54" s="266"/>
      <c r="AII54" s="266"/>
      <c r="AIJ54" s="266"/>
      <c r="AIK54" s="139"/>
      <c r="AIL54" s="266"/>
      <c r="AIM54" s="266"/>
      <c r="AIN54" s="266"/>
      <c r="AIO54" s="139"/>
      <c r="AIP54" s="266"/>
      <c r="AIQ54" s="266"/>
      <c r="AIR54" s="266"/>
      <c r="AIS54" s="139"/>
      <c r="AIT54" s="266"/>
      <c r="AIU54" s="266"/>
      <c r="AIV54" s="266"/>
      <c r="AIW54" s="139"/>
      <c r="AIX54" s="266"/>
      <c r="AIY54" s="266"/>
      <c r="AIZ54" s="266"/>
      <c r="AJA54" s="139"/>
      <c r="AJB54" s="266"/>
      <c r="AJC54" s="266"/>
      <c r="AJD54" s="266"/>
      <c r="AJE54" s="139"/>
      <c r="AJF54" s="266"/>
      <c r="AJG54" s="266"/>
      <c r="AJH54" s="266"/>
      <c r="AJI54" s="139"/>
      <c r="AJJ54" s="266"/>
      <c r="AJK54" s="266"/>
      <c r="AJL54" s="266"/>
      <c r="AJM54" s="139"/>
      <c r="AJN54" s="266"/>
      <c r="AJO54" s="266"/>
      <c r="AJP54" s="266"/>
      <c r="AJQ54" s="139"/>
      <c r="AJR54" s="266"/>
      <c r="AJS54" s="266"/>
      <c r="AJT54" s="266"/>
      <c r="AJU54" s="139"/>
      <c r="AJV54" s="266"/>
      <c r="AJW54" s="266"/>
      <c r="AJX54" s="266"/>
      <c r="AJY54" s="139"/>
      <c r="AJZ54" s="266"/>
      <c r="AKA54" s="266"/>
      <c r="AKB54" s="266"/>
      <c r="AKC54" s="139"/>
      <c r="AKD54" s="266"/>
      <c r="AKE54" s="266"/>
      <c r="AKF54" s="266"/>
      <c r="AKG54" s="139"/>
      <c r="AKH54" s="266"/>
      <c r="AKI54" s="266"/>
      <c r="AKJ54" s="266"/>
      <c r="AKK54" s="139"/>
      <c r="AKL54" s="266"/>
      <c r="AKM54" s="266"/>
      <c r="AKN54" s="266"/>
      <c r="AKO54" s="139"/>
      <c r="AKP54" s="266"/>
      <c r="AKQ54" s="266"/>
      <c r="AKR54" s="266"/>
      <c r="AKS54" s="139"/>
      <c r="AKT54" s="266"/>
      <c r="AKU54" s="266"/>
      <c r="AKV54" s="266"/>
      <c r="AKW54" s="139"/>
      <c r="AKX54" s="266"/>
      <c r="AKY54" s="266"/>
      <c r="AKZ54" s="266"/>
      <c r="ALA54" s="139"/>
      <c r="ALB54" s="266"/>
      <c r="ALC54" s="266"/>
      <c r="ALD54" s="266"/>
      <c r="ALE54" s="139"/>
      <c r="ALF54" s="266"/>
      <c r="ALG54" s="266"/>
      <c r="ALH54" s="266"/>
      <c r="ALI54" s="139"/>
      <c r="ALJ54" s="266"/>
      <c r="ALK54" s="266"/>
      <c r="ALL54" s="266"/>
      <c r="ALM54" s="139"/>
      <c r="ALN54" s="266"/>
      <c r="ALO54" s="266"/>
      <c r="ALP54" s="266"/>
      <c r="ALQ54" s="139"/>
      <c r="ALR54" s="266"/>
      <c r="ALS54" s="266"/>
      <c r="ALT54" s="266"/>
      <c r="ALU54" s="139"/>
      <c r="ALV54" s="266"/>
      <c r="ALW54" s="266"/>
      <c r="ALX54" s="266"/>
      <c r="ALY54" s="139"/>
      <c r="ALZ54" s="266"/>
      <c r="AMA54" s="266"/>
      <c r="AMB54" s="266"/>
      <c r="AMC54" s="139"/>
      <c r="AMD54" s="266"/>
      <c r="AME54" s="266"/>
      <c r="AMF54" s="266"/>
      <c r="AMG54" s="139"/>
      <c r="AMH54" s="266"/>
      <c r="AMI54" s="266"/>
      <c r="AMJ54" s="266"/>
      <c r="AMK54" s="139"/>
      <c r="AML54" s="266"/>
      <c r="AMM54" s="266"/>
      <c r="AMN54" s="266"/>
      <c r="AMO54" s="139"/>
      <c r="AMP54" s="266"/>
      <c r="AMQ54" s="266"/>
      <c r="AMR54" s="266"/>
      <c r="AMS54" s="139"/>
      <c r="AMT54" s="266"/>
      <c r="AMU54" s="266"/>
      <c r="AMV54" s="266"/>
      <c r="AMW54" s="139"/>
      <c r="AMX54" s="266"/>
      <c r="AMY54" s="266"/>
      <c r="AMZ54" s="266"/>
      <c r="ANA54" s="139"/>
      <c r="ANB54" s="266"/>
      <c r="ANC54" s="266"/>
      <c r="AND54" s="266"/>
      <c r="ANE54" s="139"/>
      <c r="ANF54" s="266"/>
      <c r="ANG54" s="266"/>
      <c r="ANH54" s="266"/>
      <c r="ANI54" s="139"/>
      <c r="ANJ54" s="266"/>
      <c r="ANK54" s="266"/>
      <c r="ANL54" s="266"/>
      <c r="ANM54" s="139"/>
      <c r="ANN54" s="266"/>
      <c r="ANO54" s="266"/>
      <c r="ANP54" s="266"/>
      <c r="ANQ54" s="139"/>
      <c r="ANR54" s="266"/>
      <c r="ANS54" s="266"/>
      <c r="ANT54" s="266"/>
      <c r="ANU54" s="139"/>
      <c r="ANV54" s="266"/>
      <c r="ANW54" s="266"/>
      <c r="ANX54" s="266"/>
      <c r="ANY54" s="139"/>
      <c r="ANZ54" s="266"/>
      <c r="AOA54" s="266"/>
      <c r="AOB54" s="266"/>
      <c r="AOC54" s="139"/>
      <c r="AOD54" s="266"/>
      <c r="AOE54" s="266"/>
      <c r="AOF54" s="266"/>
      <c r="AOG54" s="139"/>
      <c r="AOH54" s="266"/>
      <c r="AOI54" s="266"/>
      <c r="AOJ54" s="266"/>
      <c r="AOK54" s="139"/>
      <c r="AOL54" s="266"/>
      <c r="AOM54" s="266"/>
      <c r="AON54" s="266"/>
      <c r="AOO54" s="139"/>
      <c r="AOP54" s="266"/>
      <c r="AOQ54" s="266"/>
      <c r="AOR54" s="266"/>
      <c r="AOS54" s="139"/>
      <c r="AOT54" s="266"/>
      <c r="AOU54" s="266"/>
      <c r="AOV54" s="266"/>
      <c r="AOW54" s="139"/>
      <c r="AOX54" s="266"/>
      <c r="AOY54" s="266"/>
      <c r="AOZ54" s="266"/>
      <c r="APA54" s="139"/>
      <c r="APB54" s="266"/>
      <c r="APC54" s="266"/>
      <c r="APD54" s="266"/>
      <c r="APE54" s="139"/>
      <c r="APF54" s="266"/>
      <c r="APG54" s="266"/>
      <c r="APH54" s="266"/>
      <c r="API54" s="139"/>
      <c r="APJ54" s="266"/>
      <c r="APK54" s="266"/>
      <c r="APL54" s="266"/>
      <c r="APM54" s="139"/>
      <c r="APN54" s="266"/>
      <c r="APO54" s="266"/>
      <c r="APP54" s="266"/>
      <c r="APQ54" s="139"/>
      <c r="APR54" s="266"/>
      <c r="APS54" s="266"/>
      <c r="APT54" s="266"/>
      <c r="APU54" s="139"/>
      <c r="APV54" s="266"/>
      <c r="APW54" s="266"/>
      <c r="APX54" s="266"/>
      <c r="APY54" s="139"/>
      <c r="APZ54" s="266"/>
      <c r="AQA54" s="266"/>
      <c r="AQB54" s="266"/>
      <c r="AQC54" s="139"/>
      <c r="AQD54" s="266"/>
      <c r="AQE54" s="266"/>
      <c r="AQF54" s="266"/>
      <c r="AQG54" s="139"/>
      <c r="AQH54" s="266"/>
      <c r="AQI54" s="266"/>
      <c r="AQJ54" s="266"/>
      <c r="AQK54" s="139"/>
      <c r="AQL54" s="266"/>
      <c r="AQM54" s="266"/>
      <c r="AQN54" s="266"/>
      <c r="AQO54" s="139"/>
      <c r="AQP54" s="266"/>
      <c r="AQQ54" s="266"/>
      <c r="AQR54" s="266"/>
      <c r="AQS54" s="139"/>
      <c r="AQT54" s="266"/>
      <c r="AQU54" s="266"/>
      <c r="AQV54" s="266"/>
      <c r="AQW54" s="139"/>
      <c r="AQX54" s="266"/>
      <c r="AQY54" s="266"/>
      <c r="AQZ54" s="266"/>
      <c r="ARA54" s="139"/>
      <c r="ARB54" s="266"/>
      <c r="ARC54" s="266"/>
      <c r="ARD54" s="266"/>
      <c r="ARE54" s="139"/>
      <c r="ARF54" s="266"/>
      <c r="ARG54" s="266"/>
      <c r="ARH54" s="266"/>
      <c r="ARI54" s="139"/>
      <c r="ARJ54" s="266"/>
      <c r="ARK54" s="266"/>
      <c r="ARL54" s="266"/>
      <c r="ARM54" s="139"/>
      <c r="ARN54" s="266"/>
      <c r="ARO54" s="266"/>
      <c r="ARP54" s="266"/>
      <c r="ARQ54" s="139"/>
      <c r="ARR54" s="266"/>
      <c r="ARS54" s="266"/>
      <c r="ART54" s="266"/>
      <c r="ARU54" s="139"/>
      <c r="ARV54" s="266"/>
      <c r="ARW54" s="266"/>
      <c r="ARX54" s="266"/>
      <c r="ARY54" s="139"/>
      <c r="ARZ54" s="266"/>
      <c r="ASA54" s="266"/>
      <c r="ASB54" s="266"/>
      <c r="ASC54" s="139"/>
      <c r="ASD54" s="266"/>
      <c r="ASE54" s="266"/>
      <c r="ASF54" s="266"/>
      <c r="ASG54" s="139"/>
      <c r="ASH54" s="266"/>
      <c r="ASI54" s="266"/>
      <c r="ASJ54" s="266"/>
      <c r="ASK54" s="139"/>
      <c r="ASL54" s="266"/>
      <c r="ASM54" s="266"/>
      <c r="ASN54" s="266"/>
      <c r="ASO54" s="139"/>
      <c r="ASP54" s="266"/>
      <c r="ASQ54" s="266"/>
      <c r="ASR54" s="266"/>
      <c r="ASS54" s="139"/>
      <c r="AST54" s="266"/>
      <c r="ASU54" s="266"/>
      <c r="ASV54" s="266"/>
      <c r="ASW54" s="139"/>
      <c r="ASX54" s="266"/>
      <c r="ASY54" s="266"/>
      <c r="ASZ54" s="266"/>
      <c r="ATA54" s="139"/>
      <c r="ATB54" s="266"/>
      <c r="ATC54" s="266"/>
      <c r="ATD54" s="266"/>
      <c r="ATE54" s="139"/>
      <c r="ATF54" s="266"/>
      <c r="ATG54" s="266"/>
      <c r="ATH54" s="266"/>
      <c r="ATI54" s="139"/>
      <c r="ATJ54" s="266"/>
      <c r="ATK54" s="266"/>
      <c r="ATL54" s="266"/>
      <c r="ATM54" s="139"/>
      <c r="ATN54" s="266"/>
      <c r="ATO54" s="266"/>
      <c r="ATP54" s="266"/>
      <c r="ATQ54" s="139"/>
      <c r="ATR54" s="266"/>
      <c r="ATS54" s="266"/>
      <c r="ATT54" s="266"/>
      <c r="ATU54" s="139"/>
      <c r="ATV54" s="266"/>
      <c r="ATW54" s="266"/>
      <c r="ATX54" s="266"/>
      <c r="ATY54" s="139"/>
      <c r="ATZ54" s="266"/>
      <c r="AUA54" s="266"/>
      <c r="AUB54" s="266"/>
      <c r="AUC54" s="139"/>
      <c r="AUD54" s="266"/>
      <c r="AUE54" s="266"/>
      <c r="AUF54" s="266"/>
      <c r="AUG54" s="139"/>
      <c r="AUH54" s="266"/>
      <c r="AUI54" s="266"/>
      <c r="AUJ54" s="266"/>
      <c r="AUK54" s="139"/>
      <c r="AUL54" s="266"/>
      <c r="AUM54" s="266"/>
      <c r="AUN54" s="266"/>
      <c r="AUO54" s="139"/>
      <c r="AUP54" s="266"/>
      <c r="AUQ54" s="266"/>
      <c r="AUR54" s="266"/>
      <c r="AUS54" s="139"/>
      <c r="AUT54" s="266"/>
      <c r="AUU54" s="266"/>
      <c r="AUV54" s="266"/>
      <c r="AUW54" s="139"/>
      <c r="AUX54" s="266"/>
      <c r="AUY54" s="266"/>
      <c r="AUZ54" s="266"/>
      <c r="AVA54" s="139"/>
      <c r="AVB54" s="266"/>
      <c r="AVC54" s="266"/>
      <c r="AVD54" s="266"/>
      <c r="AVE54" s="139"/>
      <c r="AVF54" s="266"/>
      <c r="AVG54" s="266"/>
      <c r="AVH54" s="266"/>
      <c r="AVI54" s="139"/>
      <c r="AVJ54" s="266"/>
      <c r="AVK54" s="266"/>
      <c r="AVL54" s="266"/>
      <c r="AVM54" s="139"/>
      <c r="AVN54" s="266"/>
      <c r="AVO54" s="266"/>
      <c r="AVP54" s="266"/>
      <c r="AVQ54" s="139"/>
      <c r="AVR54" s="266"/>
      <c r="AVS54" s="266"/>
      <c r="AVT54" s="266"/>
      <c r="AVU54" s="139"/>
      <c r="AVV54" s="266"/>
      <c r="AVW54" s="266"/>
      <c r="AVX54" s="266"/>
      <c r="AVY54" s="139"/>
      <c r="AVZ54" s="266"/>
      <c r="AWA54" s="266"/>
      <c r="AWB54" s="266"/>
      <c r="AWC54" s="139"/>
      <c r="AWD54" s="266"/>
      <c r="AWE54" s="266"/>
      <c r="AWF54" s="266"/>
      <c r="AWG54" s="139"/>
      <c r="AWH54" s="266"/>
      <c r="AWI54" s="266"/>
      <c r="AWJ54" s="266"/>
      <c r="AWK54" s="139"/>
      <c r="AWL54" s="266"/>
      <c r="AWM54" s="266"/>
      <c r="AWN54" s="266"/>
      <c r="AWO54" s="139"/>
      <c r="AWP54" s="266"/>
      <c r="AWQ54" s="266"/>
      <c r="AWR54" s="266"/>
      <c r="AWS54" s="139"/>
      <c r="AWT54" s="266"/>
      <c r="AWU54" s="266"/>
      <c r="AWV54" s="266"/>
      <c r="AWW54" s="139"/>
      <c r="AWX54" s="266"/>
      <c r="AWY54" s="266"/>
      <c r="AWZ54" s="266"/>
      <c r="AXA54" s="139"/>
      <c r="AXB54" s="266"/>
      <c r="AXC54" s="266"/>
      <c r="AXD54" s="266"/>
      <c r="AXE54" s="139"/>
      <c r="AXF54" s="266"/>
      <c r="AXG54" s="266"/>
      <c r="AXH54" s="266"/>
      <c r="AXI54" s="139"/>
      <c r="AXJ54" s="266"/>
      <c r="AXK54" s="266"/>
      <c r="AXL54" s="266"/>
      <c r="AXM54" s="139"/>
      <c r="AXN54" s="266"/>
      <c r="AXO54" s="266"/>
      <c r="AXP54" s="266"/>
      <c r="AXQ54" s="139"/>
      <c r="AXR54" s="266"/>
      <c r="AXS54" s="266"/>
      <c r="AXT54" s="266"/>
      <c r="AXU54" s="139"/>
      <c r="AXV54" s="266"/>
      <c r="AXW54" s="266"/>
      <c r="AXX54" s="266"/>
      <c r="AXY54" s="139"/>
      <c r="AXZ54" s="266"/>
      <c r="AYA54" s="266"/>
      <c r="AYB54" s="266"/>
      <c r="AYC54" s="139"/>
      <c r="AYD54" s="266"/>
      <c r="AYE54" s="266"/>
      <c r="AYF54" s="266"/>
      <c r="AYG54" s="139"/>
      <c r="AYH54" s="266"/>
      <c r="AYI54" s="266"/>
      <c r="AYJ54" s="266"/>
      <c r="AYK54" s="139"/>
      <c r="AYL54" s="266"/>
      <c r="AYM54" s="266"/>
      <c r="AYN54" s="266"/>
      <c r="AYO54" s="139"/>
      <c r="AYP54" s="266"/>
      <c r="AYQ54" s="266"/>
      <c r="AYR54" s="266"/>
      <c r="AYS54" s="139"/>
      <c r="AYT54" s="266"/>
      <c r="AYU54" s="266"/>
      <c r="AYV54" s="266"/>
      <c r="AYW54" s="139"/>
      <c r="AYX54" s="266"/>
      <c r="AYY54" s="266"/>
      <c r="AYZ54" s="266"/>
      <c r="AZA54" s="139"/>
      <c r="AZB54" s="266"/>
      <c r="AZC54" s="266"/>
      <c r="AZD54" s="266"/>
      <c r="AZE54" s="139"/>
      <c r="AZF54" s="266"/>
      <c r="AZG54" s="266"/>
      <c r="AZH54" s="266"/>
      <c r="AZI54" s="139"/>
      <c r="AZJ54" s="266"/>
      <c r="AZK54" s="266"/>
      <c r="AZL54" s="266"/>
      <c r="AZM54" s="139"/>
      <c r="AZN54" s="266"/>
      <c r="AZO54" s="266"/>
      <c r="AZP54" s="266"/>
      <c r="AZQ54" s="139"/>
      <c r="AZR54" s="266"/>
      <c r="AZS54" s="266"/>
      <c r="AZT54" s="266"/>
      <c r="AZU54" s="139"/>
      <c r="AZV54" s="266"/>
      <c r="AZW54" s="266"/>
      <c r="AZX54" s="266"/>
      <c r="AZY54" s="139"/>
      <c r="AZZ54" s="266"/>
      <c r="BAA54" s="266"/>
      <c r="BAB54" s="266"/>
      <c r="BAC54" s="139"/>
      <c r="BAD54" s="266"/>
      <c r="BAE54" s="266"/>
      <c r="BAF54" s="266"/>
      <c r="BAG54" s="139"/>
      <c r="BAH54" s="266"/>
      <c r="BAI54" s="266"/>
      <c r="BAJ54" s="266"/>
      <c r="BAK54" s="139"/>
      <c r="BAL54" s="266"/>
      <c r="BAM54" s="266"/>
      <c r="BAN54" s="266"/>
      <c r="BAO54" s="139"/>
      <c r="BAP54" s="266"/>
      <c r="BAQ54" s="266"/>
      <c r="BAR54" s="266"/>
      <c r="BAS54" s="139"/>
      <c r="BAT54" s="266"/>
      <c r="BAU54" s="266"/>
      <c r="BAV54" s="266"/>
      <c r="BAW54" s="139"/>
      <c r="BAX54" s="266"/>
      <c r="BAY54" s="266"/>
      <c r="BAZ54" s="266"/>
      <c r="BBA54" s="139"/>
      <c r="BBB54" s="266"/>
      <c r="BBC54" s="266"/>
      <c r="BBD54" s="266"/>
      <c r="BBE54" s="139"/>
      <c r="BBF54" s="266"/>
      <c r="BBG54" s="266"/>
      <c r="BBH54" s="266"/>
      <c r="BBI54" s="139"/>
      <c r="BBJ54" s="266"/>
      <c r="BBK54" s="266"/>
      <c r="BBL54" s="266"/>
      <c r="BBM54" s="139"/>
      <c r="BBN54" s="266"/>
      <c r="BBO54" s="266"/>
      <c r="BBP54" s="266"/>
      <c r="BBQ54" s="139"/>
      <c r="BBR54" s="266"/>
      <c r="BBS54" s="266"/>
      <c r="BBT54" s="266"/>
      <c r="BBU54" s="139"/>
      <c r="BBV54" s="266"/>
      <c r="BBW54" s="266"/>
      <c r="BBX54" s="266"/>
      <c r="BBY54" s="139"/>
      <c r="BBZ54" s="266"/>
      <c r="BCA54" s="266"/>
      <c r="BCB54" s="266"/>
      <c r="BCC54" s="139"/>
      <c r="BCD54" s="266"/>
      <c r="BCE54" s="266"/>
      <c r="BCF54" s="266"/>
      <c r="BCG54" s="139"/>
      <c r="BCH54" s="266"/>
      <c r="BCI54" s="266"/>
      <c r="BCJ54" s="266"/>
      <c r="BCK54" s="139"/>
      <c r="BCL54" s="266"/>
      <c r="BCM54" s="266"/>
      <c r="BCN54" s="266"/>
      <c r="BCO54" s="139"/>
      <c r="BCP54" s="266"/>
      <c r="BCQ54" s="266"/>
      <c r="BCR54" s="266"/>
      <c r="BCS54" s="139"/>
      <c r="BCT54" s="266"/>
      <c r="BCU54" s="266"/>
      <c r="BCV54" s="266"/>
      <c r="BCW54" s="139"/>
      <c r="BCX54" s="266"/>
      <c r="BCY54" s="266"/>
      <c r="BCZ54" s="266"/>
      <c r="BDA54" s="139"/>
      <c r="BDB54" s="266"/>
      <c r="BDC54" s="266"/>
      <c r="BDD54" s="266"/>
      <c r="BDE54" s="139"/>
      <c r="BDF54" s="266"/>
      <c r="BDG54" s="266"/>
      <c r="BDH54" s="266"/>
      <c r="BDI54" s="139"/>
      <c r="BDJ54" s="266"/>
      <c r="BDK54" s="266"/>
      <c r="BDL54" s="266"/>
      <c r="BDM54" s="139"/>
      <c r="BDN54" s="266"/>
      <c r="BDO54" s="266"/>
      <c r="BDP54" s="266"/>
      <c r="BDQ54" s="139"/>
      <c r="BDR54" s="266"/>
      <c r="BDS54" s="266"/>
      <c r="BDT54" s="266"/>
      <c r="BDU54" s="139"/>
      <c r="BDV54" s="266"/>
      <c r="BDW54" s="266"/>
      <c r="BDX54" s="266"/>
      <c r="BDY54" s="139"/>
      <c r="BDZ54" s="266"/>
      <c r="BEA54" s="266"/>
      <c r="BEB54" s="266"/>
      <c r="BEC54" s="139"/>
      <c r="BED54" s="266"/>
      <c r="BEE54" s="266"/>
      <c r="BEF54" s="266"/>
      <c r="BEG54" s="139"/>
      <c r="BEH54" s="266"/>
      <c r="BEI54" s="266"/>
      <c r="BEJ54" s="266"/>
      <c r="BEK54" s="139"/>
      <c r="BEL54" s="266"/>
      <c r="BEM54" s="266"/>
      <c r="BEN54" s="266"/>
      <c r="BEO54" s="139"/>
      <c r="BEP54" s="266"/>
      <c r="BEQ54" s="266"/>
      <c r="BER54" s="266"/>
      <c r="BES54" s="139"/>
      <c r="BET54" s="266"/>
      <c r="BEU54" s="266"/>
      <c r="BEV54" s="266"/>
      <c r="BEW54" s="139"/>
      <c r="BEX54" s="266"/>
      <c r="BEY54" s="266"/>
      <c r="BEZ54" s="266"/>
      <c r="BFA54" s="139"/>
      <c r="BFB54" s="266"/>
      <c r="BFC54" s="266"/>
      <c r="BFD54" s="266"/>
      <c r="BFE54" s="139"/>
      <c r="BFF54" s="266"/>
      <c r="BFG54" s="266"/>
      <c r="BFH54" s="266"/>
      <c r="BFI54" s="139"/>
      <c r="BFJ54" s="266"/>
      <c r="BFK54" s="266"/>
      <c r="BFL54" s="266"/>
      <c r="BFM54" s="139"/>
      <c r="BFN54" s="266"/>
      <c r="BFO54" s="266"/>
      <c r="BFP54" s="266"/>
      <c r="BFQ54" s="139"/>
      <c r="BFR54" s="266"/>
      <c r="BFS54" s="266"/>
      <c r="BFT54" s="266"/>
      <c r="BFU54" s="139"/>
      <c r="BFV54" s="266"/>
      <c r="BFW54" s="266"/>
      <c r="BFX54" s="266"/>
      <c r="BFY54" s="139"/>
      <c r="BFZ54" s="266"/>
      <c r="BGA54" s="266"/>
      <c r="BGB54" s="266"/>
      <c r="BGC54" s="139"/>
      <c r="BGD54" s="266"/>
      <c r="BGE54" s="266"/>
      <c r="BGF54" s="266"/>
      <c r="BGG54" s="139"/>
      <c r="BGH54" s="266"/>
      <c r="BGI54" s="266"/>
      <c r="BGJ54" s="266"/>
      <c r="BGK54" s="139"/>
      <c r="BGL54" s="266"/>
      <c r="BGM54" s="266"/>
      <c r="BGN54" s="266"/>
      <c r="BGO54" s="139"/>
      <c r="BGP54" s="266"/>
      <c r="BGQ54" s="266"/>
      <c r="BGR54" s="266"/>
      <c r="BGS54" s="139"/>
      <c r="BGT54" s="266"/>
      <c r="BGU54" s="266"/>
      <c r="BGV54" s="266"/>
      <c r="BGW54" s="139"/>
      <c r="BGX54" s="266"/>
      <c r="BGY54" s="266"/>
      <c r="BGZ54" s="266"/>
      <c r="BHA54" s="139"/>
      <c r="BHB54" s="266"/>
      <c r="BHC54" s="266"/>
      <c r="BHD54" s="266"/>
      <c r="BHE54" s="139"/>
      <c r="BHF54" s="266"/>
      <c r="BHG54" s="266"/>
      <c r="BHH54" s="266"/>
      <c r="BHI54" s="139"/>
      <c r="BHJ54" s="266"/>
      <c r="BHK54" s="266"/>
      <c r="BHL54" s="266"/>
      <c r="BHM54" s="139"/>
      <c r="BHN54" s="266"/>
      <c r="BHO54" s="266"/>
      <c r="BHP54" s="266"/>
      <c r="BHQ54" s="139"/>
      <c r="BHR54" s="266"/>
      <c r="BHS54" s="266"/>
      <c r="BHT54" s="266"/>
      <c r="BHU54" s="139"/>
      <c r="BHV54" s="266"/>
      <c r="BHW54" s="266"/>
      <c r="BHX54" s="266"/>
      <c r="BHY54" s="139"/>
      <c r="BHZ54" s="266"/>
      <c r="BIA54" s="266"/>
      <c r="BIB54" s="266"/>
      <c r="BIC54" s="139"/>
      <c r="BID54" s="266"/>
      <c r="BIE54" s="266"/>
      <c r="BIF54" s="266"/>
      <c r="BIG54" s="139"/>
      <c r="BIH54" s="266"/>
      <c r="BII54" s="266"/>
      <c r="BIJ54" s="266"/>
      <c r="BIK54" s="139"/>
      <c r="BIL54" s="266"/>
      <c r="BIM54" s="266"/>
      <c r="BIN54" s="266"/>
      <c r="BIO54" s="139"/>
      <c r="BIP54" s="266"/>
      <c r="BIQ54" s="266"/>
      <c r="BIR54" s="266"/>
      <c r="BIS54" s="139"/>
      <c r="BIT54" s="266"/>
      <c r="BIU54" s="266"/>
      <c r="BIV54" s="266"/>
      <c r="BIW54" s="139"/>
      <c r="BIX54" s="266"/>
      <c r="BIY54" s="266"/>
      <c r="BIZ54" s="266"/>
      <c r="BJA54" s="139"/>
      <c r="BJB54" s="266"/>
      <c r="BJC54" s="266"/>
      <c r="BJD54" s="266"/>
      <c r="BJE54" s="139"/>
      <c r="BJF54" s="266"/>
      <c r="BJG54" s="266"/>
      <c r="BJH54" s="266"/>
      <c r="BJI54" s="139"/>
      <c r="BJJ54" s="266"/>
      <c r="BJK54" s="266"/>
      <c r="BJL54" s="266"/>
      <c r="BJM54" s="139"/>
      <c r="BJN54" s="266"/>
      <c r="BJO54" s="266"/>
      <c r="BJP54" s="266"/>
      <c r="BJQ54" s="139"/>
      <c r="BJR54" s="266"/>
      <c r="BJS54" s="266"/>
      <c r="BJT54" s="266"/>
      <c r="BJU54" s="139"/>
      <c r="BJV54" s="266"/>
      <c r="BJW54" s="266"/>
      <c r="BJX54" s="266"/>
      <c r="BJY54" s="139"/>
      <c r="BJZ54" s="266"/>
      <c r="BKA54" s="266"/>
      <c r="BKB54" s="266"/>
      <c r="BKC54" s="139"/>
      <c r="BKD54" s="266"/>
      <c r="BKE54" s="266"/>
      <c r="BKF54" s="266"/>
      <c r="BKG54" s="139"/>
      <c r="BKH54" s="266"/>
      <c r="BKI54" s="266"/>
      <c r="BKJ54" s="266"/>
      <c r="BKK54" s="139"/>
      <c r="BKL54" s="266"/>
      <c r="BKM54" s="266"/>
      <c r="BKN54" s="266"/>
      <c r="BKO54" s="139"/>
      <c r="BKP54" s="266"/>
      <c r="BKQ54" s="266"/>
      <c r="BKR54" s="266"/>
      <c r="BKS54" s="139"/>
      <c r="BKT54" s="266"/>
      <c r="BKU54" s="266"/>
      <c r="BKV54" s="266"/>
      <c r="BKW54" s="139"/>
      <c r="BKX54" s="266"/>
      <c r="BKY54" s="266"/>
      <c r="BKZ54" s="266"/>
      <c r="BLA54" s="139"/>
      <c r="BLB54" s="266"/>
      <c r="BLC54" s="266"/>
      <c r="BLD54" s="266"/>
      <c r="BLE54" s="139"/>
      <c r="BLF54" s="266"/>
      <c r="BLG54" s="266"/>
      <c r="BLH54" s="266"/>
      <c r="BLI54" s="139"/>
      <c r="BLJ54" s="266"/>
      <c r="BLK54" s="266"/>
      <c r="BLL54" s="266"/>
      <c r="BLM54" s="139"/>
      <c r="BLN54" s="266"/>
      <c r="BLO54" s="266"/>
      <c r="BLP54" s="266"/>
      <c r="BLQ54" s="139"/>
      <c r="BLR54" s="266"/>
      <c r="BLS54" s="266"/>
      <c r="BLT54" s="266"/>
      <c r="BLU54" s="139"/>
      <c r="BLV54" s="266"/>
      <c r="BLW54" s="266"/>
      <c r="BLX54" s="266"/>
      <c r="BLY54" s="139"/>
      <c r="BLZ54" s="266"/>
      <c r="BMA54" s="266"/>
      <c r="BMB54" s="266"/>
      <c r="BMC54" s="139"/>
      <c r="BMD54" s="266"/>
      <c r="BME54" s="266"/>
      <c r="BMF54" s="266"/>
      <c r="BMG54" s="139"/>
      <c r="BMH54" s="266"/>
      <c r="BMI54" s="266"/>
      <c r="BMJ54" s="266"/>
      <c r="BMK54" s="139"/>
      <c r="BML54" s="266"/>
      <c r="BMM54" s="266"/>
      <c r="BMN54" s="266"/>
      <c r="BMO54" s="139"/>
      <c r="BMP54" s="266"/>
      <c r="BMQ54" s="266"/>
      <c r="BMR54" s="266"/>
      <c r="BMS54" s="139"/>
      <c r="BMT54" s="266"/>
      <c r="BMU54" s="266"/>
      <c r="BMV54" s="266"/>
      <c r="BMW54" s="139"/>
      <c r="BMX54" s="266"/>
      <c r="BMY54" s="266"/>
      <c r="BMZ54" s="266"/>
      <c r="BNA54" s="139"/>
      <c r="BNB54" s="266"/>
      <c r="BNC54" s="266"/>
      <c r="BND54" s="266"/>
      <c r="BNE54" s="139"/>
      <c r="BNF54" s="266"/>
      <c r="BNG54" s="266"/>
      <c r="BNH54" s="266"/>
      <c r="BNI54" s="139"/>
      <c r="BNJ54" s="266"/>
      <c r="BNK54" s="266"/>
      <c r="BNL54" s="266"/>
      <c r="BNM54" s="139"/>
      <c r="BNN54" s="266"/>
      <c r="BNO54" s="266"/>
      <c r="BNP54" s="266"/>
      <c r="BNQ54" s="139"/>
      <c r="BNR54" s="266"/>
      <c r="BNS54" s="266"/>
      <c r="BNT54" s="266"/>
      <c r="BNU54" s="139"/>
      <c r="BNV54" s="266"/>
      <c r="BNW54" s="266"/>
      <c r="BNX54" s="266"/>
      <c r="BNY54" s="139"/>
      <c r="BNZ54" s="266"/>
      <c r="BOA54" s="266"/>
      <c r="BOB54" s="266"/>
      <c r="BOC54" s="139"/>
      <c r="BOD54" s="266"/>
      <c r="BOE54" s="266"/>
      <c r="BOF54" s="266"/>
      <c r="BOG54" s="139"/>
      <c r="BOH54" s="266"/>
      <c r="BOI54" s="266"/>
      <c r="BOJ54" s="266"/>
      <c r="BOK54" s="139"/>
      <c r="BOL54" s="266"/>
      <c r="BOM54" s="266"/>
      <c r="BON54" s="266"/>
      <c r="BOO54" s="139"/>
      <c r="BOP54" s="266"/>
      <c r="BOQ54" s="266"/>
      <c r="BOR54" s="266"/>
      <c r="BOS54" s="139"/>
      <c r="BOT54" s="266"/>
      <c r="BOU54" s="266"/>
      <c r="BOV54" s="266"/>
      <c r="BOW54" s="139"/>
      <c r="BOX54" s="266"/>
      <c r="BOY54" s="266"/>
      <c r="BOZ54" s="266"/>
      <c r="BPA54" s="139"/>
      <c r="BPB54" s="266"/>
      <c r="BPC54" s="266"/>
      <c r="BPD54" s="266"/>
      <c r="BPE54" s="139"/>
      <c r="BPF54" s="266"/>
      <c r="BPG54" s="266"/>
      <c r="BPH54" s="266"/>
      <c r="BPI54" s="139"/>
      <c r="BPJ54" s="266"/>
      <c r="BPK54" s="266"/>
      <c r="BPL54" s="266"/>
      <c r="BPM54" s="139"/>
      <c r="BPN54" s="266"/>
      <c r="BPO54" s="266"/>
      <c r="BPP54" s="266"/>
      <c r="BPQ54" s="139"/>
      <c r="BPR54" s="266"/>
      <c r="BPS54" s="266"/>
      <c r="BPT54" s="266"/>
      <c r="BPU54" s="139"/>
      <c r="BPV54" s="266"/>
      <c r="BPW54" s="266"/>
      <c r="BPX54" s="266"/>
      <c r="BPY54" s="139"/>
      <c r="BPZ54" s="266"/>
      <c r="BQA54" s="266"/>
      <c r="BQB54" s="266"/>
      <c r="BQC54" s="139"/>
      <c r="BQD54" s="266"/>
      <c r="BQE54" s="266"/>
      <c r="BQF54" s="266"/>
      <c r="BQG54" s="139"/>
      <c r="BQH54" s="266"/>
      <c r="BQI54" s="266"/>
      <c r="BQJ54" s="266"/>
      <c r="BQK54" s="139"/>
      <c r="BQL54" s="266"/>
      <c r="BQM54" s="266"/>
      <c r="BQN54" s="266"/>
      <c r="BQO54" s="139"/>
      <c r="BQP54" s="266"/>
      <c r="BQQ54" s="266"/>
      <c r="BQR54" s="266"/>
      <c r="BQS54" s="139"/>
      <c r="BQT54" s="266"/>
      <c r="BQU54" s="266"/>
      <c r="BQV54" s="266"/>
      <c r="BQW54" s="139"/>
      <c r="BQX54" s="266"/>
      <c r="BQY54" s="266"/>
      <c r="BQZ54" s="266"/>
      <c r="BRA54" s="139"/>
      <c r="BRB54" s="266"/>
      <c r="BRC54" s="266"/>
      <c r="BRD54" s="266"/>
      <c r="BRE54" s="139"/>
      <c r="BRF54" s="266"/>
      <c r="BRG54" s="266"/>
      <c r="BRH54" s="266"/>
      <c r="BRI54" s="139"/>
      <c r="BRJ54" s="266"/>
      <c r="BRK54" s="266"/>
      <c r="BRL54" s="266"/>
      <c r="BRM54" s="139"/>
      <c r="BRN54" s="266"/>
      <c r="BRO54" s="266"/>
      <c r="BRP54" s="266"/>
      <c r="BRQ54" s="139"/>
      <c r="BRR54" s="266"/>
      <c r="BRS54" s="266"/>
      <c r="BRT54" s="266"/>
      <c r="BRU54" s="139"/>
      <c r="BRV54" s="266"/>
      <c r="BRW54" s="266"/>
      <c r="BRX54" s="266"/>
      <c r="BRY54" s="139"/>
      <c r="BRZ54" s="266"/>
      <c r="BSA54" s="266"/>
      <c r="BSB54" s="266"/>
      <c r="BSC54" s="139"/>
      <c r="BSD54" s="266"/>
      <c r="BSE54" s="266"/>
      <c r="BSF54" s="266"/>
      <c r="BSG54" s="139"/>
      <c r="BSH54" s="266"/>
      <c r="BSI54" s="266"/>
      <c r="BSJ54" s="266"/>
      <c r="BSK54" s="139"/>
      <c r="BSL54" s="266"/>
      <c r="BSM54" s="266"/>
      <c r="BSN54" s="266"/>
      <c r="BSO54" s="139"/>
      <c r="BSP54" s="266"/>
      <c r="BSQ54" s="266"/>
      <c r="BSR54" s="266"/>
      <c r="BSS54" s="139"/>
      <c r="BST54" s="266"/>
      <c r="BSU54" s="266"/>
      <c r="BSV54" s="266"/>
      <c r="BSW54" s="139"/>
      <c r="BSX54" s="266"/>
      <c r="BSY54" s="266"/>
      <c r="BSZ54" s="266"/>
      <c r="BTA54" s="139"/>
      <c r="BTB54" s="266"/>
      <c r="BTC54" s="266"/>
      <c r="BTD54" s="266"/>
      <c r="BTE54" s="139"/>
      <c r="BTF54" s="266"/>
      <c r="BTG54" s="266"/>
      <c r="BTH54" s="266"/>
      <c r="BTI54" s="139"/>
      <c r="BTJ54" s="266"/>
      <c r="BTK54" s="266"/>
      <c r="BTL54" s="266"/>
      <c r="BTM54" s="139"/>
      <c r="BTN54" s="266"/>
      <c r="BTO54" s="266"/>
      <c r="BTP54" s="266"/>
      <c r="BTQ54" s="139"/>
      <c r="BTR54" s="266"/>
      <c r="BTS54" s="266"/>
      <c r="BTT54" s="266"/>
      <c r="BTU54" s="139"/>
      <c r="BTV54" s="266"/>
      <c r="BTW54" s="266"/>
      <c r="BTX54" s="266"/>
      <c r="BTY54" s="139"/>
      <c r="BTZ54" s="266"/>
      <c r="BUA54" s="266"/>
      <c r="BUB54" s="266"/>
      <c r="BUC54" s="139"/>
      <c r="BUD54" s="266"/>
      <c r="BUE54" s="266"/>
      <c r="BUF54" s="266"/>
      <c r="BUG54" s="139"/>
      <c r="BUH54" s="266"/>
      <c r="BUI54" s="266"/>
      <c r="BUJ54" s="266"/>
      <c r="BUK54" s="139"/>
      <c r="BUL54" s="266"/>
      <c r="BUM54" s="266"/>
      <c r="BUN54" s="266"/>
      <c r="BUO54" s="139"/>
      <c r="BUP54" s="266"/>
      <c r="BUQ54" s="266"/>
      <c r="BUR54" s="266"/>
      <c r="BUS54" s="139"/>
      <c r="BUT54" s="266"/>
      <c r="BUU54" s="266"/>
      <c r="BUV54" s="266"/>
      <c r="BUW54" s="139"/>
      <c r="BUX54" s="266"/>
      <c r="BUY54" s="266"/>
      <c r="BUZ54" s="266"/>
      <c r="BVA54" s="139"/>
      <c r="BVB54" s="266"/>
      <c r="BVC54" s="266"/>
      <c r="BVD54" s="266"/>
      <c r="BVE54" s="139"/>
      <c r="BVF54" s="266"/>
      <c r="BVG54" s="266"/>
      <c r="BVH54" s="266"/>
      <c r="BVI54" s="139"/>
      <c r="BVJ54" s="266"/>
      <c r="BVK54" s="266"/>
      <c r="BVL54" s="266"/>
      <c r="BVM54" s="139"/>
      <c r="BVN54" s="266"/>
      <c r="BVO54" s="266"/>
      <c r="BVP54" s="266"/>
      <c r="BVQ54" s="139"/>
      <c r="BVR54" s="266"/>
      <c r="BVS54" s="266"/>
      <c r="BVT54" s="266"/>
      <c r="BVU54" s="139"/>
      <c r="BVV54" s="266"/>
      <c r="BVW54" s="266"/>
      <c r="BVX54" s="266"/>
      <c r="BVY54" s="139"/>
      <c r="BVZ54" s="266"/>
      <c r="BWA54" s="266"/>
      <c r="BWB54" s="266"/>
      <c r="BWC54" s="139"/>
      <c r="BWD54" s="266"/>
      <c r="BWE54" s="266"/>
      <c r="BWF54" s="266"/>
      <c r="BWG54" s="139"/>
      <c r="BWH54" s="266"/>
      <c r="BWI54" s="266"/>
      <c r="BWJ54" s="266"/>
      <c r="BWK54" s="139"/>
      <c r="BWL54" s="266"/>
      <c r="BWM54" s="266"/>
      <c r="BWN54" s="266"/>
      <c r="BWO54" s="139"/>
      <c r="BWP54" s="266"/>
      <c r="BWQ54" s="266"/>
      <c r="BWR54" s="266"/>
      <c r="BWS54" s="139"/>
      <c r="BWT54" s="266"/>
      <c r="BWU54" s="266"/>
      <c r="BWV54" s="266"/>
      <c r="BWW54" s="139"/>
      <c r="BWX54" s="266"/>
      <c r="BWY54" s="266"/>
      <c r="BWZ54" s="266"/>
      <c r="BXA54" s="139"/>
      <c r="BXB54" s="266"/>
      <c r="BXC54" s="266"/>
      <c r="BXD54" s="266"/>
      <c r="BXE54" s="139"/>
      <c r="BXF54" s="266"/>
      <c r="BXG54" s="266"/>
      <c r="BXH54" s="266"/>
      <c r="BXI54" s="139"/>
      <c r="BXJ54" s="266"/>
      <c r="BXK54" s="266"/>
      <c r="BXL54" s="266"/>
      <c r="BXM54" s="139"/>
      <c r="BXN54" s="266"/>
      <c r="BXO54" s="266"/>
      <c r="BXP54" s="266"/>
      <c r="BXQ54" s="139"/>
      <c r="BXR54" s="266"/>
      <c r="BXS54" s="266"/>
      <c r="BXT54" s="266"/>
      <c r="BXU54" s="139"/>
      <c r="BXV54" s="266"/>
      <c r="BXW54" s="266"/>
      <c r="BXX54" s="266"/>
      <c r="BXY54" s="139"/>
      <c r="BXZ54" s="266"/>
      <c r="BYA54" s="266"/>
      <c r="BYB54" s="266"/>
      <c r="BYC54" s="139"/>
      <c r="BYD54" s="266"/>
      <c r="BYE54" s="266"/>
      <c r="BYF54" s="266"/>
      <c r="BYG54" s="139"/>
      <c r="BYH54" s="266"/>
      <c r="BYI54" s="266"/>
      <c r="BYJ54" s="266"/>
      <c r="BYK54" s="139"/>
      <c r="BYL54" s="266"/>
      <c r="BYM54" s="266"/>
      <c r="BYN54" s="266"/>
      <c r="BYO54" s="139"/>
      <c r="BYP54" s="266"/>
      <c r="BYQ54" s="266"/>
      <c r="BYR54" s="266"/>
      <c r="BYS54" s="139"/>
      <c r="BYT54" s="266"/>
      <c r="BYU54" s="266"/>
      <c r="BYV54" s="266"/>
      <c r="BYW54" s="139"/>
      <c r="BYX54" s="266"/>
      <c r="BYY54" s="266"/>
      <c r="BYZ54" s="266"/>
      <c r="BZA54" s="139"/>
      <c r="BZB54" s="266"/>
      <c r="BZC54" s="266"/>
      <c r="BZD54" s="266"/>
      <c r="BZE54" s="139"/>
      <c r="BZF54" s="266"/>
      <c r="BZG54" s="266"/>
      <c r="BZH54" s="266"/>
      <c r="BZI54" s="139"/>
      <c r="BZJ54" s="266"/>
      <c r="BZK54" s="266"/>
      <c r="BZL54" s="266"/>
      <c r="BZM54" s="139"/>
      <c r="BZN54" s="266"/>
      <c r="BZO54" s="266"/>
      <c r="BZP54" s="266"/>
      <c r="BZQ54" s="139"/>
      <c r="BZR54" s="266"/>
      <c r="BZS54" s="266"/>
      <c r="BZT54" s="266"/>
      <c r="BZU54" s="139"/>
      <c r="BZV54" s="266"/>
      <c r="BZW54" s="266"/>
      <c r="BZX54" s="266"/>
      <c r="BZY54" s="139"/>
      <c r="BZZ54" s="266"/>
      <c r="CAA54" s="266"/>
      <c r="CAB54" s="266"/>
      <c r="CAC54" s="139"/>
      <c r="CAD54" s="266"/>
      <c r="CAE54" s="266"/>
      <c r="CAF54" s="266"/>
      <c r="CAG54" s="139"/>
      <c r="CAH54" s="266"/>
      <c r="CAI54" s="266"/>
      <c r="CAJ54" s="266"/>
      <c r="CAK54" s="139"/>
      <c r="CAL54" s="266"/>
      <c r="CAM54" s="266"/>
      <c r="CAN54" s="266"/>
      <c r="CAO54" s="139"/>
      <c r="CAP54" s="266"/>
      <c r="CAQ54" s="266"/>
      <c r="CAR54" s="266"/>
      <c r="CAS54" s="139"/>
      <c r="CAT54" s="266"/>
      <c r="CAU54" s="266"/>
      <c r="CAV54" s="266"/>
      <c r="CAW54" s="139"/>
      <c r="CAX54" s="266"/>
      <c r="CAY54" s="266"/>
      <c r="CAZ54" s="266"/>
      <c r="CBA54" s="139"/>
      <c r="CBB54" s="266"/>
      <c r="CBC54" s="266"/>
      <c r="CBD54" s="266"/>
      <c r="CBE54" s="139"/>
      <c r="CBF54" s="266"/>
      <c r="CBG54" s="266"/>
      <c r="CBH54" s="266"/>
      <c r="CBI54" s="139"/>
      <c r="CBJ54" s="266"/>
      <c r="CBK54" s="266"/>
      <c r="CBL54" s="266"/>
      <c r="CBM54" s="139"/>
      <c r="CBN54" s="266"/>
      <c r="CBO54" s="266"/>
      <c r="CBP54" s="266"/>
      <c r="CBQ54" s="139"/>
      <c r="CBR54" s="266"/>
      <c r="CBS54" s="266"/>
      <c r="CBT54" s="266"/>
      <c r="CBU54" s="139"/>
      <c r="CBV54" s="266"/>
      <c r="CBW54" s="266"/>
      <c r="CBX54" s="266"/>
      <c r="CBY54" s="139"/>
      <c r="CBZ54" s="266"/>
      <c r="CCA54" s="266"/>
      <c r="CCB54" s="266"/>
      <c r="CCC54" s="139"/>
      <c r="CCD54" s="266"/>
      <c r="CCE54" s="266"/>
      <c r="CCF54" s="266"/>
      <c r="CCG54" s="139"/>
      <c r="CCH54" s="266"/>
      <c r="CCI54" s="266"/>
      <c r="CCJ54" s="266"/>
      <c r="CCK54" s="139"/>
      <c r="CCL54" s="266"/>
      <c r="CCM54" s="266"/>
      <c r="CCN54" s="266"/>
      <c r="CCO54" s="139"/>
      <c r="CCP54" s="266"/>
      <c r="CCQ54" s="266"/>
      <c r="CCR54" s="266"/>
      <c r="CCS54" s="139"/>
      <c r="CCT54" s="266"/>
      <c r="CCU54" s="266"/>
      <c r="CCV54" s="266"/>
      <c r="CCW54" s="139"/>
      <c r="CCX54" s="266"/>
      <c r="CCY54" s="266"/>
      <c r="CCZ54" s="266"/>
      <c r="CDA54" s="139"/>
      <c r="CDB54" s="266"/>
      <c r="CDC54" s="266"/>
      <c r="CDD54" s="266"/>
      <c r="CDE54" s="139"/>
      <c r="CDF54" s="266"/>
      <c r="CDG54" s="266"/>
      <c r="CDH54" s="266"/>
      <c r="CDI54" s="139"/>
      <c r="CDJ54" s="266"/>
      <c r="CDK54" s="266"/>
      <c r="CDL54" s="266"/>
      <c r="CDM54" s="139"/>
      <c r="CDN54" s="266"/>
      <c r="CDO54" s="266"/>
      <c r="CDP54" s="266"/>
      <c r="CDQ54" s="139"/>
      <c r="CDR54" s="266"/>
      <c r="CDS54" s="266"/>
      <c r="CDT54" s="266"/>
      <c r="CDU54" s="139"/>
      <c r="CDV54" s="266"/>
      <c r="CDW54" s="266"/>
      <c r="CDX54" s="266"/>
      <c r="CDY54" s="139"/>
      <c r="CDZ54" s="266"/>
      <c r="CEA54" s="266"/>
      <c r="CEB54" s="266"/>
      <c r="CEC54" s="139"/>
      <c r="CED54" s="266"/>
      <c r="CEE54" s="266"/>
      <c r="CEF54" s="266"/>
      <c r="CEG54" s="139"/>
      <c r="CEH54" s="266"/>
      <c r="CEI54" s="266"/>
      <c r="CEJ54" s="266"/>
      <c r="CEK54" s="139"/>
      <c r="CEL54" s="266"/>
      <c r="CEM54" s="266"/>
      <c r="CEN54" s="266"/>
      <c r="CEO54" s="139"/>
      <c r="CEP54" s="266"/>
      <c r="CEQ54" s="266"/>
      <c r="CER54" s="266"/>
      <c r="CES54" s="139"/>
      <c r="CET54" s="266"/>
      <c r="CEU54" s="266"/>
      <c r="CEV54" s="266"/>
      <c r="CEW54" s="139"/>
      <c r="CEX54" s="266"/>
      <c r="CEY54" s="266"/>
      <c r="CEZ54" s="266"/>
      <c r="CFA54" s="139"/>
      <c r="CFB54" s="266"/>
      <c r="CFC54" s="266"/>
      <c r="CFD54" s="266"/>
      <c r="CFE54" s="139"/>
      <c r="CFF54" s="266"/>
      <c r="CFG54" s="266"/>
      <c r="CFH54" s="266"/>
      <c r="CFI54" s="139"/>
      <c r="CFJ54" s="266"/>
      <c r="CFK54" s="266"/>
      <c r="CFL54" s="266"/>
      <c r="CFM54" s="139"/>
      <c r="CFN54" s="266"/>
      <c r="CFO54" s="266"/>
      <c r="CFP54" s="266"/>
      <c r="CFQ54" s="139"/>
      <c r="CFR54" s="266"/>
      <c r="CFS54" s="266"/>
      <c r="CFT54" s="266"/>
      <c r="CFU54" s="139"/>
      <c r="CFV54" s="266"/>
      <c r="CFW54" s="266"/>
      <c r="CFX54" s="266"/>
      <c r="CFY54" s="139"/>
      <c r="CFZ54" s="266"/>
      <c r="CGA54" s="266"/>
      <c r="CGB54" s="266"/>
      <c r="CGC54" s="139"/>
      <c r="CGD54" s="266"/>
      <c r="CGE54" s="266"/>
      <c r="CGF54" s="266"/>
      <c r="CGG54" s="139"/>
      <c r="CGH54" s="266"/>
      <c r="CGI54" s="266"/>
      <c r="CGJ54" s="266"/>
      <c r="CGK54" s="139"/>
      <c r="CGL54" s="266"/>
      <c r="CGM54" s="266"/>
      <c r="CGN54" s="266"/>
      <c r="CGO54" s="139"/>
      <c r="CGP54" s="266"/>
      <c r="CGQ54" s="266"/>
      <c r="CGR54" s="266"/>
      <c r="CGS54" s="139"/>
      <c r="CGT54" s="266"/>
      <c r="CGU54" s="266"/>
      <c r="CGV54" s="266"/>
      <c r="CGW54" s="139"/>
      <c r="CGX54" s="266"/>
      <c r="CGY54" s="266"/>
      <c r="CGZ54" s="266"/>
      <c r="CHA54" s="139"/>
      <c r="CHB54" s="266"/>
      <c r="CHC54" s="266"/>
      <c r="CHD54" s="266"/>
      <c r="CHE54" s="139"/>
      <c r="CHF54" s="266"/>
      <c r="CHG54" s="266"/>
      <c r="CHH54" s="266"/>
      <c r="CHI54" s="139"/>
      <c r="CHJ54" s="266"/>
      <c r="CHK54" s="266"/>
      <c r="CHL54" s="266"/>
      <c r="CHM54" s="139"/>
      <c r="CHN54" s="266"/>
      <c r="CHO54" s="266"/>
      <c r="CHP54" s="266"/>
      <c r="CHQ54" s="139"/>
      <c r="CHR54" s="266"/>
      <c r="CHS54" s="266"/>
      <c r="CHT54" s="266"/>
      <c r="CHU54" s="139"/>
      <c r="CHV54" s="266"/>
      <c r="CHW54" s="266"/>
      <c r="CHX54" s="266"/>
      <c r="CHY54" s="139"/>
      <c r="CHZ54" s="266"/>
      <c r="CIA54" s="266"/>
      <c r="CIB54" s="266"/>
      <c r="CIC54" s="139"/>
      <c r="CID54" s="266"/>
      <c r="CIE54" s="266"/>
      <c r="CIF54" s="266"/>
      <c r="CIG54" s="139"/>
      <c r="CIH54" s="266"/>
      <c r="CII54" s="266"/>
      <c r="CIJ54" s="266"/>
      <c r="CIK54" s="139"/>
      <c r="CIL54" s="266"/>
      <c r="CIM54" s="266"/>
      <c r="CIN54" s="266"/>
      <c r="CIO54" s="139"/>
      <c r="CIP54" s="266"/>
      <c r="CIQ54" s="266"/>
      <c r="CIR54" s="266"/>
      <c r="CIS54" s="139"/>
      <c r="CIT54" s="266"/>
      <c r="CIU54" s="266"/>
      <c r="CIV54" s="266"/>
      <c r="CIW54" s="139"/>
      <c r="CIX54" s="266"/>
      <c r="CIY54" s="266"/>
      <c r="CIZ54" s="266"/>
      <c r="CJA54" s="139"/>
      <c r="CJB54" s="266"/>
      <c r="CJC54" s="266"/>
      <c r="CJD54" s="266"/>
      <c r="CJE54" s="139"/>
      <c r="CJF54" s="266"/>
      <c r="CJG54" s="266"/>
      <c r="CJH54" s="266"/>
      <c r="CJI54" s="139"/>
      <c r="CJJ54" s="266"/>
      <c r="CJK54" s="266"/>
      <c r="CJL54" s="266"/>
      <c r="CJM54" s="139"/>
      <c r="CJN54" s="266"/>
      <c r="CJO54" s="266"/>
      <c r="CJP54" s="266"/>
      <c r="CJQ54" s="139"/>
      <c r="CJR54" s="266"/>
      <c r="CJS54" s="266"/>
      <c r="CJT54" s="266"/>
      <c r="CJU54" s="139"/>
      <c r="CJV54" s="266"/>
      <c r="CJW54" s="266"/>
      <c r="CJX54" s="266"/>
      <c r="CJY54" s="139"/>
      <c r="CJZ54" s="266"/>
      <c r="CKA54" s="266"/>
      <c r="CKB54" s="266"/>
      <c r="CKC54" s="139"/>
      <c r="CKD54" s="266"/>
      <c r="CKE54" s="266"/>
      <c r="CKF54" s="266"/>
      <c r="CKG54" s="139"/>
      <c r="CKH54" s="266"/>
      <c r="CKI54" s="266"/>
      <c r="CKJ54" s="266"/>
      <c r="CKK54" s="139"/>
      <c r="CKL54" s="266"/>
      <c r="CKM54" s="266"/>
      <c r="CKN54" s="266"/>
      <c r="CKO54" s="139"/>
      <c r="CKP54" s="266"/>
      <c r="CKQ54" s="266"/>
      <c r="CKR54" s="266"/>
      <c r="CKS54" s="139"/>
      <c r="CKT54" s="266"/>
      <c r="CKU54" s="266"/>
      <c r="CKV54" s="266"/>
      <c r="CKW54" s="139"/>
      <c r="CKX54" s="266"/>
      <c r="CKY54" s="266"/>
      <c r="CKZ54" s="266"/>
      <c r="CLA54" s="139"/>
      <c r="CLB54" s="266"/>
      <c r="CLC54" s="266"/>
      <c r="CLD54" s="266"/>
      <c r="CLE54" s="139"/>
      <c r="CLF54" s="266"/>
      <c r="CLG54" s="266"/>
      <c r="CLH54" s="266"/>
      <c r="CLI54" s="139"/>
      <c r="CLJ54" s="266"/>
      <c r="CLK54" s="266"/>
      <c r="CLL54" s="266"/>
      <c r="CLM54" s="139"/>
      <c r="CLN54" s="266"/>
      <c r="CLO54" s="266"/>
      <c r="CLP54" s="266"/>
      <c r="CLQ54" s="139"/>
      <c r="CLR54" s="266"/>
      <c r="CLS54" s="266"/>
      <c r="CLT54" s="266"/>
      <c r="CLU54" s="139"/>
      <c r="CLV54" s="266"/>
      <c r="CLW54" s="266"/>
      <c r="CLX54" s="266"/>
      <c r="CLY54" s="139"/>
      <c r="CLZ54" s="266"/>
      <c r="CMA54" s="266"/>
      <c r="CMB54" s="266"/>
      <c r="CMC54" s="139"/>
      <c r="CMD54" s="266"/>
      <c r="CME54" s="266"/>
      <c r="CMF54" s="266"/>
      <c r="CMG54" s="139"/>
      <c r="CMH54" s="266"/>
      <c r="CMI54" s="266"/>
      <c r="CMJ54" s="266"/>
      <c r="CMK54" s="139"/>
      <c r="CML54" s="266"/>
      <c r="CMM54" s="266"/>
      <c r="CMN54" s="266"/>
      <c r="CMO54" s="139"/>
      <c r="CMP54" s="266"/>
      <c r="CMQ54" s="266"/>
      <c r="CMR54" s="266"/>
      <c r="CMS54" s="139"/>
      <c r="CMT54" s="266"/>
      <c r="CMU54" s="266"/>
      <c r="CMV54" s="266"/>
      <c r="CMW54" s="139"/>
      <c r="CMX54" s="266"/>
      <c r="CMY54" s="266"/>
      <c r="CMZ54" s="266"/>
      <c r="CNA54" s="139"/>
      <c r="CNB54" s="266"/>
      <c r="CNC54" s="266"/>
      <c r="CND54" s="266"/>
      <c r="CNE54" s="139"/>
      <c r="CNF54" s="266"/>
      <c r="CNG54" s="266"/>
      <c r="CNH54" s="266"/>
      <c r="CNI54" s="139"/>
      <c r="CNJ54" s="266"/>
      <c r="CNK54" s="266"/>
      <c r="CNL54" s="266"/>
      <c r="CNM54" s="139"/>
      <c r="CNN54" s="266"/>
      <c r="CNO54" s="266"/>
      <c r="CNP54" s="266"/>
      <c r="CNQ54" s="139"/>
      <c r="CNR54" s="266"/>
      <c r="CNS54" s="266"/>
      <c r="CNT54" s="266"/>
      <c r="CNU54" s="139"/>
      <c r="CNV54" s="266"/>
      <c r="CNW54" s="266"/>
      <c r="CNX54" s="266"/>
      <c r="CNY54" s="139"/>
      <c r="CNZ54" s="266"/>
      <c r="COA54" s="266"/>
      <c r="COB54" s="266"/>
      <c r="COC54" s="139"/>
      <c r="COD54" s="266"/>
      <c r="COE54" s="266"/>
      <c r="COF54" s="266"/>
      <c r="COG54" s="139"/>
      <c r="COH54" s="266"/>
      <c r="COI54" s="266"/>
      <c r="COJ54" s="266"/>
      <c r="COK54" s="139"/>
      <c r="COL54" s="266"/>
      <c r="COM54" s="266"/>
      <c r="CON54" s="266"/>
      <c r="COO54" s="139"/>
      <c r="COP54" s="266"/>
      <c r="COQ54" s="266"/>
      <c r="COR54" s="266"/>
      <c r="COS54" s="139"/>
      <c r="COT54" s="266"/>
      <c r="COU54" s="266"/>
      <c r="COV54" s="266"/>
      <c r="COW54" s="139"/>
      <c r="COX54" s="266"/>
      <c r="COY54" s="266"/>
      <c r="COZ54" s="266"/>
      <c r="CPA54" s="139"/>
      <c r="CPB54" s="266"/>
      <c r="CPC54" s="266"/>
      <c r="CPD54" s="266"/>
      <c r="CPE54" s="139"/>
      <c r="CPF54" s="266"/>
      <c r="CPG54" s="266"/>
      <c r="CPH54" s="266"/>
      <c r="CPI54" s="139"/>
      <c r="CPJ54" s="266"/>
      <c r="CPK54" s="266"/>
      <c r="CPL54" s="266"/>
      <c r="CPM54" s="139"/>
      <c r="CPN54" s="266"/>
      <c r="CPO54" s="266"/>
      <c r="CPP54" s="266"/>
      <c r="CPQ54" s="139"/>
      <c r="CPR54" s="266"/>
      <c r="CPS54" s="266"/>
      <c r="CPT54" s="266"/>
      <c r="CPU54" s="139"/>
      <c r="CPV54" s="266"/>
      <c r="CPW54" s="266"/>
      <c r="CPX54" s="266"/>
      <c r="CPY54" s="139"/>
      <c r="CPZ54" s="266"/>
      <c r="CQA54" s="266"/>
      <c r="CQB54" s="266"/>
      <c r="CQC54" s="139"/>
      <c r="CQD54" s="266"/>
      <c r="CQE54" s="266"/>
      <c r="CQF54" s="266"/>
      <c r="CQG54" s="139"/>
      <c r="CQH54" s="266"/>
      <c r="CQI54" s="266"/>
      <c r="CQJ54" s="266"/>
      <c r="CQK54" s="139"/>
      <c r="CQL54" s="266"/>
      <c r="CQM54" s="266"/>
      <c r="CQN54" s="266"/>
      <c r="CQO54" s="139"/>
      <c r="CQP54" s="266"/>
      <c r="CQQ54" s="266"/>
      <c r="CQR54" s="266"/>
      <c r="CQS54" s="139"/>
      <c r="CQT54" s="266"/>
      <c r="CQU54" s="266"/>
      <c r="CQV54" s="266"/>
      <c r="CQW54" s="139"/>
      <c r="CQX54" s="266"/>
      <c r="CQY54" s="266"/>
      <c r="CQZ54" s="266"/>
      <c r="CRA54" s="139"/>
      <c r="CRB54" s="266"/>
      <c r="CRC54" s="266"/>
      <c r="CRD54" s="266"/>
      <c r="CRE54" s="139"/>
      <c r="CRF54" s="266"/>
      <c r="CRG54" s="266"/>
      <c r="CRH54" s="266"/>
      <c r="CRI54" s="139"/>
      <c r="CRJ54" s="266"/>
      <c r="CRK54" s="266"/>
      <c r="CRL54" s="266"/>
      <c r="CRM54" s="139"/>
      <c r="CRN54" s="266"/>
      <c r="CRO54" s="266"/>
      <c r="CRP54" s="266"/>
      <c r="CRQ54" s="139"/>
      <c r="CRR54" s="266"/>
      <c r="CRS54" s="266"/>
      <c r="CRT54" s="266"/>
      <c r="CRU54" s="139"/>
      <c r="CRV54" s="266"/>
      <c r="CRW54" s="266"/>
      <c r="CRX54" s="266"/>
      <c r="CRY54" s="139"/>
      <c r="CRZ54" s="266"/>
      <c r="CSA54" s="266"/>
      <c r="CSB54" s="266"/>
      <c r="CSC54" s="139"/>
      <c r="CSD54" s="266"/>
      <c r="CSE54" s="266"/>
      <c r="CSF54" s="266"/>
      <c r="CSG54" s="139"/>
      <c r="CSH54" s="266"/>
      <c r="CSI54" s="266"/>
      <c r="CSJ54" s="266"/>
      <c r="CSK54" s="139"/>
      <c r="CSL54" s="266"/>
      <c r="CSM54" s="266"/>
      <c r="CSN54" s="266"/>
      <c r="CSO54" s="139"/>
      <c r="CSP54" s="266"/>
      <c r="CSQ54" s="266"/>
      <c r="CSR54" s="266"/>
      <c r="CSS54" s="139"/>
      <c r="CST54" s="266"/>
      <c r="CSU54" s="266"/>
      <c r="CSV54" s="266"/>
      <c r="CSW54" s="139"/>
      <c r="CSX54" s="266"/>
      <c r="CSY54" s="266"/>
      <c r="CSZ54" s="266"/>
      <c r="CTA54" s="139"/>
      <c r="CTB54" s="266"/>
      <c r="CTC54" s="266"/>
      <c r="CTD54" s="266"/>
      <c r="CTE54" s="139"/>
      <c r="CTF54" s="266"/>
      <c r="CTG54" s="266"/>
      <c r="CTH54" s="266"/>
      <c r="CTI54" s="139"/>
      <c r="CTJ54" s="266"/>
      <c r="CTK54" s="266"/>
      <c r="CTL54" s="266"/>
      <c r="CTM54" s="139"/>
      <c r="CTN54" s="266"/>
      <c r="CTO54" s="266"/>
      <c r="CTP54" s="266"/>
      <c r="CTQ54" s="139"/>
      <c r="CTR54" s="266"/>
      <c r="CTS54" s="266"/>
      <c r="CTT54" s="266"/>
      <c r="CTU54" s="139"/>
      <c r="CTV54" s="266"/>
      <c r="CTW54" s="266"/>
      <c r="CTX54" s="266"/>
      <c r="CTY54" s="139"/>
      <c r="CTZ54" s="266"/>
      <c r="CUA54" s="266"/>
      <c r="CUB54" s="266"/>
      <c r="CUC54" s="139"/>
      <c r="CUD54" s="266"/>
      <c r="CUE54" s="266"/>
      <c r="CUF54" s="266"/>
      <c r="CUG54" s="139"/>
      <c r="CUH54" s="266"/>
      <c r="CUI54" s="266"/>
      <c r="CUJ54" s="266"/>
      <c r="CUK54" s="139"/>
      <c r="CUL54" s="266"/>
      <c r="CUM54" s="266"/>
      <c r="CUN54" s="266"/>
      <c r="CUO54" s="139"/>
      <c r="CUP54" s="266"/>
      <c r="CUQ54" s="266"/>
      <c r="CUR54" s="266"/>
      <c r="CUS54" s="139"/>
      <c r="CUT54" s="266"/>
      <c r="CUU54" s="266"/>
      <c r="CUV54" s="266"/>
      <c r="CUW54" s="139"/>
      <c r="CUX54" s="266"/>
      <c r="CUY54" s="266"/>
      <c r="CUZ54" s="266"/>
      <c r="CVA54" s="139"/>
      <c r="CVB54" s="266"/>
      <c r="CVC54" s="266"/>
      <c r="CVD54" s="266"/>
      <c r="CVE54" s="139"/>
      <c r="CVF54" s="266"/>
      <c r="CVG54" s="266"/>
      <c r="CVH54" s="266"/>
      <c r="CVI54" s="139"/>
      <c r="CVJ54" s="266"/>
      <c r="CVK54" s="266"/>
      <c r="CVL54" s="266"/>
      <c r="CVM54" s="139"/>
      <c r="CVN54" s="266"/>
      <c r="CVO54" s="266"/>
      <c r="CVP54" s="266"/>
      <c r="CVQ54" s="139"/>
      <c r="CVR54" s="266"/>
      <c r="CVS54" s="266"/>
      <c r="CVT54" s="266"/>
      <c r="CVU54" s="139"/>
      <c r="CVV54" s="266"/>
      <c r="CVW54" s="266"/>
      <c r="CVX54" s="266"/>
      <c r="CVY54" s="139"/>
      <c r="CVZ54" s="266"/>
      <c r="CWA54" s="266"/>
      <c r="CWB54" s="266"/>
      <c r="CWC54" s="139"/>
      <c r="CWD54" s="266"/>
      <c r="CWE54" s="266"/>
      <c r="CWF54" s="266"/>
      <c r="CWG54" s="139"/>
      <c r="CWH54" s="266"/>
      <c r="CWI54" s="266"/>
      <c r="CWJ54" s="266"/>
      <c r="CWK54" s="139"/>
      <c r="CWL54" s="266"/>
      <c r="CWM54" s="266"/>
      <c r="CWN54" s="266"/>
      <c r="CWO54" s="139"/>
      <c r="CWP54" s="266"/>
      <c r="CWQ54" s="266"/>
      <c r="CWR54" s="266"/>
      <c r="CWS54" s="139"/>
      <c r="CWT54" s="266"/>
      <c r="CWU54" s="266"/>
      <c r="CWV54" s="266"/>
      <c r="CWW54" s="139"/>
      <c r="CWX54" s="266"/>
      <c r="CWY54" s="266"/>
      <c r="CWZ54" s="266"/>
      <c r="CXA54" s="139"/>
      <c r="CXB54" s="266"/>
      <c r="CXC54" s="266"/>
      <c r="CXD54" s="266"/>
      <c r="CXE54" s="139"/>
      <c r="CXF54" s="266"/>
      <c r="CXG54" s="266"/>
      <c r="CXH54" s="266"/>
      <c r="CXI54" s="139"/>
      <c r="CXJ54" s="266"/>
      <c r="CXK54" s="266"/>
      <c r="CXL54" s="266"/>
      <c r="CXM54" s="139"/>
      <c r="CXN54" s="266"/>
      <c r="CXO54" s="266"/>
      <c r="CXP54" s="266"/>
      <c r="CXQ54" s="139"/>
      <c r="CXR54" s="266"/>
      <c r="CXS54" s="266"/>
      <c r="CXT54" s="266"/>
      <c r="CXU54" s="139"/>
      <c r="CXV54" s="266"/>
      <c r="CXW54" s="266"/>
      <c r="CXX54" s="266"/>
      <c r="CXY54" s="139"/>
      <c r="CXZ54" s="266"/>
      <c r="CYA54" s="266"/>
      <c r="CYB54" s="266"/>
      <c r="CYC54" s="139"/>
      <c r="CYD54" s="266"/>
      <c r="CYE54" s="266"/>
      <c r="CYF54" s="266"/>
      <c r="CYG54" s="139"/>
      <c r="CYH54" s="266"/>
      <c r="CYI54" s="266"/>
      <c r="CYJ54" s="266"/>
      <c r="CYK54" s="139"/>
      <c r="CYL54" s="266"/>
      <c r="CYM54" s="266"/>
      <c r="CYN54" s="266"/>
      <c r="CYO54" s="139"/>
      <c r="CYP54" s="266"/>
      <c r="CYQ54" s="266"/>
      <c r="CYR54" s="266"/>
      <c r="CYS54" s="139"/>
      <c r="CYT54" s="266"/>
      <c r="CYU54" s="266"/>
      <c r="CYV54" s="266"/>
      <c r="CYW54" s="139"/>
      <c r="CYX54" s="266"/>
      <c r="CYY54" s="266"/>
      <c r="CYZ54" s="266"/>
      <c r="CZA54" s="139"/>
      <c r="CZB54" s="266"/>
      <c r="CZC54" s="266"/>
      <c r="CZD54" s="266"/>
      <c r="CZE54" s="139"/>
      <c r="CZF54" s="266"/>
      <c r="CZG54" s="266"/>
      <c r="CZH54" s="266"/>
      <c r="CZI54" s="139"/>
      <c r="CZJ54" s="266"/>
      <c r="CZK54" s="266"/>
      <c r="CZL54" s="266"/>
      <c r="CZM54" s="139"/>
      <c r="CZN54" s="266"/>
      <c r="CZO54" s="266"/>
      <c r="CZP54" s="266"/>
      <c r="CZQ54" s="139"/>
      <c r="CZR54" s="266"/>
      <c r="CZS54" s="266"/>
      <c r="CZT54" s="266"/>
      <c r="CZU54" s="139"/>
      <c r="CZV54" s="266"/>
      <c r="CZW54" s="266"/>
      <c r="CZX54" s="266"/>
      <c r="CZY54" s="139"/>
      <c r="CZZ54" s="266"/>
      <c r="DAA54" s="266"/>
      <c r="DAB54" s="266"/>
      <c r="DAC54" s="139"/>
      <c r="DAD54" s="266"/>
      <c r="DAE54" s="266"/>
      <c r="DAF54" s="266"/>
      <c r="DAG54" s="139"/>
      <c r="DAH54" s="266"/>
      <c r="DAI54" s="266"/>
      <c r="DAJ54" s="266"/>
      <c r="DAK54" s="139"/>
      <c r="DAL54" s="266"/>
      <c r="DAM54" s="266"/>
      <c r="DAN54" s="266"/>
      <c r="DAO54" s="139"/>
      <c r="DAP54" s="266"/>
      <c r="DAQ54" s="266"/>
      <c r="DAR54" s="266"/>
      <c r="DAS54" s="139"/>
      <c r="DAT54" s="266"/>
      <c r="DAU54" s="266"/>
      <c r="DAV54" s="266"/>
      <c r="DAW54" s="139"/>
      <c r="DAX54" s="266"/>
      <c r="DAY54" s="266"/>
      <c r="DAZ54" s="266"/>
      <c r="DBA54" s="139"/>
      <c r="DBB54" s="266"/>
      <c r="DBC54" s="266"/>
      <c r="DBD54" s="266"/>
      <c r="DBE54" s="139"/>
      <c r="DBF54" s="266"/>
      <c r="DBG54" s="266"/>
      <c r="DBH54" s="266"/>
      <c r="DBI54" s="139"/>
      <c r="DBJ54" s="266"/>
      <c r="DBK54" s="266"/>
      <c r="DBL54" s="266"/>
      <c r="DBM54" s="139"/>
      <c r="DBN54" s="266"/>
      <c r="DBO54" s="266"/>
      <c r="DBP54" s="266"/>
      <c r="DBQ54" s="139"/>
      <c r="DBR54" s="266"/>
      <c r="DBS54" s="266"/>
      <c r="DBT54" s="266"/>
      <c r="DBU54" s="139"/>
      <c r="DBV54" s="266"/>
      <c r="DBW54" s="266"/>
      <c r="DBX54" s="266"/>
      <c r="DBY54" s="139"/>
      <c r="DBZ54" s="266"/>
      <c r="DCA54" s="266"/>
      <c r="DCB54" s="266"/>
      <c r="DCC54" s="139"/>
      <c r="DCD54" s="266"/>
      <c r="DCE54" s="266"/>
      <c r="DCF54" s="266"/>
      <c r="DCG54" s="139"/>
      <c r="DCH54" s="266"/>
      <c r="DCI54" s="266"/>
      <c r="DCJ54" s="266"/>
      <c r="DCK54" s="139"/>
      <c r="DCL54" s="266"/>
      <c r="DCM54" s="266"/>
      <c r="DCN54" s="266"/>
      <c r="DCO54" s="139"/>
      <c r="DCP54" s="266"/>
      <c r="DCQ54" s="266"/>
      <c r="DCR54" s="266"/>
      <c r="DCS54" s="139"/>
      <c r="DCT54" s="266"/>
      <c r="DCU54" s="266"/>
      <c r="DCV54" s="266"/>
      <c r="DCW54" s="139"/>
      <c r="DCX54" s="266"/>
      <c r="DCY54" s="266"/>
      <c r="DCZ54" s="266"/>
      <c r="DDA54" s="139"/>
      <c r="DDB54" s="266"/>
      <c r="DDC54" s="266"/>
      <c r="DDD54" s="266"/>
      <c r="DDE54" s="139"/>
      <c r="DDF54" s="266"/>
      <c r="DDG54" s="266"/>
      <c r="DDH54" s="266"/>
      <c r="DDI54" s="139"/>
      <c r="DDJ54" s="266"/>
      <c r="DDK54" s="266"/>
      <c r="DDL54" s="266"/>
      <c r="DDM54" s="139"/>
      <c r="DDN54" s="266"/>
      <c r="DDO54" s="266"/>
      <c r="DDP54" s="266"/>
      <c r="DDQ54" s="139"/>
      <c r="DDR54" s="266"/>
      <c r="DDS54" s="266"/>
      <c r="DDT54" s="266"/>
      <c r="DDU54" s="139"/>
      <c r="DDV54" s="266"/>
      <c r="DDW54" s="266"/>
      <c r="DDX54" s="266"/>
      <c r="DDY54" s="139"/>
      <c r="DDZ54" s="266"/>
      <c r="DEA54" s="266"/>
      <c r="DEB54" s="266"/>
      <c r="DEC54" s="139"/>
      <c r="DED54" s="266"/>
      <c r="DEE54" s="266"/>
      <c r="DEF54" s="266"/>
      <c r="DEG54" s="139"/>
      <c r="DEH54" s="266"/>
      <c r="DEI54" s="266"/>
      <c r="DEJ54" s="266"/>
      <c r="DEK54" s="139"/>
      <c r="DEL54" s="266"/>
      <c r="DEM54" s="266"/>
      <c r="DEN54" s="266"/>
      <c r="DEO54" s="139"/>
      <c r="DEP54" s="266"/>
      <c r="DEQ54" s="266"/>
      <c r="DER54" s="266"/>
      <c r="DES54" s="139"/>
      <c r="DET54" s="266"/>
      <c r="DEU54" s="266"/>
      <c r="DEV54" s="266"/>
      <c r="DEW54" s="139"/>
      <c r="DEX54" s="266"/>
      <c r="DEY54" s="266"/>
      <c r="DEZ54" s="266"/>
      <c r="DFA54" s="139"/>
      <c r="DFB54" s="266"/>
      <c r="DFC54" s="266"/>
      <c r="DFD54" s="266"/>
      <c r="DFE54" s="139"/>
      <c r="DFF54" s="266"/>
      <c r="DFG54" s="266"/>
      <c r="DFH54" s="266"/>
      <c r="DFI54" s="139"/>
      <c r="DFJ54" s="266"/>
      <c r="DFK54" s="266"/>
      <c r="DFL54" s="266"/>
      <c r="DFM54" s="139"/>
      <c r="DFN54" s="266"/>
      <c r="DFO54" s="266"/>
      <c r="DFP54" s="266"/>
      <c r="DFQ54" s="139"/>
      <c r="DFR54" s="266"/>
      <c r="DFS54" s="266"/>
      <c r="DFT54" s="266"/>
      <c r="DFU54" s="139"/>
      <c r="DFV54" s="266"/>
      <c r="DFW54" s="266"/>
      <c r="DFX54" s="266"/>
      <c r="DFY54" s="139"/>
      <c r="DFZ54" s="266"/>
      <c r="DGA54" s="266"/>
      <c r="DGB54" s="266"/>
      <c r="DGC54" s="139"/>
      <c r="DGD54" s="266"/>
      <c r="DGE54" s="266"/>
      <c r="DGF54" s="266"/>
      <c r="DGG54" s="139"/>
      <c r="DGH54" s="266"/>
      <c r="DGI54" s="266"/>
      <c r="DGJ54" s="266"/>
      <c r="DGK54" s="139"/>
      <c r="DGL54" s="266"/>
      <c r="DGM54" s="266"/>
      <c r="DGN54" s="266"/>
      <c r="DGO54" s="139"/>
      <c r="DGP54" s="266"/>
      <c r="DGQ54" s="266"/>
      <c r="DGR54" s="266"/>
      <c r="DGS54" s="139"/>
      <c r="DGT54" s="266"/>
      <c r="DGU54" s="266"/>
      <c r="DGV54" s="266"/>
      <c r="DGW54" s="139"/>
      <c r="DGX54" s="266"/>
      <c r="DGY54" s="266"/>
      <c r="DGZ54" s="266"/>
      <c r="DHA54" s="139"/>
      <c r="DHB54" s="266"/>
      <c r="DHC54" s="266"/>
      <c r="DHD54" s="266"/>
      <c r="DHE54" s="139"/>
      <c r="DHF54" s="266"/>
      <c r="DHG54" s="266"/>
      <c r="DHH54" s="266"/>
      <c r="DHI54" s="139"/>
      <c r="DHJ54" s="266"/>
      <c r="DHK54" s="266"/>
      <c r="DHL54" s="266"/>
      <c r="DHM54" s="139"/>
      <c r="DHN54" s="266"/>
      <c r="DHO54" s="266"/>
      <c r="DHP54" s="266"/>
      <c r="DHQ54" s="139"/>
      <c r="DHR54" s="266"/>
      <c r="DHS54" s="266"/>
      <c r="DHT54" s="266"/>
      <c r="DHU54" s="139"/>
      <c r="DHV54" s="266"/>
      <c r="DHW54" s="266"/>
      <c r="DHX54" s="266"/>
      <c r="DHY54" s="139"/>
      <c r="DHZ54" s="266"/>
      <c r="DIA54" s="266"/>
      <c r="DIB54" s="266"/>
      <c r="DIC54" s="139"/>
      <c r="DID54" s="266"/>
      <c r="DIE54" s="266"/>
      <c r="DIF54" s="266"/>
      <c r="DIG54" s="139"/>
      <c r="DIH54" s="266"/>
      <c r="DII54" s="266"/>
      <c r="DIJ54" s="266"/>
      <c r="DIK54" s="139"/>
      <c r="DIL54" s="266"/>
      <c r="DIM54" s="266"/>
      <c r="DIN54" s="266"/>
      <c r="DIO54" s="139"/>
      <c r="DIP54" s="266"/>
      <c r="DIQ54" s="266"/>
      <c r="DIR54" s="266"/>
      <c r="DIS54" s="139"/>
      <c r="DIT54" s="266"/>
      <c r="DIU54" s="266"/>
      <c r="DIV54" s="266"/>
      <c r="DIW54" s="139"/>
      <c r="DIX54" s="266"/>
      <c r="DIY54" s="266"/>
      <c r="DIZ54" s="266"/>
      <c r="DJA54" s="139"/>
      <c r="DJB54" s="266"/>
      <c r="DJC54" s="266"/>
      <c r="DJD54" s="266"/>
      <c r="DJE54" s="139"/>
      <c r="DJF54" s="266"/>
      <c r="DJG54" s="266"/>
      <c r="DJH54" s="266"/>
      <c r="DJI54" s="139"/>
      <c r="DJJ54" s="266"/>
      <c r="DJK54" s="266"/>
      <c r="DJL54" s="266"/>
      <c r="DJM54" s="139"/>
      <c r="DJN54" s="266"/>
      <c r="DJO54" s="266"/>
      <c r="DJP54" s="266"/>
      <c r="DJQ54" s="139"/>
      <c r="DJR54" s="266"/>
      <c r="DJS54" s="266"/>
      <c r="DJT54" s="266"/>
      <c r="DJU54" s="139"/>
      <c r="DJV54" s="266"/>
      <c r="DJW54" s="266"/>
      <c r="DJX54" s="266"/>
      <c r="DJY54" s="139"/>
      <c r="DJZ54" s="266"/>
      <c r="DKA54" s="266"/>
      <c r="DKB54" s="266"/>
      <c r="DKC54" s="139"/>
      <c r="DKD54" s="266"/>
      <c r="DKE54" s="266"/>
      <c r="DKF54" s="266"/>
      <c r="DKG54" s="139"/>
      <c r="DKH54" s="266"/>
      <c r="DKI54" s="266"/>
      <c r="DKJ54" s="266"/>
      <c r="DKK54" s="139"/>
      <c r="DKL54" s="266"/>
      <c r="DKM54" s="266"/>
      <c r="DKN54" s="266"/>
      <c r="DKO54" s="139"/>
      <c r="DKP54" s="266"/>
      <c r="DKQ54" s="266"/>
      <c r="DKR54" s="266"/>
      <c r="DKS54" s="139"/>
      <c r="DKT54" s="266"/>
      <c r="DKU54" s="266"/>
      <c r="DKV54" s="266"/>
      <c r="DKW54" s="139"/>
      <c r="DKX54" s="266"/>
      <c r="DKY54" s="266"/>
      <c r="DKZ54" s="266"/>
      <c r="DLA54" s="139"/>
      <c r="DLB54" s="266"/>
      <c r="DLC54" s="266"/>
      <c r="DLD54" s="266"/>
      <c r="DLE54" s="139"/>
      <c r="DLF54" s="266"/>
      <c r="DLG54" s="266"/>
      <c r="DLH54" s="266"/>
      <c r="DLI54" s="139"/>
      <c r="DLJ54" s="266"/>
      <c r="DLK54" s="266"/>
      <c r="DLL54" s="266"/>
      <c r="DLM54" s="139"/>
      <c r="DLN54" s="266"/>
      <c r="DLO54" s="266"/>
      <c r="DLP54" s="266"/>
      <c r="DLQ54" s="139"/>
      <c r="DLR54" s="266"/>
      <c r="DLS54" s="266"/>
      <c r="DLT54" s="266"/>
      <c r="DLU54" s="139"/>
      <c r="DLV54" s="266"/>
      <c r="DLW54" s="266"/>
      <c r="DLX54" s="266"/>
      <c r="DLY54" s="139"/>
      <c r="DLZ54" s="266"/>
      <c r="DMA54" s="266"/>
      <c r="DMB54" s="266"/>
      <c r="DMC54" s="139"/>
      <c r="DMD54" s="266"/>
      <c r="DME54" s="266"/>
      <c r="DMF54" s="266"/>
      <c r="DMG54" s="139"/>
      <c r="DMH54" s="266"/>
      <c r="DMI54" s="266"/>
      <c r="DMJ54" s="266"/>
      <c r="DMK54" s="139"/>
      <c r="DML54" s="266"/>
      <c r="DMM54" s="266"/>
      <c r="DMN54" s="266"/>
      <c r="DMO54" s="139"/>
      <c r="DMP54" s="266"/>
      <c r="DMQ54" s="266"/>
      <c r="DMR54" s="266"/>
      <c r="DMS54" s="139"/>
      <c r="DMT54" s="266"/>
      <c r="DMU54" s="266"/>
      <c r="DMV54" s="266"/>
      <c r="DMW54" s="139"/>
      <c r="DMX54" s="266"/>
      <c r="DMY54" s="266"/>
      <c r="DMZ54" s="266"/>
      <c r="DNA54" s="139"/>
      <c r="DNB54" s="266"/>
      <c r="DNC54" s="266"/>
      <c r="DND54" s="266"/>
      <c r="DNE54" s="139"/>
      <c r="DNF54" s="266"/>
      <c r="DNG54" s="266"/>
      <c r="DNH54" s="266"/>
      <c r="DNI54" s="139"/>
      <c r="DNJ54" s="266"/>
      <c r="DNK54" s="266"/>
      <c r="DNL54" s="266"/>
      <c r="DNM54" s="139"/>
      <c r="DNN54" s="266"/>
      <c r="DNO54" s="266"/>
      <c r="DNP54" s="266"/>
      <c r="DNQ54" s="139"/>
      <c r="DNR54" s="266"/>
      <c r="DNS54" s="266"/>
      <c r="DNT54" s="266"/>
      <c r="DNU54" s="139"/>
      <c r="DNV54" s="266"/>
      <c r="DNW54" s="266"/>
      <c r="DNX54" s="266"/>
      <c r="DNY54" s="139"/>
      <c r="DNZ54" s="266"/>
      <c r="DOA54" s="266"/>
      <c r="DOB54" s="266"/>
      <c r="DOC54" s="139"/>
      <c r="DOD54" s="266"/>
      <c r="DOE54" s="266"/>
      <c r="DOF54" s="266"/>
      <c r="DOG54" s="139"/>
      <c r="DOH54" s="266"/>
      <c r="DOI54" s="266"/>
      <c r="DOJ54" s="266"/>
      <c r="DOK54" s="139"/>
      <c r="DOL54" s="266"/>
      <c r="DOM54" s="266"/>
      <c r="DON54" s="266"/>
      <c r="DOO54" s="139"/>
      <c r="DOP54" s="266"/>
      <c r="DOQ54" s="266"/>
      <c r="DOR54" s="266"/>
      <c r="DOS54" s="139"/>
      <c r="DOT54" s="266"/>
      <c r="DOU54" s="266"/>
      <c r="DOV54" s="266"/>
      <c r="DOW54" s="139"/>
      <c r="DOX54" s="266"/>
      <c r="DOY54" s="266"/>
      <c r="DOZ54" s="266"/>
      <c r="DPA54" s="139"/>
      <c r="DPB54" s="266"/>
      <c r="DPC54" s="266"/>
      <c r="DPD54" s="266"/>
      <c r="DPE54" s="139"/>
      <c r="DPF54" s="266"/>
      <c r="DPG54" s="266"/>
      <c r="DPH54" s="266"/>
      <c r="DPI54" s="139"/>
      <c r="DPJ54" s="266"/>
      <c r="DPK54" s="266"/>
      <c r="DPL54" s="266"/>
      <c r="DPM54" s="139"/>
      <c r="DPN54" s="266"/>
      <c r="DPO54" s="266"/>
      <c r="DPP54" s="266"/>
      <c r="DPQ54" s="139"/>
      <c r="DPR54" s="266"/>
      <c r="DPS54" s="266"/>
      <c r="DPT54" s="266"/>
      <c r="DPU54" s="139"/>
      <c r="DPV54" s="266"/>
      <c r="DPW54" s="266"/>
      <c r="DPX54" s="266"/>
      <c r="DPY54" s="139"/>
      <c r="DPZ54" s="266"/>
      <c r="DQA54" s="266"/>
      <c r="DQB54" s="266"/>
      <c r="DQC54" s="139"/>
      <c r="DQD54" s="266"/>
      <c r="DQE54" s="266"/>
      <c r="DQF54" s="266"/>
      <c r="DQG54" s="139"/>
      <c r="DQH54" s="266"/>
      <c r="DQI54" s="266"/>
      <c r="DQJ54" s="266"/>
      <c r="DQK54" s="139"/>
      <c r="DQL54" s="266"/>
      <c r="DQM54" s="266"/>
      <c r="DQN54" s="266"/>
      <c r="DQO54" s="139"/>
      <c r="DQP54" s="266"/>
      <c r="DQQ54" s="266"/>
      <c r="DQR54" s="266"/>
      <c r="DQS54" s="139"/>
      <c r="DQT54" s="266"/>
      <c r="DQU54" s="266"/>
      <c r="DQV54" s="266"/>
      <c r="DQW54" s="139"/>
      <c r="DQX54" s="266"/>
      <c r="DQY54" s="266"/>
      <c r="DQZ54" s="266"/>
      <c r="DRA54" s="139"/>
      <c r="DRB54" s="266"/>
      <c r="DRC54" s="266"/>
      <c r="DRD54" s="266"/>
      <c r="DRE54" s="139"/>
      <c r="DRF54" s="266"/>
      <c r="DRG54" s="266"/>
      <c r="DRH54" s="266"/>
      <c r="DRI54" s="139"/>
      <c r="DRJ54" s="266"/>
      <c r="DRK54" s="266"/>
      <c r="DRL54" s="266"/>
      <c r="DRM54" s="139"/>
      <c r="DRN54" s="266"/>
      <c r="DRO54" s="266"/>
      <c r="DRP54" s="266"/>
      <c r="DRQ54" s="139"/>
      <c r="DRR54" s="266"/>
      <c r="DRS54" s="266"/>
      <c r="DRT54" s="266"/>
      <c r="DRU54" s="139"/>
      <c r="DRV54" s="266"/>
      <c r="DRW54" s="266"/>
      <c r="DRX54" s="266"/>
      <c r="DRY54" s="139"/>
      <c r="DRZ54" s="266"/>
      <c r="DSA54" s="266"/>
      <c r="DSB54" s="266"/>
      <c r="DSC54" s="139"/>
      <c r="DSD54" s="266"/>
      <c r="DSE54" s="266"/>
      <c r="DSF54" s="266"/>
      <c r="DSG54" s="139"/>
      <c r="DSH54" s="266"/>
      <c r="DSI54" s="266"/>
      <c r="DSJ54" s="266"/>
      <c r="DSK54" s="139"/>
      <c r="DSL54" s="266"/>
      <c r="DSM54" s="266"/>
      <c r="DSN54" s="266"/>
      <c r="DSO54" s="139"/>
      <c r="DSP54" s="266"/>
      <c r="DSQ54" s="266"/>
      <c r="DSR54" s="266"/>
      <c r="DSS54" s="139"/>
      <c r="DST54" s="266"/>
      <c r="DSU54" s="266"/>
      <c r="DSV54" s="266"/>
      <c r="DSW54" s="139"/>
      <c r="DSX54" s="266"/>
      <c r="DSY54" s="266"/>
      <c r="DSZ54" s="266"/>
      <c r="DTA54" s="139"/>
      <c r="DTB54" s="266"/>
      <c r="DTC54" s="266"/>
      <c r="DTD54" s="266"/>
      <c r="DTE54" s="139"/>
      <c r="DTF54" s="266"/>
      <c r="DTG54" s="266"/>
      <c r="DTH54" s="266"/>
      <c r="DTI54" s="139"/>
      <c r="DTJ54" s="266"/>
      <c r="DTK54" s="266"/>
      <c r="DTL54" s="266"/>
      <c r="DTM54" s="139"/>
      <c r="DTN54" s="266"/>
      <c r="DTO54" s="266"/>
      <c r="DTP54" s="266"/>
      <c r="DTQ54" s="139"/>
      <c r="DTR54" s="266"/>
      <c r="DTS54" s="266"/>
      <c r="DTT54" s="266"/>
      <c r="DTU54" s="139"/>
      <c r="DTV54" s="266"/>
      <c r="DTW54" s="266"/>
      <c r="DTX54" s="266"/>
      <c r="DTY54" s="139"/>
      <c r="DTZ54" s="266"/>
      <c r="DUA54" s="266"/>
      <c r="DUB54" s="266"/>
      <c r="DUC54" s="139"/>
      <c r="DUD54" s="266"/>
      <c r="DUE54" s="266"/>
      <c r="DUF54" s="266"/>
      <c r="DUG54" s="139"/>
      <c r="DUH54" s="266"/>
      <c r="DUI54" s="266"/>
      <c r="DUJ54" s="266"/>
      <c r="DUK54" s="139"/>
      <c r="DUL54" s="266"/>
      <c r="DUM54" s="266"/>
      <c r="DUN54" s="266"/>
      <c r="DUO54" s="139"/>
      <c r="DUP54" s="266"/>
      <c r="DUQ54" s="266"/>
      <c r="DUR54" s="266"/>
      <c r="DUS54" s="139"/>
      <c r="DUT54" s="266"/>
      <c r="DUU54" s="266"/>
      <c r="DUV54" s="266"/>
      <c r="DUW54" s="139"/>
      <c r="DUX54" s="266"/>
      <c r="DUY54" s="266"/>
      <c r="DUZ54" s="266"/>
      <c r="DVA54" s="139"/>
      <c r="DVB54" s="266"/>
      <c r="DVC54" s="266"/>
      <c r="DVD54" s="266"/>
      <c r="DVE54" s="139"/>
      <c r="DVF54" s="266"/>
      <c r="DVG54" s="266"/>
      <c r="DVH54" s="266"/>
      <c r="DVI54" s="139"/>
      <c r="DVJ54" s="266"/>
      <c r="DVK54" s="266"/>
      <c r="DVL54" s="266"/>
      <c r="DVM54" s="139"/>
      <c r="DVN54" s="266"/>
      <c r="DVO54" s="266"/>
      <c r="DVP54" s="266"/>
      <c r="DVQ54" s="139"/>
      <c r="DVR54" s="266"/>
      <c r="DVS54" s="266"/>
      <c r="DVT54" s="266"/>
      <c r="DVU54" s="139"/>
      <c r="DVV54" s="266"/>
      <c r="DVW54" s="266"/>
      <c r="DVX54" s="266"/>
      <c r="DVY54" s="139"/>
      <c r="DVZ54" s="266"/>
      <c r="DWA54" s="266"/>
      <c r="DWB54" s="266"/>
      <c r="DWC54" s="139"/>
      <c r="DWD54" s="266"/>
      <c r="DWE54" s="266"/>
      <c r="DWF54" s="266"/>
      <c r="DWG54" s="139"/>
      <c r="DWH54" s="266"/>
      <c r="DWI54" s="266"/>
      <c r="DWJ54" s="266"/>
      <c r="DWK54" s="139"/>
      <c r="DWL54" s="266"/>
      <c r="DWM54" s="266"/>
      <c r="DWN54" s="266"/>
      <c r="DWO54" s="139"/>
      <c r="DWP54" s="266"/>
      <c r="DWQ54" s="266"/>
      <c r="DWR54" s="266"/>
      <c r="DWS54" s="139"/>
      <c r="DWT54" s="266"/>
      <c r="DWU54" s="266"/>
      <c r="DWV54" s="266"/>
      <c r="DWW54" s="139"/>
      <c r="DWX54" s="266"/>
      <c r="DWY54" s="266"/>
      <c r="DWZ54" s="266"/>
      <c r="DXA54" s="139"/>
      <c r="DXB54" s="266"/>
      <c r="DXC54" s="266"/>
      <c r="DXD54" s="266"/>
      <c r="DXE54" s="139"/>
      <c r="DXF54" s="266"/>
      <c r="DXG54" s="266"/>
      <c r="DXH54" s="266"/>
      <c r="DXI54" s="139"/>
      <c r="DXJ54" s="266"/>
      <c r="DXK54" s="266"/>
      <c r="DXL54" s="266"/>
      <c r="DXM54" s="139"/>
      <c r="DXN54" s="266"/>
      <c r="DXO54" s="266"/>
      <c r="DXP54" s="266"/>
      <c r="DXQ54" s="139"/>
      <c r="DXR54" s="266"/>
      <c r="DXS54" s="266"/>
      <c r="DXT54" s="266"/>
      <c r="DXU54" s="139"/>
      <c r="DXV54" s="266"/>
      <c r="DXW54" s="266"/>
      <c r="DXX54" s="266"/>
      <c r="DXY54" s="139"/>
      <c r="DXZ54" s="266"/>
      <c r="DYA54" s="266"/>
      <c r="DYB54" s="266"/>
      <c r="DYC54" s="139"/>
      <c r="DYD54" s="266"/>
      <c r="DYE54" s="266"/>
      <c r="DYF54" s="266"/>
      <c r="DYG54" s="139"/>
      <c r="DYH54" s="266"/>
      <c r="DYI54" s="266"/>
      <c r="DYJ54" s="266"/>
      <c r="DYK54" s="139"/>
      <c r="DYL54" s="266"/>
      <c r="DYM54" s="266"/>
      <c r="DYN54" s="266"/>
      <c r="DYO54" s="139"/>
      <c r="DYP54" s="266"/>
      <c r="DYQ54" s="266"/>
      <c r="DYR54" s="266"/>
      <c r="DYS54" s="139"/>
      <c r="DYT54" s="266"/>
      <c r="DYU54" s="266"/>
      <c r="DYV54" s="266"/>
      <c r="DYW54" s="139"/>
      <c r="DYX54" s="266"/>
      <c r="DYY54" s="266"/>
      <c r="DYZ54" s="266"/>
      <c r="DZA54" s="139"/>
      <c r="DZB54" s="266"/>
      <c r="DZC54" s="266"/>
      <c r="DZD54" s="266"/>
      <c r="DZE54" s="139"/>
      <c r="DZF54" s="266"/>
      <c r="DZG54" s="266"/>
      <c r="DZH54" s="266"/>
      <c r="DZI54" s="139"/>
      <c r="DZJ54" s="266"/>
      <c r="DZK54" s="266"/>
      <c r="DZL54" s="266"/>
      <c r="DZM54" s="139"/>
      <c r="DZN54" s="266"/>
      <c r="DZO54" s="266"/>
      <c r="DZP54" s="266"/>
      <c r="DZQ54" s="139"/>
      <c r="DZR54" s="266"/>
      <c r="DZS54" s="266"/>
      <c r="DZT54" s="266"/>
      <c r="DZU54" s="139"/>
      <c r="DZV54" s="266"/>
      <c r="DZW54" s="266"/>
      <c r="DZX54" s="266"/>
      <c r="DZY54" s="139"/>
      <c r="DZZ54" s="266"/>
      <c r="EAA54" s="266"/>
      <c r="EAB54" s="266"/>
      <c r="EAC54" s="139"/>
      <c r="EAD54" s="266"/>
      <c r="EAE54" s="266"/>
      <c r="EAF54" s="266"/>
      <c r="EAG54" s="139"/>
      <c r="EAH54" s="266"/>
      <c r="EAI54" s="266"/>
      <c r="EAJ54" s="266"/>
      <c r="EAK54" s="139"/>
      <c r="EAL54" s="266"/>
      <c r="EAM54" s="266"/>
      <c r="EAN54" s="266"/>
      <c r="EAO54" s="139"/>
      <c r="EAP54" s="266"/>
      <c r="EAQ54" s="266"/>
      <c r="EAR54" s="266"/>
      <c r="EAS54" s="139"/>
      <c r="EAT54" s="266"/>
      <c r="EAU54" s="266"/>
      <c r="EAV54" s="266"/>
      <c r="EAW54" s="139"/>
      <c r="EAX54" s="266"/>
      <c r="EAY54" s="266"/>
      <c r="EAZ54" s="266"/>
      <c r="EBA54" s="139"/>
      <c r="EBB54" s="266"/>
      <c r="EBC54" s="266"/>
      <c r="EBD54" s="266"/>
      <c r="EBE54" s="139"/>
      <c r="EBF54" s="266"/>
      <c r="EBG54" s="266"/>
      <c r="EBH54" s="266"/>
      <c r="EBI54" s="139"/>
      <c r="EBJ54" s="266"/>
      <c r="EBK54" s="266"/>
      <c r="EBL54" s="266"/>
      <c r="EBM54" s="139"/>
      <c r="EBN54" s="266"/>
      <c r="EBO54" s="266"/>
      <c r="EBP54" s="266"/>
      <c r="EBQ54" s="139"/>
      <c r="EBR54" s="266"/>
      <c r="EBS54" s="266"/>
      <c r="EBT54" s="266"/>
      <c r="EBU54" s="139"/>
      <c r="EBV54" s="266"/>
      <c r="EBW54" s="266"/>
      <c r="EBX54" s="266"/>
      <c r="EBY54" s="139"/>
      <c r="EBZ54" s="266"/>
      <c r="ECA54" s="266"/>
      <c r="ECB54" s="266"/>
      <c r="ECC54" s="139"/>
      <c r="ECD54" s="266"/>
      <c r="ECE54" s="266"/>
      <c r="ECF54" s="266"/>
      <c r="ECG54" s="139"/>
      <c r="ECH54" s="266"/>
      <c r="ECI54" s="266"/>
      <c r="ECJ54" s="266"/>
      <c r="ECK54" s="139"/>
      <c r="ECL54" s="266"/>
      <c r="ECM54" s="266"/>
      <c r="ECN54" s="266"/>
      <c r="ECO54" s="139"/>
      <c r="ECP54" s="266"/>
      <c r="ECQ54" s="266"/>
      <c r="ECR54" s="266"/>
      <c r="ECS54" s="139"/>
      <c r="ECT54" s="266"/>
      <c r="ECU54" s="266"/>
      <c r="ECV54" s="266"/>
      <c r="ECW54" s="139"/>
      <c r="ECX54" s="266"/>
      <c r="ECY54" s="266"/>
      <c r="ECZ54" s="266"/>
      <c r="EDA54" s="139"/>
      <c r="EDB54" s="266"/>
      <c r="EDC54" s="266"/>
      <c r="EDD54" s="266"/>
      <c r="EDE54" s="139"/>
      <c r="EDF54" s="266"/>
      <c r="EDG54" s="266"/>
      <c r="EDH54" s="266"/>
      <c r="EDI54" s="139"/>
      <c r="EDJ54" s="266"/>
      <c r="EDK54" s="266"/>
      <c r="EDL54" s="266"/>
      <c r="EDM54" s="139"/>
      <c r="EDN54" s="266"/>
      <c r="EDO54" s="266"/>
      <c r="EDP54" s="266"/>
      <c r="EDQ54" s="139"/>
      <c r="EDR54" s="266"/>
      <c r="EDS54" s="266"/>
      <c r="EDT54" s="266"/>
      <c r="EDU54" s="139"/>
      <c r="EDV54" s="266"/>
      <c r="EDW54" s="266"/>
      <c r="EDX54" s="266"/>
      <c r="EDY54" s="139"/>
      <c r="EDZ54" s="266"/>
      <c r="EEA54" s="266"/>
      <c r="EEB54" s="266"/>
      <c r="EEC54" s="139"/>
      <c r="EED54" s="266"/>
      <c r="EEE54" s="266"/>
      <c r="EEF54" s="266"/>
      <c r="EEG54" s="139"/>
      <c r="EEH54" s="266"/>
      <c r="EEI54" s="266"/>
      <c r="EEJ54" s="266"/>
      <c r="EEK54" s="139"/>
      <c r="EEL54" s="266"/>
      <c r="EEM54" s="266"/>
      <c r="EEN54" s="266"/>
      <c r="EEO54" s="139"/>
      <c r="EEP54" s="266"/>
      <c r="EEQ54" s="266"/>
      <c r="EER54" s="266"/>
      <c r="EES54" s="139"/>
      <c r="EET54" s="266"/>
      <c r="EEU54" s="266"/>
      <c r="EEV54" s="266"/>
      <c r="EEW54" s="139"/>
      <c r="EEX54" s="266"/>
      <c r="EEY54" s="266"/>
      <c r="EEZ54" s="266"/>
      <c r="EFA54" s="139"/>
      <c r="EFB54" s="266"/>
      <c r="EFC54" s="266"/>
      <c r="EFD54" s="266"/>
      <c r="EFE54" s="139"/>
      <c r="EFF54" s="266"/>
      <c r="EFG54" s="266"/>
      <c r="EFH54" s="266"/>
      <c r="EFI54" s="139"/>
      <c r="EFJ54" s="266"/>
      <c r="EFK54" s="266"/>
      <c r="EFL54" s="266"/>
      <c r="EFM54" s="139"/>
      <c r="EFN54" s="266"/>
      <c r="EFO54" s="266"/>
      <c r="EFP54" s="266"/>
      <c r="EFQ54" s="139"/>
      <c r="EFR54" s="266"/>
      <c r="EFS54" s="266"/>
      <c r="EFT54" s="266"/>
      <c r="EFU54" s="139"/>
      <c r="EFV54" s="266"/>
      <c r="EFW54" s="266"/>
      <c r="EFX54" s="266"/>
      <c r="EFY54" s="139"/>
      <c r="EFZ54" s="266"/>
      <c r="EGA54" s="266"/>
      <c r="EGB54" s="266"/>
      <c r="EGC54" s="139"/>
      <c r="EGD54" s="266"/>
      <c r="EGE54" s="266"/>
      <c r="EGF54" s="266"/>
      <c r="EGG54" s="139"/>
      <c r="EGH54" s="266"/>
      <c r="EGI54" s="266"/>
      <c r="EGJ54" s="266"/>
      <c r="EGK54" s="139"/>
      <c r="EGL54" s="266"/>
      <c r="EGM54" s="266"/>
      <c r="EGN54" s="266"/>
      <c r="EGO54" s="139"/>
      <c r="EGP54" s="266"/>
      <c r="EGQ54" s="266"/>
      <c r="EGR54" s="266"/>
      <c r="EGS54" s="139"/>
      <c r="EGT54" s="266"/>
      <c r="EGU54" s="266"/>
      <c r="EGV54" s="266"/>
      <c r="EGW54" s="139"/>
      <c r="EGX54" s="266"/>
      <c r="EGY54" s="266"/>
      <c r="EGZ54" s="266"/>
      <c r="EHA54" s="139"/>
      <c r="EHB54" s="266"/>
      <c r="EHC54" s="266"/>
      <c r="EHD54" s="266"/>
      <c r="EHE54" s="139"/>
      <c r="EHF54" s="266"/>
      <c r="EHG54" s="266"/>
      <c r="EHH54" s="266"/>
      <c r="EHI54" s="139"/>
      <c r="EHJ54" s="266"/>
      <c r="EHK54" s="266"/>
      <c r="EHL54" s="266"/>
      <c r="EHM54" s="139"/>
      <c r="EHN54" s="266"/>
      <c r="EHO54" s="266"/>
      <c r="EHP54" s="266"/>
      <c r="EHQ54" s="139"/>
      <c r="EHR54" s="266"/>
      <c r="EHS54" s="266"/>
      <c r="EHT54" s="266"/>
      <c r="EHU54" s="139"/>
      <c r="EHV54" s="266"/>
      <c r="EHW54" s="266"/>
      <c r="EHX54" s="266"/>
      <c r="EHY54" s="139"/>
      <c r="EHZ54" s="266"/>
      <c r="EIA54" s="266"/>
      <c r="EIB54" s="266"/>
      <c r="EIC54" s="139"/>
      <c r="EID54" s="266"/>
      <c r="EIE54" s="266"/>
      <c r="EIF54" s="266"/>
      <c r="EIG54" s="139"/>
      <c r="EIH54" s="266"/>
      <c r="EII54" s="266"/>
      <c r="EIJ54" s="266"/>
      <c r="EIK54" s="139"/>
      <c r="EIL54" s="266"/>
      <c r="EIM54" s="266"/>
      <c r="EIN54" s="266"/>
      <c r="EIO54" s="139"/>
      <c r="EIP54" s="266"/>
      <c r="EIQ54" s="266"/>
      <c r="EIR54" s="266"/>
      <c r="EIS54" s="139"/>
      <c r="EIT54" s="266"/>
      <c r="EIU54" s="266"/>
      <c r="EIV54" s="266"/>
      <c r="EIW54" s="139"/>
      <c r="EIX54" s="266"/>
      <c r="EIY54" s="266"/>
      <c r="EIZ54" s="266"/>
      <c r="EJA54" s="139"/>
      <c r="EJB54" s="266"/>
      <c r="EJC54" s="266"/>
      <c r="EJD54" s="266"/>
      <c r="EJE54" s="139"/>
      <c r="EJF54" s="266"/>
      <c r="EJG54" s="266"/>
      <c r="EJH54" s="266"/>
      <c r="EJI54" s="139"/>
      <c r="EJJ54" s="266"/>
      <c r="EJK54" s="266"/>
      <c r="EJL54" s="266"/>
      <c r="EJM54" s="139"/>
      <c r="EJN54" s="266"/>
      <c r="EJO54" s="266"/>
      <c r="EJP54" s="266"/>
      <c r="EJQ54" s="139"/>
      <c r="EJR54" s="266"/>
      <c r="EJS54" s="266"/>
      <c r="EJT54" s="266"/>
      <c r="EJU54" s="139"/>
      <c r="EJV54" s="266"/>
      <c r="EJW54" s="266"/>
      <c r="EJX54" s="266"/>
      <c r="EJY54" s="139"/>
      <c r="EJZ54" s="266"/>
      <c r="EKA54" s="266"/>
      <c r="EKB54" s="266"/>
      <c r="EKC54" s="139"/>
      <c r="EKD54" s="266"/>
      <c r="EKE54" s="266"/>
      <c r="EKF54" s="266"/>
      <c r="EKG54" s="139"/>
      <c r="EKH54" s="266"/>
      <c r="EKI54" s="266"/>
      <c r="EKJ54" s="266"/>
      <c r="EKK54" s="139"/>
      <c r="EKL54" s="266"/>
      <c r="EKM54" s="266"/>
      <c r="EKN54" s="266"/>
      <c r="EKO54" s="139"/>
      <c r="EKP54" s="266"/>
      <c r="EKQ54" s="266"/>
      <c r="EKR54" s="266"/>
      <c r="EKS54" s="139"/>
      <c r="EKT54" s="266"/>
      <c r="EKU54" s="266"/>
      <c r="EKV54" s="266"/>
      <c r="EKW54" s="139"/>
      <c r="EKX54" s="266"/>
      <c r="EKY54" s="266"/>
      <c r="EKZ54" s="266"/>
      <c r="ELA54" s="139"/>
      <c r="ELB54" s="266"/>
      <c r="ELC54" s="266"/>
      <c r="ELD54" s="266"/>
      <c r="ELE54" s="139"/>
      <c r="ELF54" s="266"/>
      <c r="ELG54" s="266"/>
      <c r="ELH54" s="266"/>
      <c r="ELI54" s="139"/>
      <c r="ELJ54" s="266"/>
      <c r="ELK54" s="266"/>
      <c r="ELL54" s="266"/>
      <c r="ELM54" s="139"/>
      <c r="ELN54" s="266"/>
      <c r="ELO54" s="266"/>
      <c r="ELP54" s="266"/>
      <c r="ELQ54" s="139"/>
      <c r="ELR54" s="266"/>
      <c r="ELS54" s="266"/>
      <c r="ELT54" s="266"/>
      <c r="ELU54" s="139"/>
      <c r="ELV54" s="266"/>
      <c r="ELW54" s="266"/>
      <c r="ELX54" s="266"/>
      <c r="ELY54" s="139"/>
      <c r="ELZ54" s="266"/>
      <c r="EMA54" s="266"/>
      <c r="EMB54" s="266"/>
      <c r="EMC54" s="139"/>
      <c r="EMD54" s="266"/>
      <c r="EME54" s="266"/>
      <c r="EMF54" s="266"/>
      <c r="EMG54" s="139"/>
      <c r="EMH54" s="266"/>
      <c r="EMI54" s="266"/>
      <c r="EMJ54" s="266"/>
      <c r="EMK54" s="139"/>
      <c r="EML54" s="266"/>
      <c r="EMM54" s="266"/>
      <c r="EMN54" s="266"/>
      <c r="EMO54" s="139"/>
      <c r="EMP54" s="266"/>
      <c r="EMQ54" s="266"/>
      <c r="EMR54" s="266"/>
      <c r="EMS54" s="139"/>
      <c r="EMT54" s="266"/>
      <c r="EMU54" s="266"/>
      <c r="EMV54" s="266"/>
      <c r="EMW54" s="139"/>
      <c r="EMX54" s="266"/>
      <c r="EMY54" s="266"/>
      <c r="EMZ54" s="266"/>
      <c r="ENA54" s="139"/>
      <c r="ENB54" s="266"/>
      <c r="ENC54" s="266"/>
      <c r="END54" s="266"/>
      <c r="ENE54" s="139"/>
      <c r="ENF54" s="266"/>
      <c r="ENG54" s="266"/>
      <c r="ENH54" s="266"/>
      <c r="ENI54" s="139"/>
      <c r="ENJ54" s="266"/>
      <c r="ENK54" s="266"/>
      <c r="ENL54" s="266"/>
      <c r="ENM54" s="139"/>
      <c r="ENN54" s="266"/>
      <c r="ENO54" s="266"/>
      <c r="ENP54" s="266"/>
      <c r="ENQ54" s="139"/>
      <c r="ENR54" s="266"/>
      <c r="ENS54" s="266"/>
      <c r="ENT54" s="266"/>
      <c r="ENU54" s="139"/>
      <c r="ENV54" s="266"/>
      <c r="ENW54" s="266"/>
      <c r="ENX54" s="266"/>
      <c r="ENY54" s="139"/>
      <c r="ENZ54" s="266"/>
      <c r="EOA54" s="266"/>
      <c r="EOB54" s="266"/>
      <c r="EOC54" s="139"/>
      <c r="EOD54" s="266"/>
      <c r="EOE54" s="266"/>
      <c r="EOF54" s="266"/>
      <c r="EOG54" s="139"/>
      <c r="EOH54" s="266"/>
      <c r="EOI54" s="266"/>
      <c r="EOJ54" s="266"/>
      <c r="EOK54" s="139"/>
      <c r="EOL54" s="266"/>
      <c r="EOM54" s="266"/>
      <c r="EON54" s="266"/>
      <c r="EOO54" s="139"/>
      <c r="EOP54" s="266"/>
      <c r="EOQ54" s="266"/>
      <c r="EOR54" s="266"/>
      <c r="EOS54" s="139"/>
      <c r="EOT54" s="266"/>
      <c r="EOU54" s="266"/>
      <c r="EOV54" s="266"/>
      <c r="EOW54" s="139"/>
      <c r="EOX54" s="266"/>
      <c r="EOY54" s="266"/>
      <c r="EOZ54" s="266"/>
      <c r="EPA54" s="139"/>
      <c r="EPB54" s="266"/>
      <c r="EPC54" s="266"/>
      <c r="EPD54" s="266"/>
      <c r="EPE54" s="139"/>
      <c r="EPF54" s="266"/>
      <c r="EPG54" s="266"/>
      <c r="EPH54" s="266"/>
      <c r="EPI54" s="139"/>
      <c r="EPJ54" s="266"/>
      <c r="EPK54" s="266"/>
      <c r="EPL54" s="266"/>
      <c r="EPM54" s="139"/>
      <c r="EPN54" s="266"/>
      <c r="EPO54" s="266"/>
      <c r="EPP54" s="266"/>
      <c r="EPQ54" s="139"/>
      <c r="EPR54" s="266"/>
      <c r="EPS54" s="266"/>
      <c r="EPT54" s="266"/>
      <c r="EPU54" s="139"/>
      <c r="EPV54" s="266"/>
      <c r="EPW54" s="266"/>
      <c r="EPX54" s="266"/>
      <c r="EPY54" s="139"/>
      <c r="EPZ54" s="266"/>
      <c r="EQA54" s="266"/>
      <c r="EQB54" s="266"/>
      <c r="EQC54" s="139"/>
      <c r="EQD54" s="266"/>
      <c r="EQE54" s="266"/>
      <c r="EQF54" s="266"/>
      <c r="EQG54" s="139"/>
      <c r="EQH54" s="266"/>
      <c r="EQI54" s="266"/>
      <c r="EQJ54" s="266"/>
      <c r="EQK54" s="139"/>
      <c r="EQL54" s="266"/>
      <c r="EQM54" s="266"/>
      <c r="EQN54" s="266"/>
      <c r="EQO54" s="139"/>
      <c r="EQP54" s="266"/>
      <c r="EQQ54" s="266"/>
      <c r="EQR54" s="266"/>
      <c r="EQS54" s="139"/>
      <c r="EQT54" s="266"/>
      <c r="EQU54" s="266"/>
      <c r="EQV54" s="266"/>
      <c r="EQW54" s="139"/>
      <c r="EQX54" s="266"/>
      <c r="EQY54" s="266"/>
      <c r="EQZ54" s="266"/>
      <c r="ERA54" s="139"/>
      <c r="ERB54" s="266"/>
      <c r="ERC54" s="266"/>
      <c r="ERD54" s="266"/>
      <c r="ERE54" s="139"/>
      <c r="ERF54" s="266"/>
      <c r="ERG54" s="266"/>
      <c r="ERH54" s="266"/>
      <c r="ERI54" s="139"/>
      <c r="ERJ54" s="266"/>
      <c r="ERK54" s="266"/>
      <c r="ERL54" s="266"/>
      <c r="ERM54" s="139"/>
      <c r="ERN54" s="266"/>
      <c r="ERO54" s="266"/>
      <c r="ERP54" s="266"/>
      <c r="ERQ54" s="139"/>
      <c r="ERR54" s="266"/>
      <c r="ERS54" s="266"/>
      <c r="ERT54" s="266"/>
      <c r="ERU54" s="139"/>
      <c r="ERV54" s="266"/>
      <c r="ERW54" s="266"/>
      <c r="ERX54" s="266"/>
      <c r="ERY54" s="139"/>
      <c r="ERZ54" s="266"/>
      <c r="ESA54" s="266"/>
      <c r="ESB54" s="266"/>
      <c r="ESC54" s="139"/>
      <c r="ESD54" s="266"/>
      <c r="ESE54" s="266"/>
      <c r="ESF54" s="266"/>
      <c r="ESG54" s="139"/>
      <c r="ESH54" s="266"/>
      <c r="ESI54" s="266"/>
      <c r="ESJ54" s="266"/>
      <c r="ESK54" s="139"/>
      <c r="ESL54" s="266"/>
      <c r="ESM54" s="266"/>
      <c r="ESN54" s="266"/>
      <c r="ESO54" s="139"/>
      <c r="ESP54" s="266"/>
      <c r="ESQ54" s="266"/>
      <c r="ESR54" s="266"/>
      <c r="ESS54" s="139"/>
      <c r="EST54" s="266"/>
      <c r="ESU54" s="266"/>
      <c r="ESV54" s="266"/>
      <c r="ESW54" s="139"/>
      <c r="ESX54" s="266"/>
      <c r="ESY54" s="266"/>
      <c r="ESZ54" s="266"/>
      <c r="ETA54" s="139"/>
      <c r="ETB54" s="266"/>
      <c r="ETC54" s="266"/>
      <c r="ETD54" s="266"/>
      <c r="ETE54" s="139"/>
      <c r="ETF54" s="266"/>
      <c r="ETG54" s="266"/>
      <c r="ETH54" s="266"/>
      <c r="ETI54" s="139"/>
      <c r="ETJ54" s="266"/>
      <c r="ETK54" s="266"/>
      <c r="ETL54" s="266"/>
      <c r="ETM54" s="139"/>
      <c r="ETN54" s="266"/>
      <c r="ETO54" s="266"/>
      <c r="ETP54" s="266"/>
      <c r="ETQ54" s="139"/>
      <c r="ETR54" s="266"/>
      <c r="ETS54" s="266"/>
      <c r="ETT54" s="266"/>
      <c r="ETU54" s="139"/>
      <c r="ETV54" s="266"/>
      <c r="ETW54" s="266"/>
      <c r="ETX54" s="266"/>
      <c r="ETY54" s="139"/>
      <c r="ETZ54" s="266"/>
      <c r="EUA54" s="266"/>
      <c r="EUB54" s="266"/>
      <c r="EUC54" s="139"/>
      <c r="EUD54" s="266"/>
      <c r="EUE54" s="266"/>
      <c r="EUF54" s="266"/>
      <c r="EUG54" s="139"/>
      <c r="EUH54" s="266"/>
      <c r="EUI54" s="266"/>
      <c r="EUJ54" s="266"/>
      <c r="EUK54" s="139"/>
      <c r="EUL54" s="266"/>
      <c r="EUM54" s="266"/>
      <c r="EUN54" s="266"/>
      <c r="EUO54" s="139"/>
      <c r="EUP54" s="266"/>
      <c r="EUQ54" s="266"/>
      <c r="EUR54" s="266"/>
      <c r="EUS54" s="139"/>
      <c r="EUT54" s="266"/>
      <c r="EUU54" s="266"/>
      <c r="EUV54" s="266"/>
      <c r="EUW54" s="139"/>
      <c r="EUX54" s="266"/>
      <c r="EUY54" s="266"/>
      <c r="EUZ54" s="266"/>
      <c r="EVA54" s="139"/>
      <c r="EVB54" s="266"/>
      <c r="EVC54" s="266"/>
      <c r="EVD54" s="266"/>
      <c r="EVE54" s="139"/>
      <c r="EVF54" s="266"/>
      <c r="EVG54" s="266"/>
      <c r="EVH54" s="266"/>
      <c r="EVI54" s="139"/>
      <c r="EVJ54" s="266"/>
      <c r="EVK54" s="266"/>
      <c r="EVL54" s="266"/>
      <c r="EVM54" s="139"/>
      <c r="EVN54" s="266"/>
      <c r="EVO54" s="266"/>
      <c r="EVP54" s="266"/>
      <c r="EVQ54" s="139"/>
      <c r="EVR54" s="266"/>
      <c r="EVS54" s="266"/>
      <c r="EVT54" s="266"/>
      <c r="EVU54" s="139"/>
      <c r="EVV54" s="266"/>
      <c r="EVW54" s="266"/>
      <c r="EVX54" s="266"/>
      <c r="EVY54" s="139"/>
      <c r="EVZ54" s="266"/>
      <c r="EWA54" s="266"/>
      <c r="EWB54" s="266"/>
      <c r="EWC54" s="139"/>
      <c r="EWD54" s="266"/>
      <c r="EWE54" s="266"/>
      <c r="EWF54" s="266"/>
      <c r="EWG54" s="139"/>
      <c r="EWH54" s="266"/>
      <c r="EWI54" s="266"/>
      <c r="EWJ54" s="266"/>
      <c r="EWK54" s="139"/>
      <c r="EWL54" s="266"/>
      <c r="EWM54" s="266"/>
      <c r="EWN54" s="266"/>
      <c r="EWO54" s="139"/>
      <c r="EWP54" s="266"/>
      <c r="EWQ54" s="266"/>
      <c r="EWR54" s="266"/>
      <c r="EWS54" s="139"/>
      <c r="EWT54" s="266"/>
      <c r="EWU54" s="266"/>
      <c r="EWV54" s="266"/>
      <c r="EWW54" s="139"/>
      <c r="EWX54" s="266"/>
      <c r="EWY54" s="266"/>
      <c r="EWZ54" s="266"/>
      <c r="EXA54" s="139"/>
      <c r="EXB54" s="266"/>
      <c r="EXC54" s="266"/>
      <c r="EXD54" s="266"/>
      <c r="EXE54" s="139"/>
      <c r="EXF54" s="266"/>
      <c r="EXG54" s="266"/>
      <c r="EXH54" s="266"/>
      <c r="EXI54" s="139"/>
      <c r="EXJ54" s="266"/>
      <c r="EXK54" s="266"/>
      <c r="EXL54" s="266"/>
      <c r="EXM54" s="139"/>
      <c r="EXN54" s="266"/>
      <c r="EXO54" s="266"/>
      <c r="EXP54" s="266"/>
      <c r="EXQ54" s="139"/>
      <c r="EXR54" s="266"/>
      <c r="EXS54" s="266"/>
      <c r="EXT54" s="266"/>
      <c r="EXU54" s="139"/>
      <c r="EXV54" s="266"/>
      <c r="EXW54" s="266"/>
      <c r="EXX54" s="266"/>
      <c r="EXY54" s="139"/>
      <c r="EXZ54" s="266"/>
      <c r="EYA54" s="266"/>
      <c r="EYB54" s="266"/>
      <c r="EYC54" s="139"/>
      <c r="EYD54" s="266"/>
      <c r="EYE54" s="266"/>
      <c r="EYF54" s="266"/>
      <c r="EYG54" s="139"/>
      <c r="EYH54" s="266"/>
      <c r="EYI54" s="266"/>
      <c r="EYJ54" s="266"/>
      <c r="EYK54" s="139"/>
      <c r="EYL54" s="266"/>
      <c r="EYM54" s="266"/>
      <c r="EYN54" s="266"/>
      <c r="EYO54" s="139"/>
      <c r="EYP54" s="266"/>
      <c r="EYQ54" s="266"/>
      <c r="EYR54" s="266"/>
      <c r="EYS54" s="139"/>
      <c r="EYT54" s="266"/>
      <c r="EYU54" s="266"/>
      <c r="EYV54" s="266"/>
      <c r="EYW54" s="139"/>
      <c r="EYX54" s="266"/>
      <c r="EYY54" s="266"/>
      <c r="EYZ54" s="266"/>
      <c r="EZA54" s="139"/>
      <c r="EZB54" s="266"/>
      <c r="EZC54" s="266"/>
      <c r="EZD54" s="266"/>
      <c r="EZE54" s="139"/>
      <c r="EZF54" s="266"/>
      <c r="EZG54" s="266"/>
      <c r="EZH54" s="266"/>
      <c r="EZI54" s="139"/>
      <c r="EZJ54" s="266"/>
      <c r="EZK54" s="266"/>
      <c r="EZL54" s="266"/>
      <c r="EZM54" s="139"/>
      <c r="EZN54" s="266"/>
      <c r="EZO54" s="266"/>
      <c r="EZP54" s="266"/>
      <c r="EZQ54" s="139"/>
      <c r="EZR54" s="266"/>
      <c r="EZS54" s="266"/>
      <c r="EZT54" s="266"/>
      <c r="EZU54" s="139"/>
      <c r="EZV54" s="266"/>
      <c r="EZW54" s="266"/>
      <c r="EZX54" s="266"/>
      <c r="EZY54" s="139"/>
      <c r="EZZ54" s="266"/>
      <c r="FAA54" s="266"/>
      <c r="FAB54" s="266"/>
      <c r="FAC54" s="139"/>
      <c r="FAD54" s="266"/>
      <c r="FAE54" s="266"/>
      <c r="FAF54" s="266"/>
      <c r="FAG54" s="139"/>
      <c r="FAH54" s="266"/>
      <c r="FAI54" s="266"/>
      <c r="FAJ54" s="266"/>
      <c r="FAK54" s="139"/>
      <c r="FAL54" s="266"/>
      <c r="FAM54" s="266"/>
      <c r="FAN54" s="266"/>
      <c r="FAO54" s="139"/>
      <c r="FAP54" s="266"/>
      <c r="FAQ54" s="266"/>
      <c r="FAR54" s="266"/>
      <c r="FAS54" s="139"/>
      <c r="FAT54" s="266"/>
      <c r="FAU54" s="266"/>
      <c r="FAV54" s="266"/>
      <c r="FAW54" s="139"/>
      <c r="FAX54" s="266"/>
      <c r="FAY54" s="266"/>
      <c r="FAZ54" s="266"/>
      <c r="FBA54" s="139"/>
      <c r="FBB54" s="266"/>
      <c r="FBC54" s="266"/>
      <c r="FBD54" s="266"/>
      <c r="FBE54" s="139"/>
      <c r="FBF54" s="266"/>
      <c r="FBG54" s="266"/>
      <c r="FBH54" s="266"/>
      <c r="FBI54" s="139"/>
      <c r="FBJ54" s="266"/>
      <c r="FBK54" s="266"/>
      <c r="FBL54" s="266"/>
      <c r="FBM54" s="139"/>
      <c r="FBN54" s="266"/>
      <c r="FBO54" s="266"/>
      <c r="FBP54" s="266"/>
      <c r="FBQ54" s="139"/>
      <c r="FBR54" s="266"/>
      <c r="FBS54" s="266"/>
      <c r="FBT54" s="266"/>
      <c r="FBU54" s="139"/>
      <c r="FBV54" s="266"/>
      <c r="FBW54" s="266"/>
      <c r="FBX54" s="266"/>
      <c r="FBY54" s="139"/>
      <c r="FBZ54" s="266"/>
      <c r="FCA54" s="266"/>
      <c r="FCB54" s="266"/>
      <c r="FCC54" s="139"/>
      <c r="FCD54" s="266"/>
      <c r="FCE54" s="266"/>
      <c r="FCF54" s="266"/>
      <c r="FCG54" s="139"/>
      <c r="FCH54" s="266"/>
      <c r="FCI54" s="266"/>
      <c r="FCJ54" s="266"/>
      <c r="FCK54" s="139"/>
      <c r="FCL54" s="266"/>
      <c r="FCM54" s="266"/>
      <c r="FCN54" s="266"/>
      <c r="FCO54" s="139"/>
      <c r="FCP54" s="266"/>
      <c r="FCQ54" s="266"/>
      <c r="FCR54" s="266"/>
      <c r="FCS54" s="139"/>
      <c r="FCT54" s="266"/>
      <c r="FCU54" s="266"/>
      <c r="FCV54" s="266"/>
      <c r="FCW54" s="139"/>
      <c r="FCX54" s="266"/>
      <c r="FCY54" s="266"/>
      <c r="FCZ54" s="266"/>
      <c r="FDA54" s="139"/>
      <c r="FDB54" s="266"/>
      <c r="FDC54" s="266"/>
      <c r="FDD54" s="266"/>
      <c r="FDE54" s="139"/>
      <c r="FDF54" s="266"/>
      <c r="FDG54" s="266"/>
      <c r="FDH54" s="266"/>
      <c r="FDI54" s="139"/>
      <c r="FDJ54" s="266"/>
      <c r="FDK54" s="266"/>
      <c r="FDL54" s="266"/>
      <c r="FDM54" s="139"/>
      <c r="FDN54" s="266"/>
      <c r="FDO54" s="266"/>
      <c r="FDP54" s="266"/>
      <c r="FDQ54" s="139"/>
      <c r="FDR54" s="266"/>
      <c r="FDS54" s="266"/>
      <c r="FDT54" s="266"/>
      <c r="FDU54" s="139"/>
      <c r="FDV54" s="266"/>
      <c r="FDW54" s="266"/>
      <c r="FDX54" s="266"/>
      <c r="FDY54" s="139"/>
      <c r="FDZ54" s="266"/>
      <c r="FEA54" s="266"/>
      <c r="FEB54" s="266"/>
      <c r="FEC54" s="139"/>
      <c r="FED54" s="266"/>
      <c r="FEE54" s="266"/>
      <c r="FEF54" s="266"/>
      <c r="FEG54" s="139"/>
      <c r="FEH54" s="266"/>
      <c r="FEI54" s="266"/>
      <c r="FEJ54" s="266"/>
      <c r="FEK54" s="139"/>
      <c r="FEL54" s="266"/>
      <c r="FEM54" s="266"/>
      <c r="FEN54" s="266"/>
      <c r="FEO54" s="139"/>
      <c r="FEP54" s="266"/>
      <c r="FEQ54" s="266"/>
      <c r="FER54" s="266"/>
      <c r="FES54" s="139"/>
      <c r="FET54" s="266"/>
      <c r="FEU54" s="266"/>
      <c r="FEV54" s="266"/>
      <c r="FEW54" s="139"/>
      <c r="FEX54" s="266"/>
      <c r="FEY54" s="266"/>
      <c r="FEZ54" s="266"/>
      <c r="FFA54" s="139"/>
      <c r="FFB54" s="266"/>
      <c r="FFC54" s="266"/>
      <c r="FFD54" s="266"/>
      <c r="FFE54" s="139"/>
      <c r="FFF54" s="266"/>
      <c r="FFG54" s="266"/>
      <c r="FFH54" s="266"/>
      <c r="FFI54" s="139"/>
      <c r="FFJ54" s="266"/>
      <c r="FFK54" s="266"/>
      <c r="FFL54" s="266"/>
      <c r="FFM54" s="139"/>
      <c r="FFN54" s="266"/>
      <c r="FFO54" s="266"/>
      <c r="FFP54" s="266"/>
      <c r="FFQ54" s="139"/>
      <c r="FFR54" s="266"/>
      <c r="FFS54" s="266"/>
      <c r="FFT54" s="266"/>
      <c r="FFU54" s="139"/>
      <c r="FFV54" s="266"/>
      <c r="FFW54" s="266"/>
      <c r="FFX54" s="266"/>
      <c r="FFY54" s="139"/>
      <c r="FFZ54" s="266"/>
      <c r="FGA54" s="266"/>
      <c r="FGB54" s="266"/>
      <c r="FGC54" s="139"/>
      <c r="FGD54" s="266"/>
      <c r="FGE54" s="266"/>
      <c r="FGF54" s="266"/>
      <c r="FGG54" s="139"/>
      <c r="FGH54" s="266"/>
      <c r="FGI54" s="266"/>
      <c r="FGJ54" s="266"/>
      <c r="FGK54" s="139"/>
      <c r="FGL54" s="266"/>
      <c r="FGM54" s="266"/>
      <c r="FGN54" s="266"/>
      <c r="FGO54" s="139"/>
      <c r="FGP54" s="266"/>
      <c r="FGQ54" s="266"/>
      <c r="FGR54" s="266"/>
      <c r="FGS54" s="139"/>
      <c r="FGT54" s="266"/>
      <c r="FGU54" s="266"/>
      <c r="FGV54" s="266"/>
      <c r="FGW54" s="139"/>
      <c r="FGX54" s="266"/>
      <c r="FGY54" s="266"/>
      <c r="FGZ54" s="266"/>
      <c r="FHA54" s="139"/>
      <c r="FHB54" s="266"/>
      <c r="FHC54" s="266"/>
      <c r="FHD54" s="266"/>
      <c r="FHE54" s="139"/>
      <c r="FHF54" s="266"/>
      <c r="FHG54" s="266"/>
      <c r="FHH54" s="266"/>
      <c r="FHI54" s="139"/>
      <c r="FHJ54" s="266"/>
      <c r="FHK54" s="266"/>
      <c r="FHL54" s="266"/>
      <c r="FHM54" s="139"/>
      <c r="FHN54" s="266"/>
      <c r="FHO54" s="266"/>
      <c r="FHP54" s="266"/>
      <c r="FHQ54" s="139"/>
      <c r="FHR54" s="266"/>
      <c r="FHS54" s="266"/>
      <c r="FHT54" s="266"/>
      <c r="FHU54" s="139"/>
      <c r="FHV54" s="266"/>
      <c r="FHW54" s="266"/>
      <c r="FHX54" s="266"/>
      <c r="FHY54" s="139"/>
      <c r="FHZ54" s="266"/>
      <c r="FIA54" s="266"/>
      <c r="FIB54" s="266"/>
      <c r="FIC54" s="139"/>
      <c r="FID54" s="266"/>
      <c r="FIE54" s="266"/>
      <c r="FIF54" s="266"/>
      <c r="FIG54" s="139"/>
      <c r="FIH54" s="266"/>
      <c r="FII54" s="266"/>
      <c r="FIJ54" s="266"/>
      <c r="FIK54" s="139"/>
      <c r="FIL54" s="266"/>
      <c r="FIM54" s="266"/>
      <c r="FIN54" s="266"/>
      <c r="FIO54" s="139"/>
      <c r="FIP54" s="266"/>
      <c r="FIQ54" s="266"/>
      <c r="FIR54" s="266"/>
      <c r="FIS54" s="139"/>
      <c r="FIT54" s="266"/>
      <c r="FIU54" s="266"/>
      <c r="FIV54" s="266"/>
      <c r="FIW54" s="139"/>
      <c r="FIX54" s="266"/>
      <c r="FIY54" s="266"/>
      <c r="FIZ54" s="266"/>
      <c r="FJA54" s="139"/>
      <c r="FJB54" s="266"/>
      <c r="FJC54" s="266"/>
      <c r="FJD54" s="266"/>
      <c r="FJE54" s="139"/>
      <c r="FJF54" s="266"/>
      <c r="FJG54" s="266"/>
      <c r="FJH54" s="266"/>
      <c r="FJI54" s="139"/>
      <c r="FJJ54" s="266"/>
      <c r="FJK54" s="266"/>
      <c r="FJL54" s="266"/>
      <c r="FJM54" s="139"/>
      <c r="FJN54" s="266"/>
      <c r="FJO54" s="266"/>
      <c r="FJP54" s="266"/>
      <c r="FJQ54" s="139"/>
      <c r="FJR54" s="266"/>
      <c r="FJS54" s="266"/>
      <c r="FJT54" s="266"/>
      <c r="FJU54" s="139"/>
      <c r="FJV54" s="266"/>
      <c r="FJW54" s="266"/>
      <c r="FJX54" s="266"/>
      <c r="FJY54" s="139"/>
      <c r="FJZ54" s="266"/>
      <c r="FKA54" s="266"/>
      <c r="FKB54" s="266"/>
      <c r="FKC54" s="139"/>
      <c r="FKD54" s="266"/>
      <c r="FKE54" s="266"/>
      <c r="FKF54" s="266"/>
      <c r="FKG54" s="139"/>
      <c r="FKH54" s="266"/>
      <c r="FKI54" s="266"/>
      <c r="FKJ54" s="266"/>
      <c r="FKK54" s="139"/>
      <c r="FKL54" s="266"/>
      <c r="FKM54" s="266"/>
      <c r="FKN54" s="266"/>
      <c r="FKO54" s="139"/>
      <c r="FKP54" s="266"/>
      <c r="FKQ54" s="266"/>
      <c r="FKR54" s="266"/>
      <c r="FKS54" s="139"/>
      <c r="FKT54" s="266"/>
      <c r="FKU54" s="266"/>
      <c r="FKV54" s="266"/>
      <c r="FKW54" s="139"/>
      <c r="FKX54" s="266"/>
      <c r="FKY54" s="266"/>
      <c r="FKZ54" s="266"/>
      <c r="FLA54" s="139"/>
      <c r="FLB54" s="266"/>
      <c r="FLC54" s="266"/>
      <c r="FLD54" s="266"/>
      <c r="FLE54" s="139"/>
      <c r="FLF54" s="266"/>
      <c r="FLG54" s="266"/>
      <c r="FLH54" s="266"/>
      <c r="FLI54" s="139"/>
      <c r="FLJ54" s="266"/>
      <c r="FLK54" s="266"/>
      <c r="FLL54" s="266"/>
      <c r="FLM54" s="139"/>
      <c r="FLN54" s="266"/>
      <c r="FLO54" s="266"/>
      <c r="FLP54" s="266"/>
      <c r="FLQ54" s="139"/>
      <c r="FLR54" s="266"/>
      <c r="FLS54" s="266"/>
      <c r="FLT54" s="266"/>
      <c r="FLU54" s="139"/>
      <c r="FLV54" s="266"/>
      <c r="FLW54" s="266"/>
      <c r="FLX54" s="266"/>
      <c r="FLY54" s="139"/>
      <c r="FLZ54" s="266"/>
      <c r="FMA54" s="266"/>
      <c r="FMB54" s="266"/>
      <c r="FMC54" s="139"/>
      <c r="FMD54" s="266"/>
      <c r="FME54" s="266"/>
      <c r="FMF54" s="266"/>
      <c r="FMG54" s="139"/>
      <c r="FMH54" s="266"/>
      <c r="FMI54" s="266"/>
      <c r="FMJ54" s="266"/>
      <c r="FMK54" s="139"/>
      <c r="FML54" s="266"/>
      <c r="FMM54" s="266"/>
      <c r="FMN54" s="266"/>
      <c r="FMO54" s="139"/>
      <c r="FMP54" s="266"/>
      <c r="FMQ54" s="266"/>
      <c r="FMR54" s="266"/>
      <c r="FMS54" s="139"/>
      <c r="FMT54" s="266"/>
      <c r="FMU54" s="266"/>
      <c r="FMV54" s="266"/>
      <c r="FMW54" s="139"/>
      <c r="FMX54" s="266"/>
      <c r="FMY54" s="266"/>
      <c r="FMZ54" s="266"/>
      <c r="FNA54" s="139"/>
      <c r="FNB54" s="266"/>
      <c r="FNC54" s="266"/>
      <c r="FND54" s="266"/>
      <c r="FNE54" s="139"/>
      <c r="FNF54" s="266"/>
      <c r="FNG54" s="266"/>
      <c r="FNH54" s="266"/>
      <c r="FNI54" s="139"/>
      <c r="FNJ54" s="266"/>
      <c r="FNK54" s="266"/>
      <c r="FNL54" s="266"/>
      <c r="FNM54" s="139"/>
      <c r="FNN54" s="266"/>
      <c r="FNO54" s="266"/>
      <c r="FNP54" s="266"/>
      <c r="FNQ54" s="139"/>
      <c r="FNR54" s="266"/>
      <c r="FNS54" s="266"/>
      <c r="FNT54" s="266"/>
      <c r="FNU54" s="139"/>
      <c r="FNV54" s="266"/>
      <c r="FNW54" s="266"/>
      <c r="FNX54" s="266"/>
      <c r="FNY54" s="139"/>
      <c r="FNZ54" s="266"/>
      <c r="FOA54" s="266"/>
      <c r="FOB54" s="266"/>
      <c r="FOC54" s="139"/>
      <c r="FOD54" s="266"/>
      <c r="FOE54" s="266"/>
      <c r="FOF54" s="266"/>
      <c r="FOG54" s="139"/>
      <c r="FOH54" s="266"/>
      <c r="FOI54" s="266"/>
      <c r="FOJ54" s="266"/>
      <c r="FOK54" s="139"/>
      <c r="FOL54" s="266"/>
      <c r="FOM54" s="266"/>
      <c r="FON54" s="266"/>
      <c r="FOO54" s="139"/>
      <c r="FOP54" s="266"/>
      <c r="FOQ54" s="266"/>
      <c r="FOR54" s="266"/>
      <c r="FOS54" s="139"/>
      <c r="FOT54" s="266"/>
      <c r="FOU54" s="266"/>
      <c r="FOV54" s="266"/>
      <c r="FOW54" s="139"/>
      <c r="FOX54" s="266"/>
      <c r="FOY54" s="266"/>
      <c r="FOZ54" s="266"/>
      <c r="FPA54" s="139"/>
      <c r="FPB54" s="266"/>
      <c r="FPC54" s="266"/>
      <c r="FPD54" s="266"/>
      <c r="FPE54" s="139"/>
      <c r="FPF54" s="266"/>
      <c r="FPG54" s="266"/>
      <c r="FPH54" s="266"/>
      <c r="FPI54" s="139"/>
      <c r="FPJ54" s="266"/>
      <c r="FPK54" s="266"/>
      <c r="FPL54" s="266"/>
      <c r="FPM54" s="139"/>
      <c r="FPN54" s="266"/>
      <c r="FPO54" s="266"/>
      <c r="FPP54" s="266"/>
      <c r="FPQ54" s="139"/>
      <c r="FPR54" s="266"/>
      <c r="FPS54" s="266"/>
      <c r="FPT54" s="266"/>
      <c r="FPU54" s="139"/>
      <c r="FPV54" s="266"/>
      <c r="FPW54" s="266"/>
      <c r="FPX54" s="266"/>
      <c r="FPY54" s="139"/>
      <c r="FPZ54" s="266"/>
      <c r="FQA54" s="266"/>
      <c r="FQB54" s="266"/>
      <c r="FQC54" s="139"/>
      <c r="FQD54" s="266"/>
      <c r="FQE54" s="266"/>
      <c r="FQF54" s="266"/>
      <c r="FQG54" s="139"/>
      <c r="FQH54" s="266"/>
      <c r="FQI54" s="266"/>
      <c r="FQJ54" s="266"/>
      <c r="FQK54" s="139"/>
      <c r="FQL54" s="266"/>
      <c r="FQM54" s="266"/>
      <c r="FQN54" s="266"/>
      <c r="FQO54" s="139"/>
      <c r="FQP54" s="266"/>
      <c r="FQQ54" s="266"/>
      <c r="FQR54" s="266"/>
      <c r="FQS54" s="139"/>
      <c r="FQT54" s="266"/>
      <c r="FQU54" s="266"/>
      <c r="FQV54" s="266"/>
      <c r="FQW54" s="139"/>
      <c r="FQX54" s="266"/>
      <c r="FQY54" s="266"/>
      <c r="FQZ54" s="266"/>
      <c r="FRA54" s="139"/>
      <c r="FRB54" s="266"/>
      <c r="FRC54" s="266"/>
      <c r="FRD54" s="266"/>
      <c r="FRE54" s="139"/>
      <c r="FRF54" s="266"/>
      <c r="FRG54" s="266"/>
      <c r="FRH54" s="266"/>
      <c r="FRI54" s="139"/>
      <c r="FRJ54" s="266"/>
      <c r="FRK54" s="266"/>
      <c r="FRL54" s="266"/>
      <c r="FRM54" s="139"/>
      <c r="FRN54" s="266"/>
      <c r="FRO54" s="266"/>
      <c r="FRP54" s="266"/>
      <c r="FRQ54" s="139"/>
      <c r="FRR54" s="266"/>
      <c r="FRS54" s="266"/>
      <c r="FRT54" s="266"/>
      <c r="FRU54" s="139"/>
      <c r="FRV54" s="266"/>
      <c r="FRW54" s="266"/>
      <c r="FRX54" s="266"/>
      <c r="FRY54" s="139"/>
      <c r="FRZ54" s="266"/>
      <c r="FSA54" s="266"/>
      <c r="FSB54" s="266"/>
      <c r="FSC54" s="139"/>
      <c r="FSD54" s="266"/>
      <c r="FSE54" s="266"/>
      <c r="FSF54" s="266"/>
      <c r="FSG54" s="139"/>
      <c r="FSH54" s="266"/>
      <c r="FSI54" s="266"/>
      <c r="FSJ54" s="266"/>
      <c r="FSK54" s="139"/>
      <c r="FSL54" s="266"/>
      <c r="FSM54" s="266"/>
      <c r="FSN54" s="266"/>
      <c r="FSO54" s="139"/>
      <c r="FSP54" s="266"/>
      <c r="FSQ54" s="266"/>
      <c r="FSR54" s="266"/>
      <c r="FSS54" s="139"/>
      <c r="FST54" s="266"/>
      <c r="FSU54" s="266"/>
      <c r="FSV54" s="266"/>
      <c r="FSW54" s="139"/>
      <c r="FSX54" s="266"/>
      <c r="FSY54" s="266"/>
      <c r="FSZ54" s="266"/>
      <c r="FTA54" s="139"/>
      <c r="FTB54" s="266"/>
      <c r="FTC54" s="266"/>
      <c r="FTD54" s="266"/>
      <c r="FTE54" s="139"/>
      <c r="FTF54" s="266"/>
      <c r="FTG54" s="266"/>
      <c r="FTH54" s="266"/>
      <c r="FTI54" s="139"/>
      <c r="FTJ54" s="266"/>
      <c r="FTK54" s="266"/>
      <c r="FTL54" s="266"/>
      <c r="FTM54" s="139"/>
      <c r="FTN54" s="266"/>
      <c r="FTO54" s="266"/>
      <c r="FTP54" s="266"/>
      <c r="FTQ54" s="139"/>
      <c r="FTR54" s="266"/>
      <c r="FTS54" s="266"/>
      <c r="FTT54" s="266"/>
      <c r="FTU54" s="139"/>
      <c r="FTV54" s="266"/>
      <c r="FTW54" s="266"/>
      <c r="FTX54" s="266"/>
      <c r="FTY54" s="139"/>
      <c r="FTZ54" s="266"/>
      <c r="FUA54" s="266"/>
      <c r="FUB54" s="266"/>
      <c r="FUC54" s="139"/>
      <c r="FUD54" s="266"/>
      <c r="FUE54" s="266"/>
      <c r="FUF54" s="266"/>
      <c r="FUG54" s="139"/>
      <c r="FUH54" s="266"/>
      <c r="FUI54" s="266"/>
      <c r="FUJ54" s="266"/>
      <c r="FUK54" s="139"/>
      <c r="FUL54" s="266"/>
      <c r="FUM54" s="266"/>
      <c r="FUN54" s="266"/>
      <c r="FUO54" s="139"/>
      <c r="FUP54" s="266"/>
      <c r="FUQ54" s="266"/>
      <c r="FUR54" s="266"/>
      <c r="FUS54" s="139"/>
      <c r="FUT54" s="266"/>
      <c r="FUU54" s="266"/>
      <c r="FUV54" s="266"/>
      <c r="FUW54" s="139"/>
      <c r="FUX54" s="266"/>
      <c r="FUY54" s="266"/>
      <c r="FUZ54" s="266"/>
      <c r="FVA54" s="139"/>
      <c r="FVB54" s="266"/>
      <c r="FVC54" s="266"/>
      <c r="FVD54" s="266"/>
      <c r="FVE54" s="139"/>
      <c r="FVF54" s="266"/>
      <c r="FVG54" s="266"/>
      <c r="FVH54" s="266"/>
      <c r="FVI54" s="139"/>
      <c r="FVJ54" s="266"/>
      <c r="FVK54" s="266"/>
      <c r="FVL54" s="266"/>
      <c r="FVM54" s="139"/>
      <c r="FVN54" s="266"/>
      <c r="FVO54" s="266"/>
      <c r="FVP54" s="266"/>
      <c r="FVQ54" s="139"/>
      <c r="FVR54" s="266"/>
      <c r="FVS54" s="266"/>
      <c r="FVT54" s="266"/>
      <c r="FVU54" s="139"/>
      <c r="FVV54" s="266"/>
      <c r="FVW54" s="266"/>
      <c r="FVX54" s="266"/>
      <c r="FVY54" s="139"/>
      <c r="FVZ54" s="266"/>
      <c r="FWA54" s="266"/>
      <c r="FWB54" s="266"/>
      <c r="FWC54" s="139"/>
      <c r="FWD54" s="266"/>
      <c r="FWE54" s="266"/>
      <c r="FWF54" s="266"/>
      <c r="FWG54" s="139"/>
      <c r="FWH54" s="266"/>
      <c r="FWI54" s="266"/>
      <c r="FWJ54" s="266"/>
      <c r="FWK54" s="139"/>
      <c r="FWL54" s="266"/>
      <c r="FWM54" s="266"/>
      <c r="FWN54" s="266"/>
      <c r="FWO54" s="139"/>
      <c r="FWP54" s="266"/>
      <c r="FWQ54" s="266"/>
      <c r="FWR54" s="266"/>
      <c r="FWS54" s="139"/>
      <c r="FWT54" s="266"/>
      <c r="FWU54" s="266"/>
      <c r="FWV54" s="266"/>
      <c r="FWW54" s="139"/>
      <c r="FWX54" s="266"/>
      <c r="FWY54" s="266"/>
      <c r="FWZ54" s="266"/>
      <c r="FXA54" s="139"/>
      <c r="FXB54" s="266"/>
      <c r="FXC54" s="266"/>
      <c r="FXD54" s="266"/>
      <c r="FXE54" s="139"/>
      <c r="FXF54" s="266"/>
      <c r="FXG54" s="266"/>
      <c r="FXH54" s="266"/>
      <c r="FXI54" s="139"/>
      <c r="FXJ54" s="266"/>
      <c r="FXK54" s="266"/>
      <c r="FXL54" s="266"/>
      <c r="FXM54" s="139"/>
      <c r="FXN54" s="266"/>
      <c r="FXO54" s="266"/>
      <c r="FXP54" s="266"/>
      <c r="FXQ54" s="139"/>
      <c r="FXR54" s="266"/>
      <c r="FXS54" s="266"/>
      <c r="FXT54" s="266"/>
      <c r="FXU54" s="139"/>
      <c r="FXV54" s="266"/>
      <c r="FXW54" s="266"/>
      <c r="FXX54" s="266"/>
      <c r="FXY54" s="139"/>
      <c r="FXZ54" s="266"/>
      <c r="FYA54" s="266"/>
      <c r="FYB54" s="266"/>
      <c r="FYC54" s="139"/>
      <c r="FYD54" s="266"/>
      <c r="FYE54" s="266"/>
      <c r="FYF54" s="266"/>
      <c r="FYG54" s="139"/>
      <c r="FYH54" s="266"/>
      <c r="FYI54" s="266"/>
      <c r="FYJ54" s="266"/>
      <c r="FYK54" s="139"/>
      <c r="FYL54" s="266"/>
      <c r="FYM54" s="266"/>
      <c r="FYN54" s="266"/>
      <c r="FYO54" s="139"/>
      <c r="FYP54" s="266"/>
      <c r="FYQ54" s="266"/>
      <c r="FYR54" s="266"/>
      <c r="FYS54" s="139"/>
      <c r="FYT54" s="266"/>
      <c r="FYU54" s="266"/>
      <c r="FYV54" s="266"/>
      <c r="FYW54" s="139"/>
      <c r="FYX54" s="266"/>
      <c r="FYY54" s="266"/>
      <c r="FYZ54" s="266"/>
      <c r="FZA54" s="139"/>
      <c r="FZB54" s="266"/>
      <c r="FZC54" s="266"/>
      <c r="FZD54" s="266"/>
      <c r="FZE54" s="139"/>
      <c r="FZF54" s="266"/>
      <c r="FZG54" s="266"/>
      <c r="FZH54" s="266"/>
      <c r="FZI54" s="139"/>
      <c r="FZJ54" s="266"/>
      <c r="FZK54" s="266"/>
      <c r="FZL54" s="266"/>
      <c r="FZM54" s="139"/>
      <c r="FZN54" s="266"/>
      <c r="FZO54" s="266"/>
      <c r="FZP54" s="266"/>
      <c r="FZQ54" s="139"/>
      <c r="FZR54" s="266"/>
      <c r="FZS54" s="266"/>
      <c r="FZT54" s="266"/>
      <c r="FZU54" s="139"/>
      <c r="FZV54" s="266"/>
      <c r="FZW54" s="266"/>
      <c r="FZX54" s="266"/>
      <c r="FZY54" s="139"/>
      <c r="FZZ54" s="266"/>
      <c r="GAA54" s="266"/>
      <c r="GAB54" s="266"/>
      <c r="GAC54" s="139"/>
      <c r="GAD54" s="266"/>
      <c r="GAE54" s="266"/>
      <c r="GAF54" s="266"/>
      <c r="GAG54" s="139"/>
      <c r="GAH54" s="266"/>
      <c r="GAI54" s="266"/>
      <c r="GAJ54" s="266"/>
      <c r="GAK54" s="139"/>
      <c r="GAL54" s="266"/>
      <c r="GAM54" s="266"/>
      <c r="GAN54" s="266"/>
      <c r="GAO54" s="139"/>
      <c r="GAP54" s="266"/>
      <c r="GAQ54" s="266"/>
      <c r="GAR54" s="266"/>
      <c r="GAS54" s="139"/>
      <c r="GAT54" s="266"/>
      <c r="GAU54" s="266"/>
      <c r="GAV54" s="266"/>
      <c r="GAW54" s="139"/>
      <c r="GAX54" s="266"/>
      <c r="GAY54" s="266"/>
      <c r="GAZ54" s="266"/>
      <c r="GBA54" s="139"/>
      <c r="GBB54" s="266"/>
      <c r="GBC54" s="266"/>
      <c r="GBD54" s="266"/>
      <c r="GBE54" s="139"/>
      <c r="GBF54" s="266"/>
      <c r="GBG54" s="266"/>
      <c r="GBH54" s="266"/>
      <c r="GBI54" s="139"/>
      <c r="GBJ54" s="266"/>
      <c r="GBK54" s="266"/>
      <c r="GBL54" s="266"/>
      <c r="GBM54" s="139"/>
      <c r="GBN54" s="266"/>
      <c r="GBO54" s="266"/>
      <c r="GBP54" s="266"/>
      <c r="GBQ54" s="139"/>
      <c r="GBR54" s="266"/>
      <c r="GBS54" s="266"/>
      <c r="GBT54" s="266"/>
      <c r="GBU54" s="139"/>
      <c r="GBV54" s="266"/>
      <c r="GBW54" s="266"/>
      <c r="GBX54" s="266"/>
      <c r="GBY54" s="139"/>
      <c r="GBZ54" s="266"/>
      <c r="GCA54" s="266"/>
      <c r="GCB54" s="266"/>
      <c r="GCC54" s="139"/>
      <c r="GCD54" s="266"/>
      <c r="GCE54" s="266"/>
      <c r="GCF54" s="266"/>
      <c r="GCG54" s="139"/>
      <c r="GCH54" s="266"/>
      <c r="GCI54" s="266"/>
      <c r="GCJ54" s="266"/>
      <c r="GCK54" s="139"/>
      <c r="GCL54" s="266"/>
      <c r="GCM54" s="266"/>
      <c r="GCN54" s="266"/>
      <c r="GCO54" s="139"/>
      <c r="GCP54" s="266"/>
      <c r="GCQ54" s="266"/>
      <c r="GCR54" s="266"/>
      <c r="GCS54" s="139"/>
      <c r="GCT54" s="266"/>
      <c r="GCU54" s="266"/>
      <c r="GCV54" s="266"/>
      <c r="GCW54" s="139"/>
      <c r="GCX54" s="266"/>
      <c r="GCY54" s="266"/>
      <c r="GCZ54" s="266"/>
      <c r="GDA54" s="139"/>
      <c r="GDB54" s="266"/>
      <c r="GDC54" s="266"/>
      <c r="GDD54" s="266"/>
      <c r="GDE54" s="139"/>
      <c r="GDF54" s="266"/>
      <c r="GDG54" s="266"/>
      <c r="GDH54" s="266"/>
      <c r="GDI54" s="139"/>
      <c r="GDJ54" s="266"/>
      <c r="GDK54" s="266"/>
      <c r="GDL54" s="266"/>
      <c r="GDM54" s="139"/>
      <c r="GDN54" s="266"/>
      <c r="GDO54" s="266"/>
      <c r="GDP54" s="266"/>
      <c r="GDQ54" s="139"/>
      <c r="GDR54" s="266"/>
      <c r="GDS54" s="266"/>
      <c r="GDT54" s="266"/>
      <c r="GDU54" s="139"/>
      <c r="GDV54" s="266"/>
      <c r="GDW54" s="266"/>
      <c r="GDX54" s="266"/>
      <c r="GDY54" s="139"/>
      <c r="GDZ54" s="266"/>
      <c r="GEA54" s="266"/>
      <c r="GEB54" s="266"/>
      <c r="GEC54" s="139"/>
      <c r="GED54" s="266"/>
      <c r="GEE54" s="266"/>
      <c r="GEF54" s="266"/>
      <c r="GEG54" s="139"/>
      <c r="GEH54" s="266"/>
      <c r="GEI54" s="266"/>
      <c r="GEJ54" s="266"/>
      <c r="GEK54" s="139"/>
      <c r="GEL54" s="266"/>
      <c r="GEM54" s="266"/>
      <c r="GEN54" s="266"/>
      <c r="GEO54" s="139"/>
      <c r="GEP54" s="266"/>
      <c r="GEQ54" s="266"/>
      <c r="GER54" s="266"/>
      <c r="GES54" s="139"/>
      <c r="GET54" s="266"/>
      <c r="GEU54" s="266"/>
      <c r="GEV54" s="266"/>
      <c r="GEW54" s="139"/>
      <c r="GEX54" s="266"/>
      <c r="GEY54" s="266"/>
      <c r="GEZ54" s="266"/>
      <c r="GFA54" s="139"/>
      <c r="GFB54" s="266"/>
      <c r="GFC54" s="266"/>
      <c r="GFD54" s="266"/>
      <c r="GFE54" s="139"/>
      <c r="GFF54" s="266"/>
      <c r="GFG54" s="266"/>
      <c r="GFH54" s="266"/>
      <c r="GFI54" s="139"/>
      <c r="GFJ54" s="266"/>
      <c r="GFK54" s="266"/>
      <c r="GFL54" s="266"/>
      <c r="GFM54" s="139"/>
      <c r="GFN54" s="266"/>
      <c r="GFO54" s="266"/>
      <c r="GFP54" s="266"/>
      <c r="GFQ54" s="139"/>
      <c r="GFR54" s="266"/>
      <c r="GFS54" s="266"/>
      <c r="GFT54" s="266"/>
      <c r="GFU54" s="139"/>
      <c r="GFV54" s="266"/>
      <c r="GFW54" s="266"/>
      <c r="GFX54" s="266"/>
      <c r="GFY54" s="139"/>
      <c r="GFZ54" s="266"/>
      <c r="GGA54" s="266"/>
      <c r="GGB54" s="266"/>
      <c r="GGC54" s="139"/>
      <c r="GGD54" s="266"/>
      <c r="GGE54" s="266"/>
      <c r="GGF54" s="266"/>
      <c r="GGG54" s="139"/>
      <c r="GGH54" s="266"/>
      <c r="GGI54" s="266"/>
      <c r="GGJ54" s="266"/>
      <c r="GGK54" s="139"/>
      <c r="GGL54" s="266"/>
      <c r="GGM54" s="266"/>
      <c r="GGN54" s="266"/>
      <c r="GGO54" s="139"/>
      <c r="GGP54" s="266"/>
      <c r="GGQ54" s="266"/>
      <c r="GGR54" s="266"/>
      <c r="GGS54" s="139"/>
      <c r="GGT54" s="266"/>
      <c r="GGU54" s="266"/>
      <c r="GGV54" s="266"/>
      <c r="GGW54" s="139"/>
      <c r="GGX54" s="266"/>
      <c r="GGY54" s="266"/>
      <c r="GGZ54" s="266"/>
      <c r="GHA54" s="139"/>
      <c r="GHB54" s="266"/>
      <c r="GHC54" s="266"/>
      <c r="GHD54" s="266"/>
      <c r="GHE54" s="139"/>
      <c r="GHF54" s="266"/>
      <c r="GHG54" s="266"/>
      <c r="GHH54" s="266"/>
      <c r="GHI54" s="139"/>
      <c r="GHJ54" s="266"/>
      <c r="GHK54" s="266"/>
      <c r="GHL54" s="266"/>
      <c r="GHM54" s="139"/>
      <c r="GHN54" s="266"/>
      <c r="GHO54" s="266"/>
      <c r="GHP54" s="266"/>
      <c r="GHQ54" s="139"/>
      <c r="GHR54" s="266"/>
      <c r="GHS54" s="266"/>
      <c r="GHT54" s="266"/>
      <c r="GHU54" s="139"/>
      <c r="GHV54" s="266"/>
      <c r="GHW54" s="266"/>
      <c r="GHX54" s="266"/>
      <c r="GHY54" s="139"/>
      <c r="GHZ54" s="266"/>
      <c r="GIA54" s="266"/>
      <c r="GIB54" s="266"/>
      <c r="GIC54" s="139"/>
      <c r="GID54" s="266"/>
      <c r="GIE54" s="266"/>
      <c r="GIF54" s="266"/>
      <c r="GIG54" s="139"/>
      <c r="GIH54" s="266"/>
      <c r="GII54" s="266"/>
      <c r="GIJ54" s="266"/>
      <c r="GIK54" s="139"/>
      <c r="GIL54" s="266"/>
      <c r="GIM54" s="266"/>
      <c r="GIN54" s="266"/>
      <c r="GIO54" s="139"/>
      <c r="GIP54" s="266"/>
      <c r="GIQ54" s="266"/>
      <c r="GIR54" s="266"/>
      <c r="GIS54" s="139"/>
      <c r="GIT54" s="266"/>
      <c r="GIU54" s="266"/>
      <c r="GIV54" s="266"/>
      <c r="GIW54" s="139"/>
      <c r="GIX54" s="266"/>
      <c r="GIY54" s="266"/>
      <c r="GIZ54" s="266"/>
      <c r="GJA54" s="139"/>
      <c r="GJB54" s="266"/>
      <c r="GJC54" s="266"/>
      <c r="GJD54" s="266"/>
      <c r="GJE54" s="139"/>
      <c r="GJF54" s="266"/>
      <c r="GJG54" s="266"/>
      <c r="GJH54" s="266"/>
      <c r="GJI54" s="139"/>
      <c r="GJJ54" s="266"/>
      <c r="GJK54" s="266"/>
      <c r="GJL54" s="266"/>
      <c r="GJM54" s="139"/>
      <c r="GJN54" s="266"/>
      <c r="GJO54" s="266"/>
      <c r="GJP54" s="266"/>
      <c r="GJQ54" s="139"/>
      <c r="GJR54" s="266"/>
      <c r="GJS54" s="266"/>
      <c r="GJT54" s="266"/>
      <c r="GJU54" s="139"/>
      <c r="GJV54" s="266"/>
      <c r="GJW54" s="266"/>
      <c r="GJX54" s="266"/>
      <c r="GJY54" s="139"/>
      <c r="GJZ54" s="266"/>
      <c r="GKA54" s="266"/>
      <c r="GKB54" s="266"/>
      <c r="GKC54" s="139"/>
      <c r="GKD54" s="266"/>
      <c r="GKE54" s="266"/>
      <c r="GKF54" s="266"/>
      <c r="GKG54" s="139"/>
      <c r="GKH54" s="266"/>
      <c r="GKI54" s="266"/>
      <c r="GKJ54" s="266"/>
      <c r="GKK54" s="139"/>
      <c r="GKL54" s="266"/>
      <c r="GKM54" s="266"/>
      <c r="GKN54" s="266"/>
      <c r="GKO54" s="139"/>
      <c r="GKP54" s="266"/>
      <c r="GKQ54" s="266"/>
      <c r="GKR54" s="266"/>
      <c r="GKS54" s="139"/>
      <c r="GKT54" s="266"/>
      <c r="GKU54" s="266"/>
      <c r="GKV54" s="266"/>
      <c r="GKW54" s="139"/>
      <c r="GKX54" s="266"/>
      <c r="GKY54" s="266"/>
      <c r="GKZ54" s="266"/>
      <c r="GLA54" s="139"/>
      <c r="GLB54" s="266"/>
      <c r="GLC54" s="266"/>
      <c r="GLD54" s="266"/>
      <c r="GLE54" s="139"/>
      <c r="GLF54" s="266"/>
      <c r="GLG54" s="266"/>
      <c r="GLH54" s="266"/>
      <c r="GLI54" s="139"/>
      <c r="GLJ54" s="266"/>
      <c r="GLK54" s="266"/>
      <c r="GLL54" s="266"/>
      <c r="GLM54" s="139"/>
      <c r="GLN54" s="266"/>
      <c r="GLO54" s="266"/>
      <c r="GLP54" s="266"/>
      <c r="GLQ54" s="139"/>
      <c r="GLR54" s="266"/>
      <c r="GLS54" s="266"/>
      <c r="GLT54" s="266"/>
      <c r="GLU54" s="139"/>
      <c r="GLV54" s="266"/>
      <c r="GLW54" s="266"/>
      <c r="GLX54" s="266"/>
      <c r="GLY54" s="139"/>
      <c r="GLZ54" s="266"/>
      <c r="GMA54" s="266"/>
      <c r="GMB54" s="266"/>
      <c r="GMC54" s="139"/>
      <c r="GMD54" s="266"/>
      <c r="GME54" s="266"/>
      <c r="GMF54" s="266"/>
      <c r="GMG54" s="139"/>
      <c r="GMH54" s="266"/>
      <c r="GMI54" s="266"/>
      <c r="GMJ54" s="266"/>
      <c r="GMK54" s="139"/>
      <c r="GML54" s="266"/>
      <c r="GMM54" s="266"/>
      <c r="GMN54" s="266"/>
      <c r="GMO54" s="139"/>
      <c r="GMP54" s="266"/>
      <c r="GMQ54" s="266"/>
      <c r="GMR54" s="266"/>
      <c r="GMS54" s="139"/>
      <c r="GMT54" s="266"/>
      <c r="GMU54" s="266"/>
      <c r="GMV54" s="266"/>
      <c r="GMW54" s="139"/>
      <c r="GMX54" s="266"/>
      <c r="GMY54" s="266"/>
      <c r="GMZ54" s="266"/>
      <c r="GNA54" s="139"/>
      <c r="GNB54" s="266"/>
      <c r="GNC54" s="266"/>
      <c r="GND54" s="266"/>
      <c r="GNE54" s="139"/>
      <c r="GNF54" s="266"/>
      <c r="GNG54" s="266"/>
      <c r="GNH54" s="266"/>
      <c r="GNI54" s="139"/>
      <c r="GNJ54" s="266"/>
      <c r="GNK54" s="266"/>
      <c r="GNL54" s="266"/>
      <c r="GNM54" s="139"/>
      <c r="GNN54" s="266"/>
      <c r="GNO54" s="266"/>
      <c r="GNP54" s="266"/>
      <c r="GNQ54" s="139"/>
      <c r="GNR54" s="266"/>
      <c r="GNS54" s="266"/>
      <c r="GNT54" s="266"/>
      <c r="GNU54" s="139"/>
      <c r="GNV54" s="266"/>
      <c r="GNW54" s="266"/>
      <c r="GNX54" s="266"/>
      <c r="GNY54" s="139"/>
      <c r="GNZ54" s="266"/>
      <c r="GOA54" s="266"/>
      <c r="GOB54" s="266"/>
      <c r="GOC54" s="139"/>
      <c r="GOD54" s="266"/>
      <c r="GOE54" s="266"/>
      <c r="GOF54" s="266"/>
      <c r="GOG54" s="139"/>
      <c r="GOH54" s="266"/>
      <c r="GOI54" s="266"/>
      <c r="GOJ54" s="266"/>
      <c r="GOK54" s="139"/>
      <c r="GOL54" s="266"/>
      <c r="GOM54" s="266"/>
      <c r="GON54" s="266"/>
      <c r="GOO54" s="139"/>
      <c r="GOP54" s="266"/>
      <c r="GOQ54" s="266"/>
      <c r="GOR54" s="266"/>
      <c r="GOS54" s="139"/>
      <c r="GOT54" s="266"/>
      <c r="GOU54" s="266"/>
      <c r="GOV54" s="266"/>
      <c r="GOW54" s="139"/>
      <c r="GOX54" s="266"/>
      <c r="GOY54" s="266"/>
      <c r="GOZ54" s="266"/>
      <c r="GPA54" s="139"/>
      <c r="GPB54" s="266"/>
      <c r="GPC54" s="266"/>
      <c r="GPD54" s="266"/>
      <c r="GPE54" s="139"/>
      <c r="GPF54" s="266"/>
      <c r="GPG54" s="266"/>
      <c r="GPH54" s="266"/>
      <c r="GPI54" s="139"/>
      <c r="GPJ54" s="266"/>
      <c r="GPK54" s="266"/>
      <c r="GPL54" s="266"/>
      <c r="GPM54" s="139"/>
      <c r="GPN54" s="266"/>
      <c r="GPO54" s="266"/>
      <c r="GPP54" s="266"/>
      <c r="GPQ54" s="139"/>
      <c r="GPR54" s="266"/>
      <c r="GPS54" s="266"/>
      <c r="GPT54" s="266"/>
      <c r="GPU54" s="139"/>
      <c r="GPV54" s="266"/>
      <c r="GPW54" s="266"/>
      <c r="GPX54" s="266"/>
      <c r="GPY54" s="139"/>
      <c r="GPZ54" s="266"/>
      <c r="GQA54" s="266"/>
      <c r="GQB54" s="266"/>
      <c r="GQC54" s="139"/>
      <c r="GQD54" s="266"/>
      <c r="GQE54" s="266"/>
      <c r="GQF54" s="266"/>
      <c r="GQG54" s="139"/>
      <c r="GQH54" s="266"/>
      <c r="GQI54" s="266"/>
      <c r="GQJ54" s="266"/>
      <c r="GQK54" s="139"/>
      <c r="GQL54" s="266"/>
      <c r="GQM54" s="266"/>
      <c r="GQN54" s="266"/>
      <c r="GQO54" s="139"/>
      <c r="GQP54" s="266"/>
      <c r="GQQ54" s="266"/>
      <c r="GQR54" s="266"/>
      <c r="GQS54" s="139"/>
      <c r="GQT54" s="266"/>
      <c r="GQU54" s="266"/>
      <c r="GQV54" s="266"/>
      <c r="GQW54" s="139"/>
      <c r="GQX54" s="266"/>
      <c r="GQY54" s="266"/>
      <c r="GQZ54" s="266"/>
      <c r="GRA54" s="139"/>
      <c r="GRB54" s="266"/>
      <c r="GRC54" s="266"/>
      <c r="GRD54" s="266"/>
      <c r="GRE54" s="139"/>
      <c r="GRF54" s="266"/>
      <c r="GRG54" s="266"/>
      <c r="GRH54" s="266"/>
      <c r="GRI54" s="139"/>
      <c r="GRJ54" s="266"/>
      <c r="GRK54" s="266"/>
      <c r="GRL54" s="266"/>
      <c r="GRM54" s="139"/>
      <c r="GRN54" s="266"/>
      <c r="GRO54" s="266"/>
      <c r="GRP54" s="266"/>
      <c r="GRQ54" s="139"/>
      <c r="GRR54" s="266"/>
      <c r="GRS54" s="266"/>
      <c r="GRT54" s="266"/>
      <c r="GRU54" s="139"/>
      <c r="GRV54" s="266"/>
      <c r="GRW54" s="266"/>
      <c r="GRX54" s="266"/>
      <c r="GRY54" s="139"/>
      <c r="GRZ54" s="266"/>
      <c r="GSA54" s="266"/>
      <c r="GSB54" s="266"/>
      <c r="GSC54" s="139"/>
      <c r="GSD54" s="266"/>
      <c r="GSE54" s="266"/>
      <c r="GSF54" s="266"/>
      <c r="GSG54" s="139"/>
      <c r="GSH54" s="266"/>
      <c r="GSI54" s="266"/>
      <c r="GSJ54" s="266"/>
      <c r="GSK54" s="139"/>
      <c r="GSL54" s="266"/>
      <c r="GSM54" s="266"/>
      <c r="GSN54" s="266"/>
      <c r="GSO54" s="139"/>
      <c r="GSP54" s="266"/>
      <c r="GSQ54" s="266"/>
      <c r="GSR54" s="266"/>
      <c r="GSS54" s="139"/>
      <c r="GST54" s="266"/>
      <c r="GSU54" s="266"/>
      <c r="GSV54" s="266"/>
      <c r="GSW54" s="139"/>
      <c r="GSX54" s="266"/>
      <c r="GSY54" s="266"/>
      <c r="GSZ54" s="266"/>
      <c r="GTA54" s="139"/>
      <c r="GTB54" s="266"/>
      <c r="GTC54" s="266"/>
      <c r="GTD54" s="266"/>
      <c r="GTE54" s="139"/>
      <c r="GTF54" s="266"/>
      <c r="GTG54" s="266"/>
      <c r="GTH54" s="266"/>
      <c r="GTI54" s="139"/>
      <c r="GTJ54" s="266"/>
      <c r="GTK54" s="266"/>
      <c r="GTL54" s="266"/>
      <c r="GTM54" s="139"/>
      <c r="GTN54" s="266"/>
      <c r="GTO54" s="266"/>
      <c r="GTP54" s="266"/>
      <c r="GTQ54" s="139"/>
      <c r="GTR54" s="266"/>
      <c r="GTS54" s="266"/>
      <c r="GTT54" s="266"/>
      <c r="GTU54" s="139"/>
      <c r="GTV54" s="266"/>
      <c r="GTW54" s="266"/>
      <c r="GTX54" s="266"/>
      <c r="GTY54" s="139"/>
      <c r="GTZ54" s="266"/>
      <c r="GUA54" s="266"/>
      <c r="GUB54" s="266"/>
      <c r="GUC54" s="139"/>
      <c r="GUD54" s="266"/>
      <c r="GUE54" s="266"/>
      <c r="GUF54" s="266"/>
      <c r="GUG54" s="139"/>
      <c r="GUH54" s="266"/>
      <c r="GUI54" s="266"/>
      <c r="GUJ54" s="266"/>
      <c r="GUK54" s="139"/>
      <c r="GUL54" s="266"/>
      <c r="GUM54" s="266"/>
      <c r="GUN54" s="266"/>
      <c r="GUO54" s="139"/>
      <c r="GUP54" s="266"/>
      <c r="GUQ54" s="266"/>
      <c r="GUR54" s="266"/>
      <c r="GUS54" s="139"/>
      <c r="GUT54" s="266"/>
      <c r="GUU54" s="266"/>
      <c r="GUV54" s="266"/>
      <c r="GUW54" s="139"/>
      <c r="GUX54" s="266"/>
      <c r="GUY54" s="266"/>
      <c r="GUZ54" s="266"/>
      <c r="GVA54" s="139"/>
      <c r="GVB54" s="266"/>
      <c r="GVC54" s="266"/>
      <c r="GVD54" s="266"/>
      <c r="GVE54" s="139"/>
      <c r="GVF54" s="266"/>
      <c r="GVG54" s="266"/>
      <c r="GVH54" s="266"/>
      <c r="GVI54" s="139"/>
      <c r="GVJ54" s="266"/>
      <c r="GVK54" s="266"/>
      <c r="GVL54" s="266"/>
      <c r="GVM54" s="139"/>
      <c r="GVN54" s="266"/>
      <c r="GVO54" s="266"/>
      <c r="GVP54" s="266"/>
      <c r="GVQ54" s="139"/>
      <c r="GVR54" s="266"/>
      <c r="GVS54" s="266"/>
      <c r="GVT54" s="266"/>
      <c r="GVU54" s="139"/>
      <c r="GVV54" s="266"/>
      <c r="GVW54" s="266"/>
      <c r="GVX54" s="266"/>
      <c r="GVY54" s="139"/>
      <c r="GVZ54" s="266"/>
      <c r="GWA54" s="266"/>
      <c r="GWB54" s="266"/>
      <c r="GWC54" s="139"/>
      <c r="GWD54" s="266"/>
      <c r="GWE54" s="266"/>
      <c r="GWF54" s="266"/>
      <c r="GWG54" s="139"/>
      <c r="GWH54" s="266"/>
      <c r="GWI54" s="266"/>
      <c r="GWJ54" s="266"/>
      <c r="GWK54" s="139"/>
      <c r="GWL54" s="266"/>
      <c r="GWM54" s="266"/>
      <c r="GWN54" s="266"/>
      <c r="GWO54" s="139"/>
      <c r="GWP54" s="266"/>
      <c r="GWQ54" s="266"/>
      <c r="GWR54" s="266"/>
      <c r="GWS54" s="139"/>
      <c r="GWT54" s="266"/>
      <c r="GWU54" s="266"/>
      <c r="GWV54" s="266"/>
      <c r="GWW54" s="139"/>
      <c r="GWX54" s="266"/>
      <c r="GWY54" s="266"/>
      <c r="GWZ54" s="266"/>
      <c r="GXA54" s="139"/>
      <c r="GXB54" s="266"/>
      <c r="GXC54" s="266"/>
      <c r="GXD54" s="266"/>
      <c r="GXE54" s="139"/>
      <c r="GXF54" s="266"/>
      <c r="GXG54" s="266"/>
      <c r="GXH54" s="266"/>
      <c r="GXI54" s="139"/>
      <c r="GXJ54" s="266"/>
      <c r="GXK54" s="266"/>
      <c r="GXL54" s="266"/>
      <c r="GXM54" s="139"/>
      <c r="GXN54" s="266"/>
      <c r="GXO54" s="266"/>
      <c r="GXP54" s="266"/>
      <c r="GXQ54" s="139"/>
      <c r="GXR54" s="266"/>
      <c r="GXS54" s="266"/>
      <c r="GXT54" s="266"/>
      <c r="GXU54" s="139"/>
      <c r="GXV54" s="266"/>
      <c r="GXW54" s="266"/>
      <c r="GXX54" s="266"/>
      <c r="GXY54" s="139"/>
      <c r="GXZ54" s="266"/>
      <c r="GYA54" s="266"/>
      <c r="GYB54" s="266"/>
      <c r="GYC54" s="139"/>
      <c r="GYD54" s="266"/>
      <c r="GYE54" s="266"/>
      <c r="GYF54" s="266"/>
      <c r="GYG54" s="139"/>
      <c r="GYH54" s="266"/>
      <c r="GYI54" s="266"/>
      <c r="GYJ54" s="266"/>
      <c r="GYK54" s="139"/>
      <c r="GYL54" s="266"/>
      <c r="GYM54" s="266"/>
      <c r="GYN54" s="266"/>
      <c r="GYO54" s="139"/>
      <c r="GYP54" s="266"/>
      <c r="GYQ54" s="266"/>
      <c r="GYR54" s="266"/>
      <c r="GYS54" s="139"/>
      <c r="GYT54" s="266"/>
      <c r="GYU54" s="266"/>
      <c r="GYV54" s="266"/>
      <c r="GYW54" s="139"/>
      <c r="GYX54" s="266"/>
      <c r="GYY54" s="266"/>
      <c r="GYZ54" s="266"/>
      <c r="GZA54" s="139"/>
      <c r="GZB54" s="266"/>
      <c r="GZC54" s="266"/>
      <c r="GZD54" s="266"/>
      <c r="GZE54" s="139"/>
      <c r="GZF54" s="266"/>
      <c r="GZG54" s="266"/>
      <c r="GZH54" s="266"/>
      <c r="GZI54" s="139"/>
      <c r="GZJ54" s="266"/>
      <c r="GZK54" s="266"/>
      <c r="GZL54" s="266"/>
      <c r="GZM54" s="139"/>
      <c r="GZN54" s="266"/>
      <c r="GZO54" s="266"/>
      <c r="GZP54" s="266"/>
      <c r="GZQ54" s="139"/>
      <c r="GZR54" s="266"/>
      <c r="GZS54" s="266"/>
      <c r="GZT54" s="266"/>
      <c r="GZU54" s="139"/>
      <c r="GZV54" s="266"/>
      <c r="GZW54" s="266"/>
      <c r="GZX54" s="266"/>
      <c r="GZY54" s="139"/>
      <c r="GZZ54" s="266"/>
      <c r="HAA54" s="266"/>
      <c r="HAB54" s="266"/>
      <c r="HAC54" s="139"/>
      <c r="HAD54" s="266"/>
      <c r="HAE54" s="266"/>
      <c r="HAF54" s="266"/>
      <c r="HAG54" s="139"/>
      <c r="HAH54" s="266"/>
      <c r="HAI54" s="266"/>
      <c r="HAJ54" s="266"/>
      <c r="HAK54" s="139"/>
      <c r="HAL54" s="266"/>
      <c r="HAM54" s="266"/>
      <c r="HAN54" s="266"/>
      <c r="HAO54" s="139"/>
      <c r="HAP54" s="266"/>
      <c r="HAQ54" s="266"/>
      <c r="HAR54" s="266"/>
      <c r="HAS54" s="139"/>
      <c r="HAT54" s="266"/>
      <c r="HAU54" s="266"/>
      <c r="HAV54" s="266"/>
      <c r="HAW54" s="139"/>
      <c r="HAX54" s="266"/>
      <c r="HAY54" s="266"/>
      <c r="HAZ54" s="266"/>
      <c r="HBA54" s="139"/>
      <c r="HBB54" s="266"/>
      <c r="HBC54" s="266"/>
      <c r="HBD54" s="266"/>
      <c r="HBE54" s="139"/>
      <c r="HBF54" s="266"/>
      <c r="HBG54" s="266"/>
      <c r="HBH54" s="266"/>
      <c r="HBI54" s="139"/>
      <c r="HBJ54" s="266"/>
      <c r="HBK54" s="266"/>
      <c r="HBL54" s="266"/>
      <c r="HBM54" s="139"/>
      <c r="HBN54" s="266"/>
      <c r="HBO54" s="266"/>
      <c r="HBP54" s="266"/>
      <c r="HBQ54" s="139"/>
      <c r="HBR54" s="266"/>
      <c r="HBS54" s="266"/>
      <c r="HBT54" s="266"/>
      <c r="HBU54" s="139"/>
      <c r="HBV54" s="266"/>
      <c r="HBW54" s="266"/>
      <c r="HBX54" s="266"/>
      <c r="HBY54" s="139"/>
      <c r="HBZ54" s="266"/>
      <c r="HCA54" s="266"/>
      <c r="HCB54" s="266"/>
      <c r="HCC54" s="139"/>
      <c r="HCD54" s="266"/>
      <c r="HCE54" s="266"/>
      <c r="HCF54" s="266"/>
      <c r="HCG54" s="139"/>
      <c r="HCH54" s="266"/>
      <c r="HCI54" s="266"/>
      <c r="HCJ54" s="266"/>
      <c r="HCK54" s="139"/>
      <c r="HCL54" s="266"/>
      <c r="HCM54" s="266"/>
      <c r="HCN54" s="266"/>
      <c r="HCO54" s="139"/>
      <c r="HCP54" s="266"/>
      <c r="HCQ54" s="266"/>
      <c r="HCR54" s="266"/>
      <c r="HCS54" s="139"/>
      <c r="HCT54" s="266"/>
      <c r="HCU54" s="266"/>
      <c r="HCV54" s="266"/>
      <c r="HCW54" s="139"/>
      <c r="HCX54" s="266"/>
      <c r="HCY54" s="266"/>
      <c r="HCZ54" s="266"/>
      <c r="HDA54" s="139"/>
      <c r="HDB54" s="266"/>
      <c r="HDC54" s="266"/>
      <c r="HDD54" s="266"/>
      <c r="HDE54" s="139"/>
      <c r="HDF54" s="266"/>
      <c r="HDG54" s="266"/>
      <c r="HDH54" s="266"/>
      <c r="HDI54" s="139"/>
      <c r="HDJ54" s="266"/>
      <c r="HDK54" s="266"/>
      <c r="HDL54" s="266"/>
      <c r="HDM54" s="139"/>
      <c r="HDN54" s="266"/>
      <c r="HDO54" s="266"/>
      <c r="HDP54" s="266"/>
      <c r="HDQ54" s="139"/>
      <c r="HDR54" s="266"/>
      <c r="HDS54" s="266"/>
      <c r="HDT54" s="266"/>
      <c r="HDU54" s="139"/>
      <c r="HDV54" s="266"/>
      <c r="HDW54" s="266"/>
      <c r="HDX54" s="266"/>
      <c r="HDY54" s="139"/>
      <c r="HDZ54" s="266"/>
      <c r="HEA54" s="266"/>
      <c r="HEB54" s="266"/>
      <c r="HEC54" s="139"/>
      <c r="HED54" s="266"/>
      <c r="HEE54" s="266"/>
      <c r="HEF54" s="266"/>
      <c r="HEG54" s="139"/>
      <c r="HEH54" s="266"/>
      <c r="HEI54" s="266"/>
      <c r="HEJ54" s="266"/>
      <c r="HEK54" s="139"/>
      <c r="HEL54" s="266"/>
      <c r="HEM54" s="266"/>
      <c r="HEN54" s="266"/>
      <c r="HEO54" s="139"/>
      <c r="HEP54" s="266"/>
      <c r="HEQ54" s="266"/>
      <c r="HER54" s="266"/>
      <c r="HES54" s="139"/>
      <c r="HET54" s="266"/>
      <c r="HEU54" s="266"/>
      <c r="HEV54" s="266"/>
      <c r="HEW54" s="139"/>
      <c r="HEX54" s="266"/>
      <c r="HEY54" s="266"/>
      <c r="HEZ54" s="266"/>
      <c r="HFA54" s="139"/>
      <c r="HFB54" s="266"/>
      <c r="HFC54" s="266"/>
      <c r="HFD54" s="266"/>
      <c r="HFE54" s="139"/>
      <c r="HFF54" s="266"/>
      <c r="HFG54" s="266"/>
      <c r="HFH54" s="266"/>
      <c r="HFI54" s="139"/>
      <c r="HFJ54" s="266"/>
      <c r="HFK54" s="266"/>
      <c r="HFL54" s="266"/>
      <c r="HFM54" s="139"/>
      <c r="HFN54" s="266"/>
      <c r="HFO54" s="266"/>
      <c r="HFP54" s="266"/>
      <c r="HFQ54" s="139"/>
      <c r="HFR54" s="266"/>
      <c r="HFS54" s="266"/>
      <c r="HFT54" s="266"/>
      <c r="HFU54" s="139"/>
      <c r="HFV54" s="266"/>
      <c r="HFW54" s="266"/>
      <c r="HFX54" s="266"/>
      <c r="HFY54" s="139"/>
      <c r="HFZ54" s="266"/>
      <c r="HGA54" s="266"/>
      <c r="HGB54" s="266"/>
      <c r="HGC54" s="139"/>
      <c r="HGD54" s="266"/>
      <c r="HGE54" s="266"/>
      <c r="HGF54" s="266"/>
      <c r="HGG54" s="139"/>
      <c r="HGH54" s="266"/>
      <c r="HGI54" s="266"/>
      <c r="HGJ54" s="266"/>
      <c r="HGK54" s="139"/>
      <c r="HGL54" s="266"/>
      <c r="HGM54" s="266"/>
      <c r="HGN54" s="266"/>
      <c r="HGO54" s="139"/>
      <c r="HGP54" s="266"/>
      <c r="HGQ54" s="266"/>
      <c r="HGR54" s="266"/>
      <c r="HGS54" s="139"/>
      <c r="HGT54" s="266"/>
      <c r="HGU54" s="266"/>
      <c r="HGV54" s="266"/>
      <c r="HGW54" s="139"/>
      <c r="HGX54" s="266"/>
      <c r="HGY54" s="266"/>
      <c r="HGZ54" s="266"/>
      <c r="HHA54" s="139"/>
      <c r="HHB54" s="266"/>
      <c r="HHC54" s="266"/>
      <c r="HHD54" s="266"/>
      <c r="HHE54" s="139"/>
      <c r="HHF54" s="266"/>
      <c r="HHG54" s="266"/>
      <c r="HHH54" s="266"/>
      <c r="HHI54" s="139"/>
      <c r="HHJ54" s="266"/>
      <c r="HHK54" s="266"/>
      <c r="HHL54" s="266"/>
      <c r="HHM54" s="139"/>
      <c r="HHN54" s="266"/>
      <c r="HHO54" s="266"/>
      <c r="HHP54" s="266"/>
      <c r="HHQ54" s="139"/>
      <c r="HHR54" s="266"/>
      <c r="HHS54" s="266"/>
      <c r="HHT54" s="266"/>
      <c r="HHU54" s="139"/>
      <c r="HHV54" s="266"/>
      <c r="HHW54" s="266"/>
      <c r="HHX54" s="266"/>
      <c r="HHY54" s="139"/>
      <c r="HHZ54" s="266"/>
      <c r="HIA54" s="266"/>
      <c r="HIB54" s="266"/>
      <c r="HIC54" s="139"/>
      <c r="HID54" s="266"/>
      <c r="HIE54" s="266"/>
      <c r="HIF54" s="266"/>
      <c r="HIG54" s="139"/>
      <c r="HIH54" s="266"/>
      <c r="HII54" s="266"/>
      <c r="HIJ54" s="266"/>
      <c r="HIK54" s="139"/>
      <c r="HIL54" s="266"/>
      <c r="HIM54" s="266"/>
      <c r="HIN54" s="266"/>
      <c r="HIO54" s="139"/>
      <c r="HIP54" s="266"/>
      <c r="HIQ54" s="266"/>
      <c r="HIR54" s="266"/>
      <c r="HIS54" s="139"/>
      <c r="HIT54" s="266"/>
      <c r="HIU54" s="266"/>
      <c r="HIV54" s="266"/>
      <c r="HIW54" s="139"/>
      <c r="HIX54" s="266"/>
      <c r="HIY54" s="266"/>
      <c r="HIZ54" s="266"/>
      <c r="HJA54" s="139"/>
      <c r="HJB54" s="266"/>
      <c r="HJC54" s="266"/>
      <c r="HJD54" s="266"/>
      <c r="HJE54" s="139"/>
      <c r="HJF54" s="266"/>
      <c r="HJG54" s="266"/>
      <c r="HJH54" s="266"/>
      <c r="HJI54" s="139"/>
      <c r="HJJ54" s="266"/>
      <c r="HJK54" s="266"/>
      <c r="HJL54" s="266"/>
      <c r="HJM54" s="139"/>
      <c r="HJN54" s="266"/>
      <c r="HJO54" s="266"/>
      <c r="HJP54" s="266"/>
      <c r="HJQ54" s="139"/>
      <c r="HJR54" s="266"/>
      <c r="HJS54" s="266"/>
      <c r="HJT54" s="266"/>
      <c r="HJU54" s="139"/>
      <c r="HJV54" s="266"/>
      <c r="HJW54" s="266"/>
      <c r="HJX54" s="266"/>
      <c r="HJY54" s="139"/>
      <c r="HJZ54" s="266"/>
      <c r="HKA54" s="266"/>
      <c r="HKB54" s="266"/>
      <c r="HKC54" s="139"/>
      <c r="HKD54" s="266"/>
      <c r="HKE54" s="266"/>
      <c r="HKF54" s="266"/>
      <c r="HKG54" s="139"/>
      <c r="HKH54" s="266"/>
      <c r="HKI54" s="266"/>
      <c r="HKJ54" s="266"/>
      <c r="HKK54" s="139"/>
      <c r="HKL54" s="266"/>
      <c r="HKM54" s="266"/>
      <c r="HKN54" s="266"/>
      <c r="HKO54" s="139"/>
      <c r="HKP54" s="266"/>
      <c r="HKQ54" s="266"/>
      <c r="HKR54" s="266"/>
      <c r="HKS54" s="139"/>
      <c r="HKT54" s="266"/>
      <c r="HKU54" s="266"/>
      <c r="HKV54" s="266"/>
      <c r="HKW54" s="139"/>
      <c r="HKX54" s="266"/>
      <c r="HKY54" s="266"/>
      <c r="HKZ54" s="266"/>
      <c r="HLA54" s="139"/>
      <c r="HLB54" s="266"/>
      <c r="HLC54" s="266"/>
      <c r="HLD54" s="266"/>
      <c r="HLE54" s="139"/>
      <c r="HLF54" s="266"/>
      <c r="HLG54" s="266"/>
      <c r="HLH54" s="266"/>
      <c r="HLI54" s="139"/>
      <c r="HLJ54" s="266"/>
      <c r="HLK54" s="266"/>
      <c r="HLL54" s="266"/>
      <c r="HLM54" s="139"/>
      <c r="HLN54" s="266"/>
      <c r="HLO54" s="266"/>
      <c r="HLP54" s="266"/>
      <c r="HLQ54" s="139"/>
      <c r="HLR54" s="266"/>
      <c r="HLS54" s="266"/>
      <c r="HLT54" s="266"/>
      <c r="HLU54" s="139"/>
      <c r="HLV54" s="266"/>
      <c r="HLW54" s="266"/>
      <c r="HLX54" s="266"/>
      <c r="HLY54" s="139"/>
      <c r="HLZ54" s="266"/>
      <c r="HMA54" s="266"/>
      <c r="HMB54" s="266"/>
      <c r="HMC54" s="139"/>
      <c r="HMD54" s="266"/>
      <c r="HME54" s="266"/>
      <c r="HMF54" s="266"/>
      <c r="HMG54" s="139"/>
      <c r="HMH54" s="266"/>
      <c r="HMI54" s="266"/>
      <c r="HMJ54" s="266"/>
      <c r="HMK54" s="139"/>
      <c r="HML54" s="266"/>
      <c r="HMM54" s="266"/>
      <c r="HMN54" s="266"/>
      <c r="HMO54" s="139"/>
      <c r="HMP54" s="266"/>
      <c r="HMQ54" s="266"/>
      <c r="HMR54" s="266"/>
      <c r="HMS54" s="139"/>
      <c r="HMT54" s="266"/>
      <c r="HMU54" s="266"/>
      <c r="HMV54" s="266"/>
      <c r="HMW54" s="139"/>
      <c r="HMX54" s="266"/>
      <c r="HMY54" s="266"/>
      <c r="HMZ54" s="266"/>
      <c r="HNA54" s="139"/>
      <c r="HNB54" s="266"/>
      <c r="HNC54" s="266"/>
      <c r="HND54" s="266"/>
      <c r="HNE54" s="139"/>
      <c r="HNF54" s="266"/>
      <c r="HNG54" s="266"/>
      <c r="HNH54" s="266"/>
      <c r="HNI54" s="139"/>
      <c r="HNJ54" s="266"/>
      <c r="HNK54" s="266"/>
      <c r="HNL54" s="266"/>
      <c r="HNM54" s="139"/>
      <c r="HNN54" s="266"/>
      <c r="HNO54" s="266"/>
      <c r="HNP54" s="266"/>
      <c r="HNQ54" s="139"/>
      <c r="HNR54" s="266"/>
      <c r="HNS54" s="266"/>
      <c r="HNT54" s="266"/>
      <c r="HNU54" s="139"/>
      <c r="HNV54" s="266"/>
      <c r="HNW54" s="266"/>
      <c r="HNX54" s="266"/>
      <c r="HNY54" s="139"/>
      <c r="HNZ54" s="266"/>
      <c r="HOA54" s="266"/>
      <c r="HOB54" s="266"/>
      <c r="HOC54" s="139"/>
      <c r="HOD54" s="266"/>
      <c r="HOE54" s="266"/>
      <c r="HOF54" s="266"/>
      <c r="HOG54" s="139"/>
      <c r="HOH54" s="266"/>
      <c r="HOI54" s="266"/>
      <c r="HOJ54" s="266"/>
      <c r="HOK54" s="139"/>
      <c r="HOL54" s="266"/>
      <c r="HOM54" s="266"/>
      <c r="HON54" s="266"/>
      <c r="HOO54" s="139"/>
      <c r="HOP54" s="266"/>
      <c r="HOQ54" s="266"/>
      <c r="HOR54" s="266"/>
      <c r="HOS54" s="139"/>
      <c r="HOT54" s="266"/>
      <c r="HOU54" s="266"/>
      <c r="HOV54" s="266"/>
      <c r="HOW54" s="139"/>
      <c r="HOX54" s="266"/>
      <c r="HOY54" s="266"/>
      <c r="HOZ54" s="266"/>
      <c r="HPA54" s="139"/>
      <c r="HPB54" s="266"/>
      <c r="HPC54" s="266"/>
      <c r="HPD54" s="266"/>
      <c r="HPE54" s="139"/>
      <c r="HPF54" s="266"/>
      <c r="HPG54" s="266"/>
      <c r="HPH54" s="266"/>
      <c r="HPI54" s="139"/>
      <c r="HPJ54" s="266"/>
      <c r="HPK54" s="266"/>
      <c r="HPL54" s="266"/>
      <c r="HPM54" s="139"/>
      <c r="HPN54" s="266"/>
      <c r="HPO54" s="266"/>
      <c r="HPP54" s="266"/>
      <c r="HPQ54" s="139"/>
      <c r="HPR54" s="266"/>
      <c r="HPS54" s="266"/>
      <c r="HPT54" s="266"/>
      <c r="HPU54" s="139"/>
      <c r="HPV54" s="266"/>
      <c r="HPW54" s="266"/>
      <c r="HPX54" s="266"/>
      <c r="HPY54" s="139"/>
      <c r="HPZ54" s="266"/>
      <c r="HQA54" s="266"/>
      <c r="HQB54" s="266"/>
      <c r="HQC54" s="139"/>
      <c r="HQD54" s="266"/>
      <c r="HQE54" s="266"/>
      <c r="HQF54" s="266"/>
      <c r="HQG54" s="139"/>
      <c r="HQH54" s="266"/>
      <c r="HQI54" s="266"/>
      <c r="HQJ54" s="266"/>
      <c r="HQK54" s="139"/>
      <c r="HQL54" s="266"/>
      <c r="HQM54" s="266"/>
      <c r="HQN54" s="266"/>
      <c r="HQO54" s="139"/>
      <c r="HQP54" s="266"/>
      <c r="HQQ54" s="266"/>
      <c r="HQR54" s="266"/>
      <c r="HQS54" s="139"/>
      <c r="HQT54" s="266"/>
      <c r="HQU54" s="266"/>
      <c r="HQV54" s="266"/>
      <c r="HQW54" s="139"/>
      <c r="HQX54" s="266"/>
      <c r="HQY54" s="266"/>
      <c r="HQZ54" s="266"/>
      <c r="HRA54" s="139"/>
      <c r="HRB54" s="266"/>
      <c r="HRC54" s="266"/>
      <c r="HRD54" s="266"/>
      <c r="HRE54" s="139"/>
      <c r="HRF54" s="266"/>
      <c r="HRG54" s="266"/>
      <c r="HRH54" s="266"/>
      <c r="HRI54" s="139"/>
      <c r="HRJ54" s="266"/>
      <c r="HRK54" s="266"/>
      <c r="HRL54" s="266"/>
      <c r="HRM54" s="139"/>
      <c r="HRN54" s="266"/>
      <c r="HRO54" s="266"/>
      <c r="HRP54" s="266"/>
      <c r="HRQ54" s="139"/>
      <c r="HRR54" s="266"/>
      <c r="HRS54" s="266"/>
      <c r="HRT54" s="266"/>
      <c r="HRU54" s="139"/>
      <c r="HRV54" s="266"/>
      <c r="HRW54" s="266"/>
      <c r="HRX54" s="266"/>
      <c r="HRY54" s="139"/>
      <c r="HRZ54" s="266"/>
      <c r="HSA54" s="266"/>
      <c r="HSB54" s="266"/>
      <c r="HSC54" s="139"/>
      <c r="HSD54" s="266"/>
      <c r="HSE54" s="266"/>
      <c r="HSF54" s="266"/>
      <c r="HSG54" s="139"/>
      <c r="HSH54" s="266"/>
      <c r="HSI54" s="266"/>
      <c r="HSJ54" s="266"/>
      <c r="HSK54" s="139"/>
      <c r="HSL54" s="266"/>
      <c r="HSM54" s="266"/>
      <c r="HSN54" s="266"/>
      <c r="HSO54" s="139"/>
      <c r="HSP54" s="266"/>
      <c r="HSQ54" s="266"/>
      <c r="HSR54" s="266"/>
      <c r="HSS54" s="139"/>
      <c r="HST54" s="266"/>
      <c r="HSU54" s="266"/>
      <c r="HSV54" s="266"/>
      <c r="HSW54" s="139"/>
      <c r="HSX54" s="266"/>
      <c r="HSY54" s="266"/>
      <c r="HSZ54" s="266"/>
      <c r="HTA54" s="139"/>
      <c r="HTB54" s="266"/>
      <c r="HTC54" s="266"/>
      <c r="HTD54" s="266"/>
      <c r="HTE54" s="139"/>
      <c r="HTF54" s="266"/>
      <c r="HTG54" s="266"/>
      <c r="HTH54" s="266"/>
      <c r="HTI54" s="139"/>
      <c r="HTJ54" s="266"/>
      <c r="HTK54" s="266"/>
      <c r="HTL54" s="266"/>
      <c r="HTM54" s="139"/>
      <c r="HTN54" s="266"/>
      <c r="HTO54" s="266"/>
      <c r="HTP54" s="266"/>
      <c r="HTQ54" s="139"/>
      <c r="HTR54" s="266"/>
      <c r="HTS54" s="266"/>
      <c r="HTT54" s="266"/>
      <c r="HTU54" s="139"/>
      <c r="HTV54" s="266"/>
      <c r="HTW54" s="266"/>
      <c r="HTX54" s="266"/>
      <c r="HTY54" s="139"/>
      <c r="HTZ54" s="266"/>
      <c r="HUA54" s="266"/>
      <c r="HUB54" s="266"/>
      <c r="HUC54" s="139"/>
      <c r="HUD54" s="266"/>
      <c r="HUE54" s="266"/>
      <c r="HUF54" s="266"/>
      <c r="HUG54" s="139"/>
      <c r="HUH54" s="266"/>
      <c r="HUI54" s="266"/>
      <c r="HUJ54" s="266"/>
      <c r="HUK54" s="139"/>
      <c r="HUL54" s="266"/>
      <c r="HUM54" s="266"/>
      <c r="HUN54" s="266"/>
      <c r="HUO54" s="139"/>
      <c r="HUP54" s="266"/>
      <c r="HUQ54" s="266"/>
      <c r="HUR54" s="266"/>
      <c r="HUS54" s="139"/>
      <c r="HUT54" s="266"/>
      <c r="HUU54" s="266"/>
      <c r="HUV54" s="266"/>
      <c r="HUW54" s="139"/>
      <c r="HUX54" s="266"/>
      <c r="HUY54" s="266"/>
      <c r="HUZ54" s="266"/>
      <c r="HVA54" s="139"/>
      <c r="HVB54" s="266"/>
      <c r="HVC54" s="266"/>
      <c r="HVD54" s="266"/>
      <c r="HVE54" s="139"/>
      <c r="HVF54" s="266"/>
      <c r="HVG54" s="266"/>
      <c r="HVH54" s="266"/>
      <c r="HVI54" s="139"/>
      <c r="HVJ54" s="266"/>
      <c r="HVK54" s="266"/>
      <c r="HVL54" s="266"/>
      <c r="HVM54" s="139"/>
      <c r="HVN54" s="266"/>
      <c r="HVO54" s="266"/>
      <c r="HVP54" s="266"/>
      <c r="HVQ54" s="139"/>
      <c r="HVR54" s="266"/>
      <c r="HVS54" s="266"/>
      <c r="HVT54" s="266"/>
      <c r="HVU54" s="139"/>
      <c r="HVV54" s="266"/>
      <c r="HVW54" s="266"/>
      <c r="HVX54" s="266"/>
      <c r="HVY54" s="139"/>
      <c r="HVZ54" s="266"/>
      <c r="HWA54" s="266"/>
      <c r="HWB54" s="266"/>
      <c r="HWC54" s="139"/>
      <c r="HWD54" s="266"/>
      <c r="HWE54" s="266"/>
      <c r="HWF54" s="266"/>
      <c r="HWG54" s="139"/>
      <c r="HWH54" s="266"/>
      <c r="HWI54" s="266"/>
      <c r="HWJ54" s="266"/>
      <c r="HWK54" s="139"/>
      <c r="HWL54" s="266"/>
      <c r="HWM54" s="266"/>
      <c r="HWN54" s="266"/>
      <c r="HWO54" s="139"/>
      <c r="HWP54" s="266"/>
      <c r="HWQ54" s="266"/>
      <c r="HWR54" s="266"/>
      <c r="HWS54" s="139"/>
      <c r="HWT54" s="266"/>
      <c r="HWU54" s="266"/>
      <c r="HWV54" s="266"/>
      <c r="HWW54" s="139"/>
      <c r="HWX54" s="266"/>
      <c r="HWY54" s="266"/>
      <c r="HWZ54" s="266"/>
      <c r="HXA54" s="139"/>
      <c r="HXB54" s="266"/>
      <c r="HXC54" s="266"/>
      <c r="HXD54" s="266"/>
      <c r="HXE54" s="139"/>
      <c r="HXF54" s="266"/>
      <c r="HXG54" s="266"/>
      <c r="HXH54" s="266"/>
      <c r="HXI54" s="139"/>
      <c r="HXJ54" s="266"/>
      <c r="HXK54" s="266"/>
      <c r="HXL54" s="266"/>
      <c r="HXM54" s="139"/>
      <c r="HXN54" s="266"/>
      <c r="HXO54" s="266"/>
      <c r="HXP54" s="266"/>
      <c r="HXQ54" s="139"/>
      <c r="HXR54" s="266"/>
      <c r="HXS54" s="266"/>
      <c r="HXT54" s="266"/>
      <c r="HXU54" s="139"/>
      <c r="HXV54" s="266"/>
      <c r="HXW54" s="266"/>
      <c r="HXX54" s="266"/>
      <c r="HXY54" s="139"/>
      <c r="HXZ54" s="266"/>
      <c r="HYA54" s="266"/>
      <c r="HYB54" s="266"/>
      <c r="HYC54" s="139"/>
      <c r="HYD54" s="266"/>
      <c r="HYE54" s="266"/>
      <c r="HYF54" s="266"/>
      <c r="HYG54" s="139"/>
      <c r="HYH54" s="266"/>
      <c r="HYI54" s="266"/>
      <c r="HYJ54" s="266"/>
      <c r="HYK54" s="139"/>
      <c r="HYL54" s="266"/>
      <c r="HYM54" s="266"/>
      <c r="HYN54" s="266"/>
      <c r="HYO54" s="139"/>
      <c r="HYP54" s="266"/>
      <c r="HYQ54" s="266"/>
      <c r="HYR54" s="266"/>
      <c r="HYS54" s="139"/>
      <c r="HYT54" s="266"/>
      <c r="HYU54" s="266"/>
      <c r="HYV54" s="266"/>
      <c r="HYW54" s="139"/>
      <c r="HYX54" s="266"/>
      <c r="HYY54" s="266"/>
      <c r="HYZ54" s="266"/>
      <c r="HZA54" s="139"/>
      <c r="HZB54" s="266"/>
      <c r="HZC54" s="266"/>
      <c r="HZD54" s="266"/>
      <c r="HZE54" s="139"/>
      <c r="HZF54" s="266"/>
      <c r="HZG54" s="266"/>
      <c r="HZH54" s="266"/>
      <c r="HZI54" s="139"/>
      <c r="HZJ54" s="266"/>
      <c r="HZK54" s="266"/>
      <c r="HZL54" s="266"/>
      <c r="HZM54" s="139"/>
      <c r="HZN54" s="266"/>
      <c r="HZO54" s="266"/>
      <c r="HZP54" s="266"/>
      <c r="HZQ54" s="139"/>
      <c r="HZR54" s="266"/>
      <c r="HZS54" s="266"/>
      <c r="HZT54" s="266"/>
      <c r="HZU54" s="139"/>
      <c r="HZV54" s="266"/>
      <c r="HZW54" s="266"/>
      <c r="HZX54" s="266"/>
      <c r="HZY54" s="139"/>
      <c r="HZZ54" s="266"/>
      <c r="IAA54" s="266"/>
      <c r="IAB54" s="266"/>
      <c r="IAC54" s="139"/>
      <c r="IAD54" s="266"/>
      <c r="IAE54" s="266"/>
      <c r="IAF54" s="266"/>
      <c r="IAG54" s="139"/>
      <c r="IAH54" s="266"/>
      <c r="IAI54" s="266"/>
      <c r="IAJ54" s="266"/>
      <c r="IAK54" s="139"/>
      <c r="IAL54" s="266"/>
      <c r="IAM54" s="266"/>
      <c r="IAN54" s="266"/>
      <c r="IAO54" s="139"/>
      <c r="IAP54" s="266"/>
      <c r="IAQ54" s="266"/>
      <c r="IAR54" s="266"/>
      <c r="IAS54" s="139"/>
      <c r="IAT54" s="266"/>
      <c r="IAU54" s="266"/>
      <c r="IAV54" s="266"/>
      <c r="IAW54" s="139"/>
      <c r="IAX54" s="266"/>
      <c r="IAY54" s="266"/>
      <c r="IAZ54" s="266"/>
      <c r="IBA54" s="139"/>
      <c r="IBB54" s="266"/>
      <c r="IBC54" s="266"/>
      <c r="IBD54" s="266"/>
      <c r="IBE54" s="139"/>
      <c r="IBF54" s="266"/>
      <c r="IBG54" s="266"/>
      <c r="IBH54" s="266"/>
      <c r="IBI54" s="139"/>
      <c r="IBJ54" s="266"/>
      <c r="IBK54" s="266"/>
      <c r="IBL54" s="266"/>
      <c r="IBM54" s="139"/>
      <c r="IBN54" s="266"/>
      <c r="IBO54" s="266"/>
      <c r="IBP54" s="266"/>
      <c r="IBQ54" s="139"/>
      <c r="IBR54" s="266"/>
      <c r="IBS54" s="266"/>
      <c r="IBT54" s="266"/>
      <c r="IBU54" s="139"/>
      <c r="IBV54" s="266"/>
      <c r="IBW54" s="266"/>
      <c r="IBX54" s="266"/>
      <c r="IBY54" s="139"/>
      <c r="IBZ54" s="266"/>
      <c r="ICA54" s="266"/>
      <c r="ICB54" s="266"/>
      <c r="ICC54" s="139"/>
      <c r="ICD54" s="266"/>
      <c r="ICE54" s="266"/>
      <c r="ICF54" s="266"/>
      <c r="ICG54" s="139"/>
      <c r="ICH54" s="266"/>
      <c r="ICI54" s="266"/>
      <c r="ICJ54" s="266"/>
      <c r="ICK54" s="139"/>
      <c r="ICL54" s="266"/>
      <c r="ICM54" s="266"/>
      <c r="ICN54" s="266"/>
      <c r="ICO54" s="139"/>
      <c r="ICP54" s="266"/>
      <c r="ICQ54" s="266"/>
      <c r="ICR54" s="266"/>
      <c r="ICS54" s="139"/>
      <c r="ICT54" s="266"/>
      <c r="ICU54" s="266"/>
      <c r="ICV54" s="266"/>
      <c r="ICW54" s="139"/>
      <c r="ICX54" s="266"/>
      <c r="ICY54" s="266"/>
      <c r="ICZ54" s="266"/>
      <c r="IDA54" s="139"/>
      <c r="IDB54" s="266"/>
      <c r="IDC54" s="266"/>
      <c r="IDD54" s="266"/>
      <c r="IDE54" s="139"/>
      <c r="IDF54" s="266"/>
      <c r="IDG54" s="266"/>
      <c r="IDH54" s="266"/>
      <c r="IDI54" s="139"/>
      <c r="IDJ54" s="266"/>
      <c r="IDK54" s="266"/>
      <c r="IDL54" s="266"/>
      <c r="IDM54" s="139"/>
      <c r="IDN54" s="266"/>
      <c r="IDO54" s="266"/>
      <c r="IDP54" s="266"/>
      <c r="IDQ54" s="139"/>
      <c r="IDR54" s="266"/>
      <c r="IDS54" s="266"/>
      <c r="IDT54" s="266"/>
      <c r="IDU54" s="139"/>
      <c r="IDV54" s="266"/>
      <c r="IDW54" s="266"/>
      <c r="IDX54" s="266"/>
      <c r="IDY54" s="139"/>
      <c r="IDZ54" s="266"/>
      <c r="IEA54" s="266"/>
      <c r="IEB54" s="266"/>
      <c r="IEC54" s="139"/>
      <c r="IED54" s="266"/>
      <c r="IEE54" s="266"/>
      <c r="IEF54" s="266"/>
      <c r="IEG54" s="139"/>
      <c r="IEH54" s="266"/>
      <c r="IEI54" s="266"/>
      <c r="IEJ54" s="266"/>
      <c r="IEK54" s="139"/>
      <c r="IEL54" s="266"/>
      <c r="IEM54" s="266"/>
      <c r="IEN54" s="266"/>
      <c r="IEO54" s="139"/>
      <c r="IEP54" s="266"/>
      <c r="IEQ54" s="266"/>
      <c r="IER54" s="266"/>
      <c r="IES54" s="139"/>
      <c r="IET54" s="266"/>
      <c r="IEU54" s="266"/>
      <c r="IEV54" s="266"/>
      <c r="IEW54" s="139"/>
      <c r="IEX54" s="266"/>
      <c r="IEY54" s="266"/>
      <c r="IEZ54" s="266"/>
      <c r="IFA54" s="139"/>
      <c r="IFB54" s="266"/>
      <c r="IFC54" s="266"/>
      <c r="IFD54" s="266"/>
      <c r="IFE54" s="139"/>
      <c r="IFF54" s="266"/>
      <c r="IFG54" s="266"/>
      <c r="IFH54" s="266"/>
      <c r="IFI54" s="139"/>
      <c r="IFJ54" s="266"/>
      <c r="IFK54" s="266"/>
      <c r="IFL54" s="266"/>
      <c r="IFM54" s="139"/>
      <c r="IFN54" s="266"/>
      <c r="IFO54" s="266"/>
      <c r="IFP54" s="266"/>
      <c r="IFQ54" s="139"/>
      <c r="IFR54" s="266"/>
      <c r="IFS54" s="266"/>
      <c r="IFT54" s="266"/>
      <c r="IFU54" s="139"/>
      <c r="IFV54" s="266"/>
      <c r="IFW54" s="266"/>
      <c r="IFX54" s="266"/>
      <c r="IFY54" s="139"/>
      <c r="IFZ54" s="266"/>
      <c r="IGA54" s="266"/>
      <c r="IGB54" s="266"/>
      <c r="IGC54" s="139"/>
      <c r="IGD54" s="266"/>
      <c r="IGE54" s="266"/>
      <c r="IGF54" s="266"/>
      <c r="IGG54" s="139"/>
      <c r="IGH54" s="266"/>
      <c r="IGI54" s="266"/>
      <c r="IGJ54" s="266"/>
      <c r="IGK54" s="139"/>
      <c r="IGL54" s="266"/>
      <c r="IGM54" s="266"/>
      <c r="IGN54" s="266"/>
      <c r="IGO54" s="139"/>
      <c r="IGP54" s="266"/>
      <c r="IGQ54" s="266"/>
      <c r="IGR54" s="266"/>
      <c r="IGS54" s="139"/>
      <c r="IGT54" s="266"/>
      <c r="IGU54" s="266"/>
      <c r="IGV54" s="266"/>
      <c r="IGW54" s="139"/>
      <c r="IGX54" s="266"/>
      <c r="IGY54" s="266"/>
      <c r="IGZ54" s="266"/>
      <c r="IHA54" s="139"/>
      <c r="IHB54" s="266"/>
      <c r="IHC54" s="266"/>
      <c r="IHD54" s="266"/>
      <c r="IHE54" s="139"/>
      <c r="IHF54" s="266"/>
      <c r="IHG54" s="266"/>
      <c r="IHH54" s="266"/>
      <c r="IHI54" s="139"/>
      <c r="IHJ54" s="266"/>
      <c r="IHK54" s="266"/>
      <c r="IHL54" s="266"/>
      <c r="IHM54" s="139"/>
      <c r="IHN54" s="266"/>
      <c r="IHO54" s="266"/>
      <c r="IHP54" s="266"/>
      <c r="IHQ54" s="139"/>
      <c r="IHR54" s="266"/>
      <c r="IHS54" s="266"/>
      <c r="IHT54" s="266"/>
      <c r="IHU54" s="139"/>
      <c r="IHV54" s="266"/>
      <c r="IHW54" s="266"/>
      <c r="IHX54" s="266"/>
      <c r="IHY54" s="139"/>
      <c r="IHZ54" s="266"/>
      <c r="IIA54" s="266"/>
      <c r="IIB54" s="266"/>
      <c r="IIC54" s="139"/>
      <c r="IID54" s="266"/>
      <c r="IIE54" s="266"/>
      <c r="IIF54" s="266"/>
      <c r="IIG54" s="139"/>
      <c r="IIH54" s="266"/>
      <c r="III54" s="266"/>
      <c r="IIJ54" s="266"/>
      <c r="IIK54" s="139"/>
      <c r="IIL54" s="266"/>
      <c r="IIM54" s="266"/>
      <c r="IIN54" s="266"/>
      <c r="IIO54" s="139"/>
      <c r="IIP54" s="266"/>
      <c r="IIQ54" s="266"/>
      <c r="IIR54" s="266"/>
      <c r="IIS54" s="139"/>
      <c r="IIT54" s="266"/>
      <c r="IIU54" s="266"/>
      <c r="IIV54" s="266"/>
      <c r="IIW54" s="139"/>
      <c r="IIX54" s="266"/>
      <c r="IIY54" s="266"/>
      <c r="IIZ54" s="266"/>
      <c r="IJA54" s="139"/>
      <c r="IJB54" s="266"/>
      <c r="IJC54" s="266"/>
      <c r="IJD54" s="266"/>
      <c r="IJE54" s="139"/>
      <c r="IJF54" s="266"/>
      <c r="IJG54" s="266"/>
      <c r="IJH54" s="266"/>
      <c r="IJI54" s="139"/>
      <c r="IJJ54" s="266"/>
      <c r="IJK54" s="266"/>
      <c r="IJL54" s="266"/>
      <c r="IJM54" s="139"/>
      <c r="IJN54" s="266"/>
      <c r="IJO54" s="266"/>
      <c r="IJP54" s="266"/>
      <c r="IJQ54" s="139"/>
      <c r="IJR54" s="266"/>
      <c r="IJS54" s="266"/>
      <c r="IJT54" s="266"/>
      <c r="IJU54" s="139"/>
      <c r="IJV54" s="266"/>
      <c r="IJW54" s="266"/>
      <c r="IJX54" s="266"/>
      <c r="IJY54" s="139"/>
      <c r="IJZ54" s="266"/>
      <c r="IKA54" s="266"/>
      <c r="IKB54" s="266"/>
      <c r="IKC54" s="139"/>
      <c r="IKD54" s="266"/>
      <c r="IKE54" s="266"/>
      <c r="IKF54" s="266"/>
      <c r="IKG54" s="139"/>
      <c r="IKH54" s="266"/>
      <c r="IKI54" s="266"/>
      <c r="IKJ54" s="266"/>
      <c r="IKK54" s="139"/>
      <c r="IKL54" s="266"/>
      <c r="IKM54" s="266"/>
      <c r="IKN54" s="266"/>
      <c r="IKO54" s="139"/>
      <c r="IKP54" s="266"/>
      <c r="IKQ54" s="266"/>
      <c r="IKR54" s="266"/>
      <c r="IKS54" s="139"/>
      <c r="IKT54" s="266"/>
      <c r="IKU54" s="266"/>
      <c r="IKV54" s="266"/>
      <c r="IKW54" s="139"/>
      <c r="IKX54" s="266"/>
      <c r="IKY54" s="266"/>
      <c r="IKZ54" s="266"/>
      <c r="ILA54" s="139"/>
      <c r="ILB54" s="266"/>
      <c r="ILC54" s="266"/>
      <c r="ILD54" s="266"/>
      <c r="ILE54" s="139"/>
      <c r="ILF54" s="266"/>
      <c r="ILG54" s="266"/>
      <c r="ILH54" s="266"/>
      <c r="ILI54" s="139"/>
      <c r="ILJ54" s="266"/>
      <c r="ILK54" s="266"/>
      <c r="ILL54" s="266"/>
      <c r="ILM54" s="139"/>
      <c r="ILN54" s="266"/>
      <c r="ILO54" s="266"/>
      <c r="ILP54" s="266"/>
      <c r="ILQ54" s="139"/>
      <c r="ILR54" s="266"/>
      <c r="ILS54" s="266"/>
      <c r="ILT54" s="266"/>
      <c r="ILU54" s="139"/>
      <c r="ILV54" s="266"/>
      <c r="ILW54" s="266"/>
      <c r="ILX54" s="266"/>
      <c r="ILY54" s="139"/>
      <c r="ILZ54" s="266"/>
      <c r="IMA54" s="266"/>
      <c r="IMB54" s="266"/>
      <c r="IMC54" s="139"/>
      <c r="IMD54" s="266"/>
      <c r="IME54" s="266"/>
      <c r="IMF54" s="266"/>
      <c r="IMG54" s="139"/>
      <c r="IMH54" s="266"/>
      <c r="IMI54" s="266"/>
      <c r="IMJ54" s="266"/>
      <c r="IMK54" s="139"/>
      <c r="IML54" s="266"/>
      <c r="IMM54" s="266"/>
      <c r="IMN54" s="266"/>
      <c r="IMO54" s="139"/>
      <c r="IMP54" s="266"/>
      <c r="IMQ54" s="266"/>
      <c r="IMR54" s="266"/>
      <c r="IMS54" s="139"/>
      <c r="IMT54" s="266"/>
      <c r="IMU54" s="266"/>
      <c r="IMV54" s="266"/>
      <c r="IMW54" s="139"/>
      <c r="IMX54" s="266"/>
      <c r="IMY54" s="266"/>
      <c r="IMZ54" s="266"/>
      <c r="INA54" s="139"/>
      <c r="INB54" s="266"/>
      <c r="INC54" s="266"/>
      <c r="IND54" s="266"/>
      <c r="INE54" s="139"/>
      <c r="INF54" s="266"/>
      <c r="ING54" s="266"/>
      <c r="INH54" s="266"/>
      <c r="INI54" s="139"/>
      <c r="INJ54" s="266"/>
      <c r="INK54" s="266"/>
      <c r="INL54" s="266"/>
      <c r="INM54" s="139"/>
      <c r="INN54" s="266"/>
      <c r="INO54" s="266"/>
      <c r="INP54" s="266"/>
      <c r="INQ54" s="139"/>
      <c r="INR54" s="266"/>
      <c r="INS54" s="266"/>
      <c r="INT54" s="266"/>
      <c r="INU54" s="139"/>
      <c r="INV54" s="266"/>
      <c r="INW54" s="266"/>
      <c r="INX54" s="266"/>
      <c r="INY54" s="139"/>
      <c r="INZ54" s="266"/>
      <c r="IOA54" s="266"/>
      <c r="IOB54" s="266"/>
      <c r="IOC54" s="139"/>
      <c r="IOD54" s="266"/>
      <c r="IOE54" s="266"/>
      <c r="IOF54" s="266"/>
      <c r="IOG54" s="139"/>
      <c r="IOH54" s="266"/>
      <c r="IOI54" s="266"/>
      <c r="IOJ54" s="266"/>
      <c r="IOK54" s="139"/>
      <c r="IOL54" s="266"/>
      <c r="IOM54" s="266"/>
      <c r="ION54" s="266"/>
      <c r="IOO54" s="139"/>
      <c r="IOP54" s="266"/>
      <c r="IOQ54" s="266"/>
      <c r="IOR54" s="266"/>
      <c r="IOS54" s="139"/>
      <c r="IOT54" s="266"/>
      <c r="IOU54" s="266"/>
      <c r="IOV54" s="266"/>
      <c r="IOW54" s="139"/>
      <c r="IOX54" s="266"/>
      <c r="IOY54" s="266"/>
      <c r="IOZ54" s="266"/>
      <c r="IPA54" s="139"/>
      <c r="IPB54" s="266"/>
      <c r="IPC54" s="266"/>
      <c r="IPD54" s="266"/>
      <c r="IPE54" s="139"/>
      <c r="IPF54" s="266"/>
      <c r="IPG54" s="266"/>
      <c r="IPH54" s="266"/>
      <c r="IPI54" s="139"/>
      <c r="IPJ54" s="266"/>
      <c r="IPK54" s="266"/>
      <c r="IPL54" s="266"/>
      <c r="IPM54" s="139"/>
      <c r="IPN54" s="266"/>
      <c r="IPO54" s="266"/>
      <c r="IPP54" s="266"/>
      <c r="IPQ54" s="139"/>
      <c r="IPR54" s="266"/>
      <c r="IPS54" s="266"/>
      <c r="IPT54" s="266"/>
      <c r="IPU54" s="139"/>
      <c r="IPV54" s="266"/>
      <c r="IPW54" s="266"/>
      <c r="IPX54" s="266"/>
      <c r="IPY54" s="139"/>
      <c r="IPZ54" s="266"/>
      <c r="IQA54" s="266"/>
      <c r="IQB54" s="266"/>
      <c r="IQC54" s="139"/>
      <c r="IQD54" s="266"/>
      <c r="IQE54" s="266"/>
      <c r="IQF54" s="266"/>
      <c r="IQG54" s="139"/>
      <c r="IQH54" s="266"/>
      <c r="IQI54" s="266"/>
      <c r="IQJ54" s="266"/>
      <c r="IQK54" s="139"/>
      <c r="IQL54" s="266"/>
      <c r="IQM54" s="266"/>
      <c r="IQN54" s="266"/>
      <c r="IQO54" s="139"/>
      <c r="IQP54" s="266"/>
      <c r="IQQ54" s="266"/>
      <c r="IQR54" s="266"/>
      <c r="IQS54" s="139"/>
      <c r="IQT54" s="266"/>
      <c r="IQU54" s="266"/>
      <c r="IQV54" s="266"/>
      <c r="IQW54" s="139"/>
      <c r="IQX54" s="266"/>
      <c r="IQY54" s="266"/>
      <c r="IQZ54" s="266"/>
      <c r="IRA54" s="139"/>
      <c r="IRB54" s="266"/>
      <c r="IRC54" s="266"/>
      <c r="IRD54" s="266"/>
      <c r="IRE54" s="139"/>
      <c r="IRF54" s="266"/>
      <c r="IRG54" s="266"/>
      <c r="IRH54" s="266"/>
      <c r="IRI54" s="139"/>
      <c r="IRJ54" s="266"/>
      <c r="IRK54" s="266"/>
      <c r="IRL54" s="266"/>
      <c r="IRM54" s="139"/>
      <c r="IRN54" s="266"/>
      <c r="IRO54" s="266"/>
      <c r="IRP54" s="266"/>
      <c r="IRQ54" s="139"/>
      <c r="IRR54" s="266"/>
      <c r="IRS54" s="266"/>
      <c r="IRT54" s="266"/>
      <c r="IRU54" s="139"/>
      <c r="IRV54" s="266"/>
      <c r="IRW54" s="266"/>
      <c r="IRX54" s="266"/>
      <c r="IRY54" s="139"/>
      <c r="IRZ54" s="266"/>
      <c r="ISA54" s="266"/>
      <c r="ISB54" s="266"/>
      <c r="ISC54" s="139"/>
      <c r="ISD54" s="266"/>
      <c r="ISE54" s="266"/>
      <c r="ISF54" s="266"/>
      <c r="ISG54" s="139"/>
      <c r="ISH54" s="266"/>
      <c r="ISI54" s="266"/>
      <c r="ISJ54" s="266"/>
      <c r="ISK54" s="139"/>
      <c r="ISL54" s="266"/>
      <c r="ISM54" s="266"/>
      <c r="ISN54" s="266"/>
      <c r="ISO54" s="139"/>
      <c r="ISP54" s="266"/>
      <c r="ISQ54" s="266"/>
      <c r="ISR54" s="266"/>
      <c r="ISS54" s="139"/>
      <c r="IST54" s="266"/>
      <c r="ISU54" s="266"/>
      <c r="ISV54" s="266"/>
      <c r="ISW54" s="139"/>
      <c r="ISX54" s="266"/>
      <c r="ISY54" s="266"/>
      <c r="ISZ54" s="266"/>
      <c r="ITA54" s="139"/>
      <c r="ITB54" s="266"/>
      <c r="ITC54" s="266"/>
      <c r="ITD54" s="266"/>
      <c r="ITE54" s="139"/>
      <c r="ITF54" s="266"/>
      <c r="ITG54" s="266"/>
      <c r="ITH54" s="266"/>
      <c r="ITI54" s="139"/>
      <c r="ITJ54" s="266"/>
      <c r="ITK54" s="266"/>
      <c r="ITL54" s="266"/>
      <c r="ITM54" s="139"/>
      <c r="ITN54" s="266"/>
      <c r="ITO54" s="266"/>
      <c r="ITP54" s="266"/>
      <c r="ITQ54" s="139"/>
      <c r="ITR54" s="266"/>
      <c r="ITS54" s="266"/>
      <c r="ITT54" s="266"/>
      <c r="ITU54" s="139"/>
      <c r="ITV54" s="266"/>
      <c r="ITW54" s="266"/>
      <c r="ITX54" s="266"/>
      <c r="ITY54" s="139"/>
      <c r="ITZ54" s="266"/>
      <c r="IUA54" s="266"/>
      <c r="IUB54" s="266"/>
      <c r="IUC54" s="139"/>
      <c r="IUD54" s="266"/>
      <c r="IUE54" s="266"/>
      <c r="IUF54" s="266"/>
      <c r="IUG54" s="139"/>
      <c r="IUH54" s="266"/>
      <c r="IUI54" s="266"/>
      <c r="IUJ54" s="266"/>
      <c r="IUK54" s="139"/>
      <c r="IUL54" s="266"/>
      <c r="IUM54" s="266"/>
      <c r="IUN54" s="266"/>
      <c r="IUO54" s="139"/>
      <c r="IUP54" s="266"/>
      <c r="IUQ54" s="266"/>
      <c r="IUR54" s="266"/>
      <c r="IUS54" s="139"/>
      <c r="IUT54" s="266"/>
      <c r="IUU54" s="266"/>
      <c r="IUV54" s="266"/>
      <c r="IUW54" s="139"/>
      <c r="IUX54" s="266"/>
      <c r="IUY54" s="266"/>
      <c r="IUZ54" s="266"/>
      <c r="IVA54" s="139"/>
      <c r="IVB54" s="266"/>
      <c r="IVC54" s="266"/>
      <c r="IVD54" s="266"/>
      <c r="IVE54" s="139"/>
      <c r="IVF54" s="266"/>
      <c r="IVG54" s="266"/>
      <c r="IVH54" s="266"/>
      <c r="IVI54" s="139"/>
      <c r="IVJ54" s="266"/>
      <c r="IVK54" s="266"/>
      <c r="IVL54" s="266"/>
      <c r="IVM54" s="139"/>
      <c r="IVN54" s="266"/>
      <c r="IVO54" s="266"/>
      <c r="IVP54" s="266"/>
      <c r="IVQ54" s="139"/>
      <c r="IVR54" s="266"/>
      <c r="IVS54" s="266"/>
      <c r="IVT54" s="266"/>
      <c r="IVU54" s="139"/>
      <c r="IVV54" s="266"/>
      <c r="IVW54" s="266"/>
      <c r="IVX54" s="266"/>
      <c r="IVY54" s="139"/>
      <c r="IVZ54" s="266"/>
      <c r="IWA54" s="266"/>
      <c r="IWB54" s="266"/>
      <c r="IWC54" s="139"/>
      <c r="IWD54" s="266"/>
      <c r="IWE54" s="266"/>
      <c r="IWF54" s="266"/>
      <c r="IWG54" s="139"/>
      <c r="IWH54" s="266"/>
      <c r="IWI54" s="266"/>
      <c r="IWJ54" s="266"/>
      <c r="IWK54" s="139"/>
      <c r="IWL54" s="266"/>
      <c r="IWM54" s="266"/>
      <c r="IWN54" s="266"/>
      <c r="IWO54" s="139"/>
      <c r="IWP54" s="266"/>
      <c r="IWQ54" s="266"/>
      <c r="IWR54" s="266"/>
      <c r="IWS54" s="139"/>
      <c r="IWT54" s="266"/>
      <c r="IWU54" s="266"/>
      <c r="IWV54" s="266"/>
      <c r="IWW54" s="139"/>
      <c r="IWX54" s="266"/>
      <c r="IWY54" s="266"/>
      <c r="IWZ54" s="266"/>
      <c r="IXA54" s="139"/>
      <c r="IXB54" s="266"/>
      <c r="IXC54" s="266"/>
      <c r="IXD54" s="266"/>
      <c r="IXE54" s="139"/>
      <c r="IXF54" s="266"/>
      <c r="IXG54" s="266"/>
      <c r="IXH54" s="266"/>
      <c r="IXI54" s="139"/>
      <c r="IXJ54" s="266"/>
      <c r="IXK54" s="266"/>
      <c r="IXL54" s="266"/>
      <c r="IXM54" s="139"/>
      <c r="IXN54" s="266"/>
      <c r="IXO54" s="266"/>
      <c r="IXP54" s="266"/>
      <c r="IXQ54" s="139"/>
      <c r="IXR54" s="266"/>
      <c r="IXS54" s="266"/>
      <c r="IXT54" s="266"/>
      <c r="IXU54" s="139"/>
      <c r="IXV54" s="266"/>
      <c r="IXW54" s="266"/>
      <c r="IXX54" s="266"/>
      <c r="IXY54" s="139"/>
      <c r="IXZ54" s="266"/>
      <c r="IYA54" s="266"/>
      <c r="IYB54" s="266"/>
      <c r="IYC54" s="139"/>
      <c r="IYD54" s="266"/>
      <c r="IYE54" s="266"/>
      <c r="IYF54" s="266"/>
      <c r="IYG54" s="139"/>
      <c r="IYH54" s="266"/>
      <c r="IYI54" s="266"/>
      <c r="IYJ54" s="266"/>
      <c r="IYK54" s="139"/>
      <c r="IYL54" s="266"/>
      <c r="IYM54" s="266"/>
      <c r="IYN54" s="266"/>
      <c r="IYO54" s="139"/>
      <c r="IYP54" s="266"/>
      <c r="IYQ54" s="266"/>
      <c r="IYR54" s="266"/>
      <c r="IYS54" s="139"/>
      <c r="IYT54" s="266"/>
      <c r="IYU54" s="266"/>
      <c r="IYV54" s="266"/>
      <c r="IYW54" s="139"/>
      <c r="IYX54" s="266"/>
      <c r="IYY54" s="266"/>
      <c r="IYZ54" s="266"/>
      <c r="IZA54" s="139"/>
      <c r="IZB54" s="266"/>
      <c r="IZC54" s="266"/>
      <c r="IZD54" s="266"/>
      <c r="IZE54" s="139"/>
      <c r="IZF54" s="266"/>
      <c r="IZG54" s="266"/>
      <c r="IZH54" s="266"/>
      <c r="IZI54" s="139"/>
      <c r="IZJ54" s="266"/>
      <c r="IZK54" s="266"/>
      <c r="IZL54" s="266"/>
      <c r="IZM54" s="139"/>
      <c r="IZN54" s="266"/>
      <c r="IZO54" s="266"/>
      <c r="IZP54" s="266"/>
      <c r="IZQ54" s="139"/>
      <c r="IZR54" s="266"/>
      <c r="IZS54" s="266"/>
      <c r="IZT54" s="266"/>
      <c r="IZU54" s="139"/>
      <c r="IZV54" s="266"/>
      <c r="IZW54" s="266"/>
      <c r="IZX54" s="266"/>
      <c r="IZY54" s="139"/>
      <c r="IZZ54" s="266"/>
      <c r="JAA54" s="266"/>
      <c r="JAB54" s="266"/>
      <c r="JAC54" s="139"/>
      <c r="JAD54" s="266"/>
      <c r="JAE54" s="266"/>
      <c r="JAF54" s="266"/>
      <c r="JAG54" s="139"/>
      <c r="JAH54" s="266"/>
      <c r="JAI54" s="266"/>
      <c r="JAJ54" s="266"/>
      <c r="JAK54" s="139"/>
      <c r="JAL54" s="266"/>
      <c r="JAM54" s="266"/>
      <c r="JAN54" s="266"/>
      <c r="JAO54" s="139"/>
      <c r="JAP54" s="266"/>
      <c r="JAQ54" s="266"/>
      <c r="JAR54" s="266"/>
      <c r="JAS54" s="139"/>
      <c r="JAT54" s="266"/>
      <c r="JAU54" s="266"/>
      <c r="JAV54" s="266"/>
      <c r="JAW54" s="139"/>
      <c r="JAX54" s="266"/>
      <c r="JAY54" s="266"/>
      <c r="JAZ54" s="266"/>
      <c r="JBA54" s="139"/>
      <c r="JBB54" s="266"/>
      <c r="JBC54" s="266"/>
      <c r="JBD54" s="266"/>
      <c r="JBE54" s="139"/>
      <c r="JBF54" s="266"/>
      <c r="JBG54" s="266"/>
      <c r="JBH54" s="266"/>
      <c r="JBI54" s="139"/>
      <c r="JBJ54" s="266"/>
      <c r="JBK54" s="266"/>
      <c r="JBL54" s="266"/>
      <c r="JBM54" s="139"/>
      <c r="JBN54" s="266"/>
      <c r="JBO54" s="266"/>
      <c r="JBP54" s="266"/>
      <c r="JBQ54" s="139"/>
      <c r="JBR54" s="266"/>
      <c r="JBS54" s="266"/>
      <c r="JBT54" s="266"/>
      <c r="JBU54" s="139"/>
      <c r="JBV54" s="266"/>
      <c r="JBW54" s="266"/>
      <c r="JBX54" s="266"/>
      <c r="JBY54" s="139"/>
      <c r="JBZ54" s="266"/>
      <c r="JCA54" s="266"/>
      <c r="JCB54" s="266"/>
      <c r="JCC54" s="139"/>
      <c r="JCD54" s="266"/>
      <c r="JCE54" s="266"/>
      <c r="JCF54" s="266"/>
      <c r="JCG54" s="139"/>
      <c r="JCH54" s="266"/>
      <c r="JCI54" s="266"/>
      <c r="JCJ54" s="266"/>
      <c r="JCK54" s="139"/>
      <c r="JCL54" s="266"/>
      <c r="JCM54" s="266"/>
      <c r="JCN54" s="266"/>
      <c r="JCO54" s="139"/>
      <c r="JCP54" s="266"/>
      <c r="JCQ54" s="266"/>
      <c r="JCR54" s="266"/>
      <c r="JCS54" s="139"/>
      <c r="JCT54" s="266"/>
      <c r="JCU54" s="266"/>
      <c r="JCV54" s="266"/>
      <c r="JCW54" s="139"/>
      <c r="JCX54" s="266"/>
      <c r="JCY54" s="266"/>
      <c r="JCZ54" s="266"/>
      <c r="JDA54" s="139"/>
      <c r="JDB54" s="266"/>
      <c r="JDC54" s="266"/>
      <c r="JDD54" s="266"/>
      <c r="JDE54" s="139"/>
      <c r="JDF54" s="266"/>
      <c r="JDG54" s="266"/>
      <c r="JDH54" s="266"/>
      <c r="JDI54" s="139"/>
      <c r="JDJ54" s="266"/>
      <c r="JDK54" s="266"/>
      <c r="JDL54" s="266"/>
      <c r="JDM54" s="139"/>
      <c r="JDN54" s="266"/>
      <c r="JDO54" s="266"/>
      <c r="JDP54" s="266"/>
      <c r="JDQ54" s="139"/>
      <c r="JDR54" s="266"/>
      <c r="JDS54" s="266"/>
      <c r="JDT54" s="266"/>
      <c r="JDU54" s="139"/>
      <c r="JDV54" s="266"/>
      <c r="JDW54" s="266"/>
      <c r="JDX54" s="266"/>
      <c r="JDY54" s="139"/>
      <c r="JDZ54" s="266"/>
      <c r="JEA54" s="266"/>
      <c r="JEB54" s="266"/>
      <c r="JEC54" s="139"/>
      <c r="JED54" s="266"/>
      <c r="JEE54" s="266"/>
      <c r="JEF54" s="266"/>
      <c r="JEG54" s="139"/>
      <c r="JEH54" s="266"/>
      <c r="JEI54" s="266"/>
      <c r="JEJ54" s="266"/>
      <c r="JEK54" s="139"/>
      <c r="JEL54" s="266"/>
      <c r="JEM54" s="266"/>
      <c r="JEN54" s="266"/>
      <c r="JEO54" s="139"/>
      <c r="JEP54" s="266"/>
      <c r="JEQ54" s="266"/>
      <c r="JER54" s="266"/>
      <c r="JES54" s="139"/>
      <c r="JET54" s="266"/>
      <c r="JEU54" s="266"/>
      <c r="JEV54" s="266"/>
      <c r="JEW54" s="139"/>
      <c r="JEX54" s="266"/>
      <c r="JEY54" s="266"/>
      <c r="JEZ54" s="266"/>
      <c r="JFA54" s="139"/>
      <c r="JFB54" s="266"/>
      <c r="JFC54" s="266"/>
      <c r="JFD54" s="266"/>
      <c r="JFE54" s="139"/>
      <c r="JFF54" s="266"/>
      <c r="JFG54" s="266"/>
      <c r="JFH54" s="266"/>
      <c r="JFI54" s="139"/>
      <c r="JFJ54" s="266"/>
      <c r="JFK54" s="266"/>
      <c r="JFL54" s="266"/>
      <c r="JFM54" s="139"/>
      <c r="JFN54" s="266"/>
      <c r="JFO54" s="266"/>
      <c r="JFP54" s="266"/>
      <c r="JFQ54" s="139"/>
      <c r="JFR54" s="266"/>
      <c r="JFS54" s="266"/>
      <c r="JFT54" s="266"/>
      <c r="JFU54" s="139"/>
      <c r="JFV54" s="266"/>
      <c r="JFW54" s="266"/>
      <c r="JFX54" s="266"/>
      <c r="JFY54" s="139"/>
      <c r="JFZ54" s="266"/>
      <c r="JGA54" s="266"/>
      <c r="JGB54" s="266"/>
      <c r="JGC54" s="139"/>
      <c r="JGD54" s="266"/>
      <c r="JGE54" s="266"/>
      <c r="JGF54" s="266"/>
      <c r="JGG54" s="139"/>
      <c r="JGH54" s="266"/>
      <c r="JGI54" s="266"/>
      <c r="JGJ54" s="266"/>
      <c r="JGK54" s="139"/>
      <c r="JGL54" s="266"/>
      <c r="JGM54" s="266"/>
      <c r="JGN54" s="266"/>
      <c r="JGO54" s="139"/>
      <c r="JGP54" s="266"/>
      <c r="JGQ54" s="266"/>
      <c r="JGR54" s="266"/>
      <c r="JGS54" s="139"/>
      <c r="JGT54" s="266"/>
      <c r="JGU54" s="266"/>
      <c r="JGV54" s="266"/>
      <c r="JGW54" s="139"/>
      <c r="JGX54" s="266"/>
      <c r="JGY54" s="266"/>
      <c r="JGZ54" s="266"/>
      <c r="JHA54" s="139"/>
      <c r="JHB54" s="266"/>
      <c r="JHC54" s="266"/>
      <c r="JHD54" s="266"/>
      <c r="JHE54" s="139"/>
      <c r="JHF54" s="266"/>
      <c r="JHG54" s="266"/>
      <c r="JHH54" s="266"/>
      <c r="JHI54" s="139"/>
      <c r="JHJ54" s="266"/>
      <c r="JHK54" s="266"/>
      <c r="JHL54" s="266"/>
      <c r="JHM54" s="139"/>
      <c r="JHN54" s="266"/>
      <c r="JHO54" s="266"/>
      <c r="JHP54" s="266"/>
      <c r="JHQ54" s="139"/>
      <c r="JHR54" s="266"/>
      <c r="JHS54" s="266"/>
      <c r="JHT54" s="266"/>
      <c r="JHU54" s="139"/>
      <c r="JHV54" s="266"/>
      <c r="JHW54" s="266"/>
      <c r="JHX54" s="266"/>
      <c r="JHY54" s="139"/>
      <c r="JHZ54" s="266"/>
      <c r="JIA54" s="266"/>
      <c r="JIB54" s="266"/>
      <c r="JIC54" s="139"/>
      <c r="JID54" s="266"/>
      <c r="JIE54" s="266"/>
      <c r="JIF54" s="266"/>
      <c r="JIG54" s="139"/>
      <c r="JIH54" s="266"/>
      <c r="JII54" s="266"/>
      <c r="JIJ54" s="266"/>
      <c r="JIK54" s="139"/>
      <c r="JIL54" s="266"/>
      <c r="JIM54" s="266"/>
      <c r="JIN54" s="266"/>
      <c r="JIO54" s="139"/>
      <c r="JIP54" s="266"/>
      <c r="JIQ54" s="266"/>
      <c r="JIR54" s="266"/>
      <c r="JIS54" s="139"/>
      <c r="JIT54" s="266"/>
      <c r="JIU54" s="266"/>
      <c r="JIV54" s="266"/>
      <c r="JIW54" s="139"/>
      <c r="JIX54" s="266"/>
      <c r="JIY54" s="266"/>
      <c r="JIZ54" s="266"/>
      <c r="JJA54" s="139"/>
      <c r="JJB54" s="266"/>
      <c r="JJC54" s="266"/>
      <c r="JJD54" s="266"/>
      <c r="JJE54" s="139"/>
      <c r="JJF54" s="266"/>
      <c r="JJG54" s="266"/>
      <c r="JJH54" s="266"/>
      <c r="JJI54" s="139"/>
      <c r="JJJ54" s="266"/>
      <c r="JJK54" s="266"/>
      <c r="JJL54" s="266"/>
      <c r="JJM54" s="139"/>
      <c r="JJN54" s="266"/>
      <c r="JJO54" s="266"/>
      <c r="JJP54" s="266"/>
      <c r="JJQ54" s="139"/>
      <c r="JJR54" s="266"/>
      <c r="JJS54" s="266"/>
      <c r="JJT54" s="266"/>
      <c r="JJU54" s="139"/>
      <c r="JJV54" s="266"/>
      <c r="JJW54" s="266"/>
      <c r="JJX54" s="266"/>
      <c r="JJY54" s="139"/>
      <c r="JJZ54" s="266"/>
      <c r="JKA54" s="266"/>
      <c r="JKB54" s="266"/>
      <c r="JKC54" s="139"/>
      <c r="JKD54" s="266"/>
      <c r="JKE54" s="266"/>
      <c r="JKF54" s="266"/>
      <c r="JKG54" s="139"/>
      <c r="JKH54" s="266"/>
      <c r="JKI54" s="266"/>
      <c r="JKJ54" s="266"/>
      <c r="JKK54" s="139"/>
      <c r="JKL54" s="266"/>
      <c r="JKM54" s="266"/>
      <c r="JKN54" s="266"/>
      <c r="JKO54" s="139"/>
      <c r="JKP54" s="266"/>
      <c r="JKQ54" s="266"/>
      <c r="JKR54" s="266"/>
      <c r="JKS54" s="139"/>
      <c r="JKT54" s="266"/>
      <c r="JKU54" s="266"/>
      <c r="JKV54" s="266"/>
      <c r="JKW54" s="139"/>
      <c r="JKX54" s="266"/>
      <c r="JKY54" s="266"/>
      <c r="JKZ54" s="266"/>
      <c r="JLA54" s="139"/>
      <c r="JLB54" s="266"/>
      <c r="JLC54" s="266"/>
      <c r="JLD54" s="266"/>
      <c r="JLE54" s="139"/>
      <c r="JLF54" s="266"/>
      <c r="JLG54" s="266"/>
      <c r="JLH54" s="266"/>
      <c r="JLI54" s="139"/>
      <c r="JLJ54" s="266"/>
      <c r="JLK54" s="266"/>
      <c r="JLL54" s="266"/>
      <c r="JLM54" s="139"/>
      <c r="JLN54" s="266"/>
      <c r="JLO54" s="266"/>
      <c r="JLP54" s="266"/>
      <c r="JLQ54" s="139"/>
      <c r="JLR54" s="266"/>
      <c r="JLS54" s="266"/>
      <c r="JLT54" s="266"/>
      <c r="JLU54" s="139"/>
      <c r="JLV54" s="266"/>
      <c r="JLW54" s="266"/>
      <c r="JLX54" s="266"/>
      <c r="JLY54" s="139"/>
      <c r="JLZ54" s="266"/>
      <c r="JMA54" s="266"/>
      <c r="JMB54" s="266"/>
      <c r="JMC54" s="139"/>
      <c r="JMD54" s="266"/>
      <c r="JME54" s="266"/>
      <c r="JMF54" s="266"/>
      <c r="JMG54" s="139"/>
      <c r="JMH54" s="266"/>
      <c r="JMI54" s="266"/>
      <c r="JMJ54" s="266"/>
      <c r="JMK54" s="139"/>
      <c r="JML54" s="266"/>
      <c r="JMM54" s="266"/>
      <c r="JMN54" s="266"/>
      <c r="JMO54" s="139"/>
      <c r="JMP54" s="266"/>
      <c r="JMQ54" s="266"/>
      <c r="JMR54" s="266"/>
      <c r="JMS54" s="139"/>
      <c r="JMT54" s="266"/>
      <c r="JMU54" s="266"/>
      <c r="JMV54" s="266"/>
      <c r="JMW54" s="139"/>
      <c r="JMX54" s="266"/>
      <c r="JMY54" s="266"/>
      <c r="JMZ54" s="266"/>
      <c r="JNA54" s="139"/>
      <c r="JNB54" s="266"/>
      <c r="JNC54" s="266"/>
      <c r="JND54" s="266"/>
      <c r="JNE54" s="139"/>
      <c r="JNF54" s="266"/>
      <c r="JNG54" s="266"/>
      <c r="JNH54" s="266"/>
      <c r="JNI54" s="139"/>
      <c r="JNJ54" s="266"/>
      <c r="JNK54" s="266"/>
      <c r="JNL54" s="266"/>
      <c r="JNM54" s="139"/>
      <c r="JNN54" s="266"/>
      <c r="JNO54" s="266"/>
      <c r="JNP54" s="266"/>
      <c r="JNQ54" s="139"/>
      <c r="JNR54" s="266"/>
      <c r="JNS54" s="266"/>
      <c r="JNT54" s="266"/>
      <c r="JNU54" s="139"/>
      <c r="JNV54" s="266"/>
      <c r="JNW54" s="266"/>
      <c r="JNX54" s="266"/>
      <c r="JNY54" s="139"/>
      <c r="JNZ54" s="266"/>
      <c r="JOA54" s="266"/>
      <c r="JOB54" s="266"/>
      <c r="JOC54" s="139"/>
      <c r="JOD54" s="266"/>
      <c r="JOE54" s="266"/>
      <c r="JOF54" s="266"/>
      <c r="JOG54" s="139"/>
      <c r="JOH54" s="266"/>
      <c r="JOI54" s="266"/>
      <c r="JOJ54" s="266"/>
      <c r="JOK54" s="139"/>
      <c r="JOL54" s="266"/>
      <c r="JOM54" s="266"/>
      <c r="JON54" s="266"/>
      <c r="JOO54" s="139"/>
      <c r="JOP54" s="266"/>
      <c r="JOQ54" s="266"/>
      <c r="JOR54" s="266"/>
      <c r="JOS54" s="139"/>
      <c r="JOT54" s="266"/>
      <c r="JOU54" s="266"/>
      <c r="JOV54" s="266"/>
      <c r="JOW54" s="139"/>
      <c r="JOX54" s="266"/>
      <c r="JOY54" s="266"/>
      <c r="JOZ54" s="266"/>
      <c r="JPA54" s="139"/>
      <c r="JPB54" s="266"/>
      <c r="JPC54" s="266"/>
      <c r="JPD54" s="266"/>
      <c r="JPE54" s="139"/>
      <c r="JPF54" s="266"/>
      <c r="JPG54" s="266"/>
      <c r="JPH54" s="266"/>
      <c r="JPI54" s="139"/>
      <c r="JPJ54" s="266"/>
      <c r="JPK54" s="266"/>
      <c r="JPL54" s="266"/>
      <c r="JPM54" s="139"/>
      <c r="JPN54" s="266"/>
      <c r="JPO54" s="266"/>
      <c r="JPP54" s="266"/>
      <c r="JPQ54" s="139"/>
      <c r="JPR54" s="266"/>
      <c r="JPS54" s="266"/>
      <c r="JPT54" s="266"/>
      <c r="JPU54" s="139"/>
      <c r="JPV54" s="266"/>
      <c r="JPW54" s="266"/>
      <c r="JPX54" s="266"/>
      <c r="JPY54" s="139"/>
      <c r="JPZ54" s="266"/>
      <c r="JQA54" s="266"/>
      <c r="JQB54" s="266"/>
      <c r="JQC54" s="139"/>
      <c r="JQD54" s="266"/>
      <c r="JQE54" s="266"/>
      <c r="JQF54" s="266"/>
      <c r="JQG54" s="139"/>
      <c r="JQH54" s="266"/>
      <c r="JQI54" s="266"/>
      <c r="JQJ54" s="266"/>
      <c r="JQK54" s="139"/>
      <c r="JQL54" s="266"/>
      <c r="JQM54" s="266"/>
      <c r="JQN54" s="266"/>
      <c r="JQO54" s="139"/>
      <c r="JQP54" s="266"/>
      <c r="JQQ54" s="266"/>
      <c r="JQR54" s="266"/>
      <c r="JQS54" s="139"/>
      <c r="JQT54" s="266"/>
      <c r="JQU54" s="266"/>
      <c r="JQV54" s="266"/>
      <c r="JQW54" s="139"/>
      <c r="JQX54" s="266"/>
      <c r="JQY54" s="266"/>
      <c r="JQZ54" s="266"/>
      <c r="JRA54" s="139"/>
      <c r="JRB54" s="266"/>
      <c r="JRC54" s="266"/>
      <c r="JRD54" s="266"/>
      <c r="JRE54" s="139"/>
      <c r="JRF54" s="266"/>
      <c r="JRG54" s="266"/>
      <c r="JRH54" s="266"/>
      <c r="JRI54" s="139"/>
      <c r="JRJ54" s="266"/>
      <c r="JRK54" s="266"/>
      <c r="JRL54" s="266"/>
      <c r="JRM54" s="139"/>
      <c r="JRN54" s="266"/>
      <c r="JRO54" s="266"/>
      <c r="JRP54" s="266"/>
      <c r="JRQ54" s="139"/>
      <c r="JRR54" s="266"/>
      <c r="JRS54" s="266"/>
      <c r="JRT54" s="266"/>
      <c r="JRU54" s="139"/>
      <c r="JRV54" s="266"/>
      <c r="JRW54" s="266"/>
      <c r="JRX54" s="266"/>
      <c r="JRY54" s="139"/>
      <c r="JRZ54" s="266"/>
      <c r="JSA54" s="266"/>
      <c r="JSB54" s="266"/>
      <c r="JSC54" s="139"/>
      <c r="JSD54" s="266"/>
      <c r="JSE54" s="266"/>
      <c r="JSF54" s="266"/>
      <c r="JSG54" s="139"/>
      <c r="JSH54" s="266"/>
      <c r="JSI54" s="266"/>
      <c r="JSJ54" s="266"/>
      <c r="JSK54" s="139"/>
      <c r="JSL54" s="266"/>
      <c r="JSM54" s="266"/>
      <c r="JSN54" s="266"/>
      <c r="JSO54" s="139"/>
      <c r="JSP54" s="266"/>
      <c r="JSQ54" s="266"/>
      <c r="JSR54" s="266"/>
      <c r="JSS54" s="139"/>
      <c r="JST54" s="266"/>
      <c r="JSU54" s="266"/>
      <c r="JSV54" s="266"/>
      <c r="JSW54" s="139"/>
      <c r="JSX54" s="266"/>
      <c r="JSY54" s="266"/>
      <c r="JSZ54" s="266"/>
      <c r="JTA54" s="139"/>
      <c r="JTB54" s="266"/>
      <c r="JTC54" s="266"/>
      <c r="JTD54" s="266"/>
      <c r="JTE54" s="139"/>
      <c r="JTF54" s="266"/>
      <c r="JTG54" s="266"/>
      <c r="JTH54" s="266"/>
      <c r="JTI54" s="139"/>
      <c r="JTJ54" s="266"/>
      <c r="JTK54" s="266"/>
      <c r="JTL54" s="266"/>
      <c r="JTM54" s="139"/>
      <c r="JTN54" s="266"/>
      <c r="JTO54" s="266"/>
      <c r="JTP54" s="266"/>
      <c r="JTQ54" s="139"/>
      <c r="JTR54" s="266"/>
      <c r="JTS54" s="266"/>
      <c r="JTT54" s="266"/>
      <c r="JTU54" s="139"/>
      <c r="JTV54" s="266"/>
      <c r="JTW54" s="266"/>
      <c r="JTX54" s="266"/>
      <c r="JTY54" s="139"/>
      <c r="JTZ54" s="266"/>
      <c r="JUA54" s="266"/>
      <c r="JUB54" s="266"/>
      <c r="JUC54" s="139"/>
      <c r="JUD54" s="266"/>
      <c r="JUE54" s="266"/>
      <c r="JUF54" s="266"/>
      <c r="JUG54" s="139"/>
      <c r="JUH54" s="266"/>
      <c r="JUI54" s="266"/>
      <c r="JUJ54" s="266"/>
      <c r="JUK54" s="139"/>
      <c r="JUL54" s="266"/>
      <c r="JUM54" s="266"/>
      <c r="JUN54" s="266"/>
      <c r="JUO54" s="139"/>
      <c r="JUP54" s="266"/>
      <c r="JUQ54" s="266"/>
      <c r="JUR54" s="266"/>
      <c r="JUS54" s="139"/>
      <c r="JUT54" s="266"/>
      <c r="JUU54" s="266"/>
      <c r="JUV54" s="266"/>
      <c r="JUW54" s="139"/>
      <c r="JUX54" s="266"/>
      <c r="JUY54" s="266"/>
      <c r="JUZ54" s="266"/>
      <c r="JVA54" s="139"/>
      <c r="JVB54" s="266"/>
      <c r="JVC54" s="266"/>
      <c r="JVD54" s="266"/>
      <c r="JVE54" s="139"/>
      <c r="JVF54" s="266"/>
      <c r="JVG54" s="266"/>
      <c r="JVH54" s="266"/>
      <c r="JVI54" s="139"/>
      <c r="JVJ54" s="266"/>
      <c r="JVK54" s="266"/>
      <c r="JVL54" s="266"/>
      <c r="JVM54" s="139"/>
      <c r="JVN54" s="266"/>
      <c r="JVO54" s="266"/>
      <c r="JVP54" s="266"/>
      <c r="JVQ54" s="139"/>
      <c r="JVR54" s="266"/>
      <c r="JVS54" s="266"/>
      <c r="JVT54" s="266"/>
      <c r="JVU54" s="139"/>
      <c r="JVV54" s="266"/>
      <c r="JVW54" s="266"/>
      <c r="JVX54" s="266"/>
      <c r="JVY54" s="139"/>
      <c r="JVZ54" s="266"/>
      <c r="JWA54" s="266"/>
      <c r="JWB54" s="266"/>
      <c r="JWC54" s="139"/>
      <c r="JWD54" s="266"/>
      <c r="JWE54" s="266"/>
      <c r="JWF54" s="266"/>
      <c r="JWG54" s="139"/>
      <c r="JWH54" s="266"/>
      <c r="JWI54" s="266"/>
      <c r="JWJ54" s="266"/>
      <c r="JWK54" s="139"/>
      <c r="JWL54" s="266"/>
      <c r="JWM54" s="266"/>
      <c r="JWN54" s="266"/>
      <c r="JWO54" s="139"/>
      <c r="JWP54" s="266"/>
      <c r="JWQ54" s="266"/>
      <c r="JWR54" s="266"/>
      <c r="JWS54" s="139"/>
      <c r="JWT54" s="266"/>
      <c r="JWU54" s="266"/>
      <c r="JWV54" s="266"/>
      <c r="JWW54" s="139"/>
      <c r="JWX54" s="266"/>
      <c r="JWY54" s="266"/>
      <c r="JWZ54" s="266"/>
      <c r="JXA54" s="139"/>
      <c r="JXB54" s="266"/>
      <c r="JXC54" s="266"/>
      <c r="JXD54" s="266"/>
      <c r="JXE54" s="139"/>
      <c r="JXF54" s="266"/>
      <c r="JXG54" s="266"/>
      <c r="JXH54" s="266"/>
      <c r="JXI54" s="139"/>
      <c r="JXJ54" s="266"/>
      <c r="JXK54" s="266"/>
      <c r="JXL54" s="266"/>
      <c r="JXM54" s="139"/>
      <c r="JXN54" s="266"/>
      <c r="JXO54" s="266"/>
      <c r="JXP54" s="266"/>
      <c r="JXQ54" s="139"/>
      <c r="JXR54" s="266"/>
      <c r="JXS54" s="266"/>
      <c r="JXT54" s="266"/>
      <c r="JXU54" s="139"/>
      <c r="JXV54" s="266"/>
      <c r="JXW54" s="266"/>
      <c r="JXX54" s="266"/>
      <c r="JXY54" s="139"/>
      <c r="JXZ54" s="266"/>
      <c r="JYA54" s="266"/>
      <c r="JYB54" s="266"/>
      <c r="JYC54" s="139"/>
      <c r="JYD54" s="266"/>
      <c r="JYE54" s="266"/>
      <c r="JYF54" s="266"/>
      <c r="JYG54" s="139"/>
      <c r="JYH54" s="266"/>
      <c r="JYI54" s="266"/>
      <c r="JYJ54" s="266"/>
      <c r="JYK54" s="139"/>
      <c r="JYL54" s="266"/>
      <c r="JYM54" s="266"/>
      <c r="JYN54" s="266"/>
      <c r="JYO54" s="139"/>
      <c r="JYP54" s="266"/>
      <c r="JYQ54" s="266"/>
      <c r="JYR54" s="266"/>
      <c r="JYS54" s="139"/>
      <c r="JYT54" s="266"/>
      <c r="JYU54" s="266"/>
      <c r="JYV54" s="266"/>
      <c r="JYW54" s="139"/>
      <c r="JYX54" s="266"/>
      <c r="JYY54" s="266"/>
      <c r="JYZ54" s="266"/>
      <c r="JZA54" s="139"/>
      <c r="JZB54" s="266"/>
      <c r="JZC54" s="266"/>
      <c r="JZD54" s="266"/>
      <c r="JZE54" s="139"/>
      <c r="JZF54" s="266"/>
      <c r="JZG54" s="266"/>
      <c r="JZH54" s="266"/>
      <c r="JZI54" s="139"/>
      <c r="JZJ54" s="266"/>
      <c r="JZK54" s="266"/>
      <c r="JZL54" s="266"/>
      <c r="JZM54" s="139"/>
      <c r="JZN54" s="266"/>
      <c r="JZO54" s="266"/>
      <c r="JZP54" s="266"/>
      <c r="JZQ54" s="139"/>
      <c r="JZR54" s="266"/>
      <c r="JZS54" s="266"/>
      <c r="JZT54" s="266"/>
      <c r="JZU54" s="139"/>
      <c r="JZV54" s="266"/>
      <c r="JZW54" s="266"/>
      <c r="JZX54" s="266"/>
      <c r="JZY54" s="139"/>
      <c r="JZZ54" s="266"/>
      <c r="KAA54" s="266"/>
      <c r="KAB54" s="266"/>
      <c r="KAC54" s="139"/>
      <c r="KAD54" s="266"/>
      <c r="KAE54" s="266"/>
      <c r="KAF54" s="266"/>
      <c r="KAG54" s="139"/>
      <c r="KAH54" s="266"/>
      <c r="KAI54" s="266"/>
      <c r="KAJ54" s="266"/>
      <c r="KAK54" s="139"/>
      <c r="KAL54" s="266"/>
      <c r="KAM54" s="266"/>
      <c r="KAN54" s="266"/>
      <c r="KAO54" s="139"/>
      <c r="KAP54" s="266"/>
      <c r="KAQ54" s="266"/>
      <c r="KAR54" s="266"/>
      <c r="KAS54" s="139"/>
      <c r="KAT54" s="266"/>
      <c r="KAU54" s="266"/>
      <c r="KAV54" s="266"/>
      <c r="KAW54" s="139"/>
      <c r="KAX54" s="266"/>
      <c r="KAY54" s="266"/>
      <c r="KAZ54" s="266"/>
      <c r="KBA54" s="139"/>
      <c r="KBB54" s="266"/>
      <c r="KBC54" s="266"/>
      <c r="KBD54" s="266"/>
      <c r="KBE54" s="139"/>
      <c r="KBF54" s="266"/>
      <c r="KBG54" s="266"/>
      <c r="KBH54" s="266"/>
      <c r="KBI54" s="139"/>
      <c r="KBJ54" s="266"/>
      <c r="KBK54" s="266"/>
      <c r="KBL54" s="266"/>
      <c r="KBM54" s="139"/>
      <c r="KBN54" s="266"/>
      <c r="KBO54" s="266"/>
      <c r="KBP54" s="266"/>
      <c r="KBQ54" s="139"/>
      <c r="KBR54" s="266"/>
      <c r="KBS54" s="266"/>
      <c r="KBT54" s="266"/>
      <c r="KBU54" s="139"/>
      <c r="KBV54" s="266"/>
      <c r="KBW54" s="266"/>
      <c r="KBX54" s="266"/>
      <c r="KBY54" s="139"/>
      <c r="KBZ54" s="266"/>
      <c r="KCA54" s="266"/>
      <c r="KCB54" s="266"/>
      <c r="KCC54" s="139"/>
      <c r="KCD54" s="266"/>
      <c r="KCE54" s="266"/>
      <c r="KCF54" s="266"/>
      <c r="KCG54" s="139"/>
      <c r="KCH54" s="266"/>
      <c r="KCI54" s="266"/>
      <c r="KCJ54" s="266"/>
      <c r="KCK54" s="139"/>
      <c r="KCL54" s="266"/>
      <c r="KCM54" s="266"/>
      <c r="KCN54" s="266"/>
      <c r="KCO54" s="139"/>
      <c r="KCP54" s="266"/>
      <c r="KCQ54" s="266"/>
      <c r="KCR54" s="266"/>
      <c r="KCS54" s="139"/>
      <c r="KCT54" s="266"/>
      <c r="KCU54" s="266"/>
      <c r="KCV54" s="266"/>
      <c r="KCW54" s="139"/>
      <c r="KCX54" s="266"/>
      <c r="KCY54" s="266"/>
      <c r="KCZ54" s="266"/>
      <c r="KDA54" s="139"/>
      <c r="KDB54" s="266"/>
      <c r="KDC54" s="266"/>
      <c r="KDD54" s="266"/>
      <c r="KDE54" s="139"/>
      <c r="KDF54" s="266"/>
      <c r="KDG54" s="266"/>
      <c r="KDH54" s="266"/>
      <c r="KDI54" s="139"/>
      <c r="KDJ54" s="266"/>
      <c r="KDK54" s="266"/>
      <c r="KDL54" s="266"/>
      <c r="KDM54" s="139"/>
      <c r="KDN54" s="266"/>
      <c r="KDO54" s="266"/>
      <c r="KDP54" s="266"/>
      <c r="KDQ54" s="139"/>
      <c r="KDR54" s="266"/>
      <c r="KDS54" s="266"/>
      <c r="KDT54" s="266"/>
      <c r="KDU54" s="139"/>
      <c r="KDV54" s="266"/>
      <c r="KDW54" s="266"/>
      <c r="KDX54" s="266"/>
      <c r="KDY54" s="139"/>
      <c r="KDZ54" s="266"/>
      <c r="KEA54" s="266"/>
      <c r="KEB54" s="266"/>
      <c r="KEC54" s="139"/>
      <c r="KED54" s="266"/>
      <c r="KEE54" s="266"/>
      <c r="KEF54" s="266"/>
      <c r="KEG54" s="139"/>
      <c r="KEH54" s="266"/>
      <c r="KEI54" s="266"/>
      <c r="KEJ54" s="266"/>
      <c r="KEK54" s="139"/>
      <c r="KEL54" s="266"/>
      <c r="KEM54" s="266"/>
      <c r="KEN54" s="266"/>
      <c r="KEO54" s="139"/>
      <c r="KEP54" s="266"/>
      <c r="KEQ54" s="266"/>
      <c r="KER54" s="266"/>
      <c r="KES54" s="139"/>
      <c r="KET54" s="266"/>
      <c r="KEU54" s="266"/>
      <c r="KEV54" s="266"/>
      <c r="KEW54" s="139"/>
      <c r="KEX54" s="266"/>
      <c r="KEY54" s="266"/>
      <c r="KEZ54" s="266"/>
      <c r="KFA54" s="139"/>
      <c r="KFB54" s="266"/>
      <c r="KFC54" s="266"/>
      <c r="KFD54" s="266"/>
      <c r="KFE54" s="139"/>
      <c r="KFF54" s="266"/>
      <c r="KFG54" s="266"/>
      <c r="KFH54" s="266"/>
      <c r="KFI54" s="139"/>
      <c r="KFJ54" s="266"/>
      <c r="KFK54" s="266"/>
      <c r="KFL54" s="266"/>
      <c r="KFM54" s="139"/>
      <c r="KFN54" s="266"/>
      <c r="KFO54" s="266"/>
      <c r="KFP54" s="266"/>
      <c r="KFQ54" s="139"/>
      <c r="KFR54" s="266"/>
      <c r="KFS54" s="266"/>
      <c r="KFT54" s="266"/>
      <c r="KFU54" s="139"/>
      <c r="KFV54" s="266"/>
      <c r="KFW54" s="266"/>
      <c r="KFX54" s="266"/>
      <c r="KFY54" s="139"/>
      <c r="KFZ54" s="266"/>
      <c r="KGA54" s="266"/>
      <c r="KGB54" s="266"/>
      <c r="KGC54" s="139"/>
      <c r="KGD54" s="266"/>
      <c r="KGE54" s="266"/>
      <c r="KGF54" s="266"/>
      <c r="KGG54" s="139"/>
      <c r="KGH54" s="266"/>
      <c r="KGI54" s="266"/>
      <c r="KGJ54" s="266"/>
      <c r="KGK54" s="139"/>
      <c r="KGL54" s="266"/>
      <c r="KGM54" s="266"/>
      <c r="KGN54" s="266"/>
      <c r="KGO54" s="139"/>
      <c r="KGP54" s="266"/>
      <c r="KGQ54" s="266"/>
      <c r="KGR54" s="266"/>
      <c r="KGS54" s="139"/>
      <c r="KGT54" s="266"/>
      <c r="KGU54" s="266"/>
      <c r="KGV54" s="266"/>
      <c r="KGW54" s="139"/>
      <c r="KGX54" s="266"/>
      <c r="KGY54" s="266"/>
      <c r="KGZ54" s="266"/>
      <c r="KHA54" s="139"/>
      <c r="KHB54" s="266"/>
      <c r="KHC54" s="266"/>
      <c r="KHD54" s="266"/>
      <c r="KHE54" s="139"/>
      <c r="KHF54" s="266"/>
      <c r="KHG54" s="266"/>
      <c r="KHH54" s="266"/>
      <c r="KHI54" s="139"/>
      <c r="KHJ54" s="266"/>
      <c r="KHK54" s="266"/>
      <c r="KHL54" s="266"/>
      <c r="KHM54" s="139"/>
      <c r="KHN54" s="266"/>
      <c r="KHO54" s="266"/>
      <c r="KHP54" s="266"/>
      <c r="KHQ54" s="139"/>
      <c r="KHR54" s="266"/>
      <c r="KHS54" s="266"/>
      <c r="KHT54" s="266"/>
      <c r="KHU54" s="139"/>
      <c r="KHV54" s="266"/>
      <c r="KHW54" s="266"/>
      <c r="KHX54" s="266"/>
      <c r="KHY54" s="139"/>
      <c r="KHZ54" s="266"/>
      <c r="KIA54" s="266"/>
      <c r="KIB54" s="266"/>
      <c r="KIC54" s="139"/>
      <c r="KID54" s="266"/>
      <c r="KIE54" s="266"/>
      <c r="KIF54" s="266"/>
      <c r="KIG54" s="139"/>
      <c r="KIH54" s="266"/>
      <c r="KII54" s="266"/>
      <c r="KIJ54" s="266"/>
      <c r="KIK54" s="139"/>
      <c r="KIL54" s="266"/>
      <c r="KIM54" s="266"/>
      <c r="KIN54" s="266"/>
      <c r="KIO54" s="139"/>
      <c r="KIP54" s="266"/>
      <c r="KIQ54" s="266"/>
      <c r="KIR54" s="266"/>
      <c r="KIS54" s="139"/>
      <c r="KIT54" s="266"/>
      <c r="KIU54" s="266"/>
      <c r="KIV54" s="266"/>
      <c r="KIW54" s="139"/>
      <c r="KIX54" s="266"/>
      <c r="KIY54" s="266"/>
      <c r="KIZ54" s="266"/>
      <c r="KJA54" s="139"/>
      <c r="KJB54" s="266"/>
      <c r="KJC54" s="266"/>
      <c r="KJD54" s="266"/>
      <c r="KJE54" s="139"/>
      <c r="KJF54" s="266"/>
      <c r="KJG54" s="266"/>
      <c r="KJH54" s="266"/>
      <c r="KJI54" s="139"/>
      <c r="KJJ54" s="266"/>
      <c r="KJK54" s="266"/>
      <c r="KJL54" s="266"/>
      <c r="KJM54" s="139"/>
      <c r="KJN54" s="266"/>
      <c r="KJO54" s="266"/>
      <c r="KJP54" s="266"/>
      <c r="KJQ54" s="139"/>
      <c r="KJR54" s="266"/>
      <c r="KJS54" s="266"/>
      <c r="KJT54" s="266"/>
      <c r="KJU54" s="139"/>
      <c r="KJV54" s="266"/>
      <c r="KJW54" s="266"/>
      <c r="KJX54" s="266"/>
      <c r="KJY54" s="139"/>
      <c r="KJZ54" s="266"/>
      <c r="KKA54" s="266"/>
      <c r="KKB54" s="266"/>
      <c r="KKC54" s="139"/>
      <c r="KKD54" s="266"/>
      <c r="KKE54" s="266"/>
      <c r="KKF54" s="266"/>
      <c r="KKG54" s="139"/>
      <c r="KKH54" s="266"/>
      <c r="KKI54" s="266"/>
      <c r="KKJ54" s="266"/>
      <c r="KKK54" s="139"/>
      <c r="KKL54" s="266"/>
      <c r="KKM54" s="266"/>
      <c r="KKN54" s="266"/>
      <c r="KKO54" s="139"/>
      <c r="KKP54" s="266"/>
      <c r="KKQ54" s="266"/>
      <c r="KKR54" s="266"/>
      <c r="KKS54" s="139"/>
      <c r="KKT54" s="266"/>
      <c r="KKU54" s="266"/>
      <c r="KKV54" s="266"/>
      <c r="KKW54" s="139"/>
      <c r="KKX54" s="266"/>
      <c r="KKY54" s="266"/>
      <c r="KKZ54" s="266"/>
      <c r="KLA54" s="139"/>
      <c r="KLB54" s="266"/>
      <c r="KLC54" s="266"/>
      <c r="KLD54" s="266"/>
      <c r="KLE54" s="139"/>
      <c r="KLF54" s="266"/>
      <c r="KLG54" s="266"/>
      <c r="KLH54" s="266"/>
      <c r="KLI54" s="139"/>
      <c r="KLJ54" s="266"/>
      <c r="KLK54" s="266"/>
      <c r="KLL54" s="266"/>
      <c r="KLM54" s="139"/>
      <c r="KLN54" s="266"/>
      <c r="KLO54" s="266"/>
      <c r="KLP54" s="266"/>
      <c r="KLQ54" s="139"/>
      <c r="KLR54" s="266"/>
      <c r="KLS54" s="266"/>
      <c r="KLT54" s="266"/>
      <c r="KLU54" s="139"/>
      <c r="KLV54" s="266"/>
      <c r="KLW54" s="266"/>
      <c r="KLX54" s="266"/>
      <c r="KLY54" s="139"/>
      <c r="KLZ54" s="266"/>
      <c r="KMA54" s="266"/>
      <c r="KMB54" s="266"/>
      <c r="KMC54" s="139"/>
      <c r="KMD54" s="266"/>
      <c r="KME54" s="266"/>
      <c r="KMF54" s="266"/>
      <c r="KMG54" s="139"/>
      <c r="KMH54" s="266"/>
      <c r="KMI54" s="266"/>
      <c r="KMJ54" s="266"/>
      <c r="KMK54" s="139"/>
      <c r="KML54" s="266"/>
      <c r="KMM54" s="266"/>
      <c r="KMN54" s="266"/>
      <c r="KMO54" s="139"/>
      <c r="KMP54" s="266"/>
      <c r="KMQ54" s="266"/>
      <c r="KMR54" s="266"/>
      <c r="KMS54" s="139"/>
      <c r="KMT54" s="266"/>
      <c r="KMU54" s="266"/>
      <c r="KMV54" s="266"/>
      <c r="KMW54" s="139"/>
      <c r="KMX54" s="266"/>
      <c r="KMY54" s="266"/>
      <c r="KMZ54" s="266"/>
      <c r="KNA54" s="139"/>
      <c r="KNB54" s="266"/>
      <c r="KNC54" s="266"/>
      <c r="KND54" s="266"/>
      <c r="KNE54" s="139"/>
      <c r="KNF54" s="266"/>
      <c r="KNG54" s="266"/>
      <c r="KNH54" s="266"/>
      <c r="KNI54" s="139"/>
      <c r="KNJ54" s="266"/>
      <c r="KNK54" s="266"/>
      <c r="KNL54" s="266"/>
      <c r="KNM54" s="139"/>
      <c r="KNN54" s="266"/>
      <c r="KNO54" s="266"/>
      <c r="KNP54" s="266"/>
      <c r="KNQ54" s="139"/>
      <c r="KNR54" s="266"/>
      <c r="KNS54" s="266"/>
      <c r="KNT54" s="266"/>
      <c r="KNU54" s="139"/>
      <c r="KNV54" s="266"/>
      <c r="KNW54" s="266"/>
      <c r="KNX54" s="266"/>
      <c r="KNY54" s="139"/>
      <c r="KNZ54" s="266"/>
      <c r="KOA54" s="266"/>
      <c r="KOB54" s="266"/>
      <c r="KOC54" s="139"/>
      <c r="KOD54" s="266"/>
      <c r="KOE54" s="266"/>
      <c r="KOF54" s="266"/>
      <c r="KOG54" s="139"/>
      <c r="KOH54" s="266"/>
      <c r="KOI54" s="266"/>
      <c r="KOJ54" s="266"/>
      <c r="KOK54" s="139"/>
      <c r="KOL54" s="266"/>
      <c r="KOM54" s="266"/>
      <c r="KON54" s="266"/>
      <c r="KOO54" s="139"/>
      <c r="KOP54" s="266"/>
      <c r="KOQ54" s="266"/>
      <c r="KOR54" s="266"/>
      <c r="KOS54" s="139"/>
      <c r="KOT54" s="266"/>
      <c r="KOU54" s="266"/>
      <c r="KOV54" s="266"/>
      <c r="KOW54" s="139"/>
      <c r="KOX54" s="266"/>
      <c r="KOY54" s="266"/>
      <c r="KOZ54" s="266"/>
      <c r="KPA54" s="139"/>
      <c r="KPB54" s="266"/>
      <c r="KPC54" s="266"/>
      <c r="KPD54" s="266"/>
      <c r="KPE54" s="139"/>
      <c r="KPF54" s="266"/>
      <c r="KPG54" s="266"/>
      <c r="KPH54" s="266"/>
      <c r="KPI54" s="139"/>
      <c r="KPJ54" s="266"/>
      <c r="KPK54" s="266"/>
      <c r="KPL54" s="266"/>
      <c r="KPM54" s="139"/>
      <c r="KPN54" s="266"/>
      <c r="KPO54" s="266"/>
      <c r="KPP54" s="266"/>
      <c r="KPQ54" s="139"/>
      <c r="KPR54" s="266"/>
      <c r="KPS54" s="266"/>
      <c r="KPT54" s="266"/>
      <c r="KPU54" s="139"/>
      <c r="KPV54" s="266"/>
      <c r="KPW54" s="266"/>
      <c r="KPX54" s="266"/>
      <c r="KPY54" s="139"/>
      <c r="KPZ54" s="266"/>
      <c r="KQA54" s="266"/>
      <c r="KQB54" s="266"/>
      <c r="KQC54" s="139"/>
      <c r="KQD54" s="266"/>
      <c r="KQE54" s="266"/>
      <c r="KQF54" s="266"/>
      <c r="KQG54" s="139"/>
      <c r="KQH54" s="266"/>
      <c r="KQI54" s="266"/>
      <c r="KQJ54" s="266"/>
      <c r="KQK54" s="139"/>
      <c r="KQL54" s="266"/>
      <c r="KQM54" s="266"/>
      <c r="KQN54" s="266"/>
      <c r="KQO54" s="139"/>
      <c r="KQP54" s="266"/>
      <c r="KQQ54" s="266"/>
      <c r="KQR54" s="266"/>
      <c r="KQS54" s="139"/>
      <c r="KQT54" s="266"/>
      <c r="KQU54" s="266"/>
      <c r="KQV54" s="266"/>
      <c r="KQW54" s="139"/>
      <c r="KQX54" s="266"/>
      <c r="KQY54" s="266"/>
      <c r="KQZ54" s="266"/>
      <c r="KRA54" s="139"/>
      <c r="KRB54" s="266"/>
      <c r="KRC54" s="266"/>
      <c r="KRD54" s="266"/>
      <c r="KRE54" s="139"/>
      <c r="KRF54" s="266"/>
      <c r="KRG54" s="266"/>
      <c r="KRH54" s="266"/>
      <c r="KRI54" s="139"/>
      <c r="KRJ54" s="266"/>
      <c r="KRK54" s="266"/>
      <c r="KRL54" s="266"/>
      <c r="KRM54" s="139"/>
      <c r="KRN54" s="266"/>
      <c r="KRO54" s="266"/>
      <c r="KRP54" s="266"/>
      <c r="KRQ54" s="139"/>
      <c r="KRR54" s="266"/>
      <c r="KRS54" s="266"/>
      <c r="KRT54" s="266"/>
      <c r="KRU54" s="139"/>
      <c r="KRV54" s="266"/>
      <c r="KRW54" s="266"/>
      <c r="KRX54" s="266"/>
      <c r="KRY54" s="139"/>
      <c r="KRZ54" s="266"/>
      <c r="KSA54" s="266"/>
      <c r="KSB54" s="266"/>
      <c r="KSC54" s="139"/>
      <c r="KSD54" s="266"/>
      <c r="KSE54" s="266"/>
      <c r="KSF54" s="266"/>
      <c r="KSG54" s="139"/>
      <c r="KSH54" s="266"/>
      <c r="KSI54" s="266"/>
      <c r="KSJ54" s="266"/>
      <c r="KSK54" s="139"/>
      <c r="KSL54" s="266"/>
      <c r="KSM54" s="266"/>
      <c r="KSN54" s="266"/>
      <c r="KSO54" s="139"/>
      <c r="KSP54" s="266"/>
      <c r="KSQ54" s="266"/>
      <c r="KSR54" s="266"/>
      <c r="KSS54" s="139"/>
      <c r="KST54" s="266"/>
      <c r="KSU54" s="266"/>
      <c r="KSV54" s="266"/>
      <c r="KSW54" s="139"/>
      <c r="KSX54" s="266"/>
      <c r="KSY54" s="266"/>
      <c r="KSZ54" s="266"/>
      <c r="KTA54" s="139"/>
      <c r="KTB54" s="266"/>
      <c r="KTC54" s="266"/>
      <c r="KTD54" s="266"/>
      <c r="KTE54" s="139"/>
      <c r="KTF54" s="266"/>
      <c r="KTG54" s="266"/>
      <c r="KTH54" s="266"/>
      <c r="KTI54" s="139"/>
      <c r="KTJ54" s="266"/>
      <c r="KTK54" s="266"/>
      <c r="KTL54" s="266"/>
      <c r="KTM54" s="139"/>
      <c r="KTN54" s="266"/>
      <c r="KTO54" s="266"/>
      <c r="KTP54" s="266"/>
      <c r="KTQ54" s="139"/>
      <c r="KTR54" s="266"/>
      <c r="KTS54" s="266"/>
      <c r="KTT54" s="266"/>
      <c r="KTU54" s="139"/>
      <c r="KTV54" s="266"/>
      <c r="KTW54" s="266"/>
      <c r="KTX54" s="266"/>
      <c r="KTY54" s="139"/>
      <c r="KTZ54" s="266"/>
      <c r="KUA54" s="266"/>
      <c r="KUB54" s="266"/>
      <c r="KUC54" s="139"/>
      <c r="KUD54" s="266"/>
      <c r="KUE54" s="266"/>
      <c r="KUF54" s="266"/>
      <c r="KUG54" s="139"/>
      <c r="KUH54" s="266"/>
      <c r="KUI54" s="266"/>
      <c r="KUJ54" s="266"/>
      <c r="KUK54" s="139"/>
      <c r="KUL54" s="266"/>
      <c r="KUM54" s="266"/>
      <c r="KUN54" s="266"/>
      <c r="KUO54" s="139"/>
      <c r="KUP54" s="266"/>
      <c r="KUQ54" s="266"/>
      <c r="KUR54" s="266"/>
      <c r="KUS54" s="139"/>
      <c r="KUT54" s="266"/>
      <c r="KUU54" s="266"/>
      <c r="KUV54" s="266"/>
      <c r="KUW54" s="139"/>
      <c r="KUX54" s="266"/>
      <c r="KUY54" s="266"/>
      <c r="KUZ54" s="266"/>
      <c r="KVA54" s="139"/>
      <c r="KVB54" s="266"/>
      <c r="KVC54" s="266"/>
      <c r="KVD54" s="266"/>
      <c r="KVE54" s="139"/>
      <c r="KVF54" s="266"/>
      <c r="KVG54" s="266"/>
      <c r="KVH54" s="266"/>
      <c r="KVI54" s="139"/>
      <c r="KVJ54" s="266"/>
      <c r="KVK54" s="266"/>
      <c r="KVL54" s="266"/>
      <c r="KVM54" s="139"/>
      <c r="KVN54" s="266"/>
      <c r="KVO54" s="266"/>
      <c r="KVP54" s="266"/>
      <c r="KVQ54" s="139"/>
      <c r="KVR54" s="266"/>
      <c r="KVS54" s="266"/>
      <c r="KVT54" s="266"/>
      <c r="KVU54" s="139"/>
      <c r="KVV54" s="266"/>
      <c r="KVW54" s="266"/>
      <c r="KVX54" s="266"/>
      <c r="KVY54" s="139"/>
      <c r="KVZ54" s="266"/>
      <c r="KWA54" s="266"/>
      <c r="KWB54" s="266"/>
      <c r="KWC54" s="139"/>
      <c r="KWD54" s="266"/>
      <c r="KWE54" s="266"/>
      <c r="KWF54" s="266"/>
      <c r="KWG54" s="139"/>
      <c r="KWH54" s="266"/>
      <c r="KWI54" s="266"/>
      <c r="KWJ54" s="266"/>
      <c r="KWK54" s="139"/>
      <c r="KWL54" s="266"/>
      <c r="KWM54" s="266"/>
      <c r="KWN54" s="266"/>
      <c r="KWO54" s="139"/>
      <c r="KWP54" s="266"/>
      <c r="KWQ54" s="266"/>
      <c r="KWR54" s="266"/>
      <c r="KWS54" s="139"/>
      <c r="KWT54" s="266"/>
      <c r="KWU54" s="266"/>
      <c r="KWV54" s="266"/>
      <c r="KWW54" s="139"/>
      <c r="KWX54" s="266"/>
      <c r="KWY54" s="266"/>
      <c r="KWZ54" s="266"/>
      <c r="KXA54" s="139"/>
      <c r="KXB54" s="266"/>
      <c r="KXC54" s="266"/>
      <c r="KXD54" s="266"/>
      <c r="KXE54" s="139"/>
      <c r="KXF54" s="266"/>
      <c r="KXG54" s="266"/>
      <c r="KXH54" s="266"/>
      <c r="KXI54" s="139"/>
      <c r="KXJ54" s="266"/>
      <c r="KXK54" s="266"/>
      <c r="KXL54" s="266"/>
      <c r="KXM54" s="139"/>
      <c r="KXN54" s="266"/>
      <c r="KXO54" s="266"/>
      <c r="KXP54" s="266"/>
      <c r="KXQ54" s="139"/>
      <c r="KXR54" s="266"/>
      <c r="KXS54" s="266"/>
      <c r="KXT54" s="266"/>
      <c r="KXU54" s="139"/>
      <c r="KXV54" s="266"/>
      <c r="KXW54" s="266"/>
      <c r="KXX54" s="266"/>
      <c r="KXY54" s="139"/>
      <c r="KXZ54" s="266"/>
      <c r="KYA54" s="266"/>
      <c r="KYB54" s="266"/>
      <c r="KYC54" s="139"/>
      <c r="KYD54" s="266"/>
      <c r="KYE54" s="266"/>
      <c r="KYF54" s="266"/>
      <c r="KYG54" s="139"/>
      <c r="KYH54" s="266"/>
      <c r="KYI54" s="266"/>
      <c r="KYJ54" s="266"/>
      <c r="KYK54" s="139"/>
      <c r="KYL54" s="266"/>
      <c r="KYM54" s="266"/>
      <c r="KYN54" s="266"/>
      <c r="KYO54" s="139"/>
      <c r="KYP54" s="266"/>
      <c r="KYQ54" s="266"/>
      <c r="KYR54" s="266"/>
      <c r="KYS54" s="139"/>
      <c r="KYT54" s="266"/>
      <c r="KYU54" s="266"/>
      <c r="KYV54" s="266"/>
      <c r="KYW54" s="139"/>
      <c r="KYX54" s="266"/>
      <c r="KYY54" s="266"/>
      <c r="KYZ54" s="266"/>
      <c r="KZA54" s="139"/>
      <c r="KZB54" s="266"/>
      <c r="KZC54" s="266"/>
      <c r="KZD54" s="266"/>
      <c r="KZE54" s="139"/>
      <c r="KZF54" s="266"/>
      <c r="KZG54" s="266"/>
      <c r="KZH54" s="266"/>
      <c r="KZI54" s="139"/>
      <c r="KZJ54" s="266"/>
      <c r="KZK54" s="266"/>
      <c r="KZL54" s="266"/>
      <c r="KZM54" s="139"/>
      <c r="KZN54" s="266"/>
      <c r="KZO54" s="266"/>
      <c r="KZP54" s="266"/>
      <c r="KZQ54" s="139"/>
      <c r="KZR54" s="266"/>
      <c r="KZS54" s="266"/>
      <c r="KZT54" s="266"/>
      <c r="KZU54" s="139"/>
      <c r="KZV54" s="266"/>
      <c r="KZW54" s="266"/>
      <c r="KZX54" s="266"/>
      <c r="KZY54" s="139"/>
      <c r="KZZ54" s="266"/>
      <c r="LAA54" s="266"/>
      <c r="LAB54" s="266"/>
      <c r="LAC54" s="139"/>
      <c r="LAD54" s="266"/>
      <c r="LAE54" s="266"/>
      <c r="LAF54" s="266"/>
      <c r="LAG54" s="139"/>
      <c r="LAH54" s="266"/>
      <c r="LAI54" s="266"/>
      <c r="LAJ54" s="266"/>
      <c r="LAK54" s="139"/>
      <c r="LAL54" s="266"/>
      <c r="LAM54" s="266"/>
      <c r="LAN54" s="266"/>
      <c r="LAO54" s="139"/>
      <c r="LAP54" s="266"/>
      <c r="LAQ54" s="266"/>
      <c r="LAR54" s="266"/>
      <c r="LAS54" s="139"/>
      <c r="LAT54" s="266"/>
      <c r="LAU54" s="266"/>
      <c r="LAV54" s="266"/>
      <c r="LAW54" s="139"/>
      <c r="LAX54" s="266"/>
      <c r="LAY54" s="266"/>
      <c r="LAZ54" s="266"/>
      <c r="LBA54" s="139"/>
      <c r="LBB54" s="266"/>
      <c r="LBC54" s="266"/>
      <c r="LBD54" s="266"/>
      <c r="LBE54" s="139"/>
      <c r="LBF54" s="266"/>
      <c r="LBG54" s="266"/>
      <c r="LBH54" s="266"/>
      <c r="LBI54" s="139"/>
      <c r="LBJ54" s="266"/>
      <c r="LBK54" s="266"/>
      <c r="LBL54" s="266"/>
      <c r="LBM54" s="139"/>
      <c r="LBN54" s="266"/>
      <c r="LBO54" s="266"/>
      <c r="LBP54" s="266"/>
      <c r="LBQ54" s="139"/>
      <c r="LBR54" s="266"/>
      <c r="LBS54" s="266"/>
      <c r="LBT54" s="266"/>
      <c r="LBU54" s="139"/>
      <c r="LBV54" s="266"/>
      <c r="LBW54" s="266"/>
      <c r="LBX54" s="266"/>
      <c r="LBY54" s="139"/>
      <c r="LBZ54" s="266"/>
      <c r="LCA54" s="266"/>
      <c r="LCB54" s="266"/>
      <c r="LCC54" s="139"/>
      <c r="LCD54" s="266"/>
      <c r="LCE54" s="266"/>
      <c r="LCF54" s="266"/>
      <c r="LCG54" s="139"/>
      <c r="LCH54" s="266"/>
      <c r="LCI54" s="266"/>
      <c r="LCJ54" s="266"/>
      <c r="LCK54" s="139"/>
      <c r="LCL54" s="266"/>
      <c r="LCM54" s="266"/>
      <c r="LCN54" s="266"/>
      <c r="LCO54" s="139"/>
      <c r="LCP54" s="266"/>
      <c r="LCQ54" s="266"/>
      <c r="LCR54" s="266"/>
      <c r="LCS54" s="139"/>
      <c r="LCT54" s="266"/>
      <c r="LCU54" s="266"/>
      <c r="LCV54" s="266"/>
      <c r="LCW54" s="139"/>
      <c r="LCX54" s="266"/>
      <c r="LCY54" s="266"/>
      <c r="LCZ54" s="266"/>
      <c r="LDA54" s="139"/>
      <c r="LDB54" s="266"/>
      <c r="LDC54" s="266"/>
      <c r="LDD54" s="266"/>
      <c r="LDE54" s="139"/>
      <c r="LDF54" s="266"/>
      <c r="LDG54" s="266"/>
      <c r="LDH54" s="266"/>
      <c r="LDI54" s="139"/>
      <c r="LDJ54" s="266"/>
      <c r="LDK54" s="266"/>
      <c r="LDL54" s="266"/>
      <c r="LDM54" s="139"/>
      <c r="LDN54" s="266"/>
      <c r="LDO54" s="266"/>
      <c r="LDP54" s="266"/>
      <c r="LDQ54" s="139"/>
      <c r="LDR54" s="266"/>
      <c r="LDS54" s="266"/>
      <c r="LDT54" s="266"/>
      <c r="LDU54" s="139"/>
      <c r="LDV54" s="266"/>
      <c r="LDW54" s="266"/>
      <c r="LDX54" s="266"/>
      <c r="LDY54" s="139"/>
      <c r="LDZ54" s="266"/>
      <c r="LEA54" s="266"/>
      <c r="LEB54" s="266"/>
      <c r="LEC54" s="139"/>
      <c r="LED54" s="266"/>
      <c r="LEE54" s="266"/>
      <c r="LEF54" s="266"/>
      <c r="LEG54" s="139"/>
      <c r="LEH54" s="266"/>
      <c r="LEI54" s="266"/>
      <c r="LEJ54" s="266"/>
      <c r="LEK54" s="139"/>
      <c r="LEL54" s="266"/>
      <c r="LEM54" s="266"/>
      <c r="LEN54" s="266"/>
      <c r="LEO54" s="139"/>
      <c r="LEP54" s="266"/>
      <c r="LEQ54" s="266"/>
      <c r="LER54" s="266"/>
      <c r="LES54" s="139"/>
      <c r="LET54" s="266"/>
      <c r="LEU54" s="266"/>
      <c r="LEV54" s="266"/>
      <c r="LEW54" s="139"/>
      <c r="LEX54" s="266"/>
      <c r="LEY54" s="266"/>
      <c r="LEZ54" s="266"/>
      <c r="LFA54" s="139"/>
      <c r="LFB54" s="266"/>
      <c r="LFC54" s="266"/>
      <c r="LFD54" s="266"/>
      <c r="LFE54" s="139"/>
      <c r="LFF54" s="266"/>
      <c r="LFG54" s="266"/>
      <c r="LFH54" s="266"/>
      <c r="LFI54" s="139"/>
      <c r="LFJ54" s="266"/>
      <c r="LFK54" s="266"/>
      <c r="LFL54" s="266"/>
      <c r="LFM54" s="139"/>
      <c r="LFN54" s="266"/>
      <c r="LFO54" s="266"/>
      <c r="LFP54" s="266"/>
      <c r="LFQ54" s="139"/>
      <c r="LFR54" s="266"/>
      <c r="LFS54" s="266"/>
      <c r="LFT54" s="266"/>
      <c r="LFU54" s="139"/>
      <c r="LFV54" s="266"/>
      <c r="LFW54" s="266"/>
      <c r="LFX54" s="266"/>
      <c r="LFY54" s="139"/>
      <c r="LFZ54" s="266"/>
      <c r="LGA54" s="266"/>
      <c r="LGB54" s="266"/>
      <c r="LGC54" s="139"/>
      <c r="LGD54" s="266"/>
      <c r="LGE54" s="266"/>
      <c r="LGF54" s="266"/>
      <c r="LGG54" s="139"/>
      <c r="LGH54" s="266"/>
      <c r="LGI54" s="266"/>
      <c r="LGJ54" s="266"/>
      <c r="LGK54" s="139"/>
      <c r="LGL54" s="266"/>
      <c r="LGM54" s="266"/>
      <c r="LGN54" s="266"/>
      <c r="LGO54" s="139"/>
      <c r="LGP54" s="266"/>
      <c r="LGQ54" s="266"/>
      <c r="LGR54" s="266"/>
      <c r="LGS54" s="139"/>
      <c r="LGT54" s="266"/>
      <c r="LGU54" s="266"/>
      <c r="LGV54" s="266"/>
      <c r="LGW54" s="139"/>
      <c r="LGX54" s="266"/>
      <c r="LGY54" s="266"/>
      <c r="LGZ54" s="266"/>
      <c r="LHA54" s="139"/>
      <c r="LHB54" s="266"/>
      <c r="LHC54" s="266"/>
      <c r="LHD54" s="266"/>
      <c r="LHE54" s="139"/>
      <c r="LHF54" s="266"/>
      <c r="LHG54" s="266"/>
      <c r="LHH54" s="266"/>
      <c r="LHI54" s="139"/>
      <c r="LHJ54" s="266"/>
      <c r="LHK54" s="266"/>
      <c r="LHL54" s="266"/>
      <c r="LHM54" s="139"/>
      <c r="LHN54" s="266"/>
      <c r="LHO54" s="266"/>
      <c r="LHP54" s="266"/>
      <c r="LHQ54" s="139"/>
      <c r="LHR54" s="266"/>
      <c r="LHS54" s="266"/>
      <c r="LHT54" s="266"/>
      <c r="LHU54" s="139"/>
      <c r="LHV54" s="266"/>
      <c r="LHW54" s="266"/>
      <c r="LHX54" s="266"/>
      <c r="LHY54" s="139"/>
      <c r="LHZ54" s="266"/>
      <c r="LIA54" s="266"/>
      <c r="LIB54" s="266"/>
      <c r="LIC54" s="139"/>
      <c r="LID54" s="266"/>
      <c r="LIE54" s="266"/>
      <c r="LIF54" s="266"/>
      <c r="LIG54" s="139"/>
      <c r="LIH54" s="266"/>
      <c r="LII54" s="266"/>
      <c r="LIJ54" s="266"/>
      <c r="LIK54" s="139"/>
      <c r="LIL54" s="266"/>
      <c r="LIM54" s="266"/>
      <c r="LIN54" s="266"/>
      <c r="LIO54" s="139"/>
      <c r="LIP54" s="266"/>
      <c r="LIQ54" s="266"/>
      <c r="LIR54" s="266"/>
      <c r="LIS54" s="139"/>
      <c r="LIT54" s="266"/>
      <c r="LIU54" s="266"/>
      <c r="LIV54" s="266"/>
      <c r="LIW54" s="139"/>
      <c r="LIX54" s="266"/>
      <c r="LIY54" s="266"/>
      <c r="LIZ54" s="266"/>
      <c r="LJA54" s="139"/>
      <c r="LJB54" s="266"/>
      <c r="LJC54" s="266"/>
      <c r="LJD54" s="266"/>
      <c r="LJE54" s="139"/>
      <c r="LJF54" s="266"/>
      <c r="LJG54" s="266"/>
      <c r="LJH54" s="266"/>
      <c r="LJI54" s="139"/>
      <c r="LJJ54" s="266"/>
      <c r="LJK54" s="266"/>
      <c r="LJL54" s="266"/>
      <c r="LJM54" s="139"/>
      <c r="LJN54" s="266"/>
      <c r="LJO54" s="266"/>
      <c r="LJP54" s="266"/>
      <c r="LJQ54" s="139"/>
      <c r="LJR54" s="266"/>
      <c r="LJS54" s="266"/>
      <c r="LJT54" s="266"/>
      <c r="LJU54" s="139"/>
      <c r="LJV54" s="266"/>
      <c r="LJW54" s="266"/>
      <c r="LJX54" s="266"/>
      <c r="LJY54" s="139"/>
      <c r="LJZ54" s="266"/>
      <c r="LKA54" s="266"/>
      <c r="LKB54" s="266"/>
      <c r="LKC54" s="139"/>
      <c r="LKD54" s="266"/>
      <c r="LKE54" s="266"/>
      <c r="LKF54" s="266"/>
      <c r="LKG54" s="139"/>
      <c r="LKH54" s="266"/>
      <c r="LKI54" s="266"/>
      <c r="LKJ54" s="266"/>
      <c r="LKK54" s="139"/>
      <c r="LKL54" s="266"/>
      <c r="LKM54" s="266"/>
      <c r="LKN54" s="266"/>
      <c r="LKO54" s="139"/>
      <c r="LKP54" s="266"/>
      <c r="LKQ54" s="266"/>
      <c r="LKR54" s="266"/>
      <c r="LKS54" s="139"/>
      <c r="LKT54" s="266"/>
      <c r="LKU54" s="266"/>
      <c r="LKV54" s="266"/>
      <c r="LKW54" s="139"/>
      <c r="LKX54" s="266"/>
      <c r="LKY54" s="266"/>
      <c r="LKZ54" s="266"/>
      <c r="LLA54" s="139"/>
      <c r="LLB54" s="266"/>
      <c r="LLC54" s="266"/>
      <c r="LLD54" s="266"/>
      <c r="LLE54" s="139"/>
      <c r="LLF54" s="266"/>
      <c r="LLG54" s="266"/>
      <c r="LLH54" s="266"/>
      <c r="LLI54" s="139"/>
      <c r="LLJ54" s="266"/>
      <c r="LLK54" s="266"/>
      <c r="LLL54" s="266"/>
      <c r="LLM54" s="139"/>
      <c r="LLN54" s="266"/>
      <c r="LLO54" s="266"/>
      <c r="LLP54" s="266"/>
      <c r="LLQ54" s="139"/>
      <c r="LLR54" s="266"/>
      <c r="LLS54" s="266"/>
      <c r="LLT54" s="266"/>
      <c r="LLU54" s="139"/>
      <c r="LLV54" s="266"/>
      <c r="LLW54" s="266"/>
      <c r="LLX54" s="266"/>
      <c r="LLY54" s="139"/>
      <c r="LLZ54" s="266"/>
      <c r="LMA54" s="266"/>
      <c r="LMB54" s="266"/>
      <c r="LMC54" s="139"/>
      <c r="LMD54" s="266"/>
      <c r="LME54" s="266"/>
      <c r="LMF54" s="266"/>
      <c r="LMG54" s="139"/>
      <c r="LMH54" s="266"/>
      <c r="LMI54" s="266"/>
      <c r="LMJ54" s="266"/>
      <c r="LMK54" s="139"/>
      <c r="LML54" s="266"/>
      <c r="LMM54" s="266"/>
      <c r="LMN54" s="266"/>
      <c r="LMO54" s="139"/>
      <c r="LMP54" s="266"/>
      <c r="LMQ54" s="266"/>
      <c r="LMR54" s="266"/>
      <c r="LMS54" s="139"/>
      <c r="LMT54" s="266"/>
      <c r="LMU54" s="266"/>
      <c r="LMV54" s="266"/>
      <c r="LMW54" s="139"/>
      <c r="LMX54" s="266"/>
      <c r="LMY54" s="266"/>
      <c r="LMZ54" s="266"/>
      <c r="LNA54" s="139"/>
      <c r="LNB54" s="266"/>
      <c r="LNC54" s="266"/>
      <c r="LND54" s="266"/>
      <c r="LNE54" s="139"/>
      <c r="LNF54" s="266"/>
      <c r="LNG54" s="266"/>
      <c r="LNH54" s="266"/>
      <c r="LNI54" s="139"/>
      <c r="LNJ54" s="266"/>
      <c r="LNK54" s="266"/>
      <c r="LNL54" s="266"/>
      <c r="LNM54" s="139"/>
      <c r="LNN54" s="266"/>
      <c r="LNO54" s="266"/>
      <c r="LNP54" s="266"/>
      <c r="LNQ54" s="139"/>
      <c r="LNR54" s="266"/>
      <c r="LNS54" s="266"/>
      <c r="LNT54" s="266"/>
      <c r="LNU54" s="139"/>
      <c r="LNV54" s="266"/>
      <c r="LNW54" s="266"/>
      <c r="LNX54" s="266"/>
      <c r="LNY54" s="139"/>
      <c r="LNZ54" s="266"/>
      <c r="LOA54" s="266"/>
      <c r="LOB54" s="266"/>
      <c r="LOC54" s="139"/>
      <c r="LOD54" s="266"/>
      <c r="LOE54" s="266"/>
      <c r="LOF54" s="266"/>
      <c r="LOG54" s="139"/>
      <c r="LOH54" s="266"/>
      <c r="LOI54" s="266"/>
      <c r="LOJ54" s="266"/>
      <c r="LOK54" s="139"/>
      <c r="LOL54" s="266"/>
      <c r="LOM54" s="266"/>
      <c r="LON54" s="266"/>
      <c r="LOO54" s="139"/>
      <c r="LOP54" s="266"/>
      <c r="LOQ54" s="266"/>
      <c r="LOR54" s="266"/>
      <c r="LOS54" s="139"/>
      <c r="LOT54" s="266"/>
      <c r="LOU54" s="266"/>
      <c r="LOV54" s="266"/>
      <c r="LOW54" s="139"/>
      <c r="LOX54" s="266"/>
      <c r="LOY54" s="266"/>
      <c r="LOZ54" s="266"/>
      <c r="LPA54" s="139"/>
      <c r="LPB54" s="266"/>
      <c r="LPC54" s="266"/>
      <c r="LPD54" s="266"/>
      <c r="LPE54" s="139"/>
      <c r="LPF54" s="266"/>
      <c r="LPG54" s="266"/>
      <c r="LPH54" s="266"/>
      <c r="LPI54" s="139"/>
      <c r="LPJ54" s="266"/>
      <c r="LPK54" s="266"/>
      <c r="LPL54" s="266"/>
      <c r="LPM54" s="139"/>
      <c r="LPN54" s="266"/>
      <c r="LPO54" s="266"/>
      <c r="LPP54" s="266"/>
      <c r="LPQ54" s="139"/>
      <c r="LPR54" s="266"/>
      <c r="LPS54" s="266"/>
      <c r="LPT54" s="266"/>
      <c r="LPU54" s="139"/>
      <c r="LPV54" s="266"/>
      <c r="LPW54" s="266"/>
      <c r="LPX54" s="266"/>
      <c r="LPY54" s="139"/>
      <c r="LPZ54" s="266"/>
      <c r="LQA54" s="266"/>
      <c r="LQB54" s="266"/>
      <c r="LQC54" s="139"/>
      <c r="LQD54" s="266"/>
      <c r="LQE54" s="266"/>
      <c r="LQF54" s="266"/>
      <c r="LQG54" s="139"/>
      <c r="LQH54" s="266"/>
      <c r="LQI54" s="266"/>
      <c r="LQJ54" s="266"/>
      <c r="LQK54" s="139"/>
      <c r="LQL54" s="266"/>
      <c r="LQM54" s="266"/>
      <c r="LQN54" s="266"/>
      <c r="LQO54" s="139"/>
      <c r="LQP54" s="266"/>
      <c r="LQQ54" s="266"/>
      <c r="LQR54" s="266"/>
      <c r="LQS54" s="139"/>
      <c r="LQT54" s="266"/>
      <c r="LQU54" s="266"/>
      <c r="LQV54" s="266"/>
      <c r="LQW54" s="139"/>
      <c r="LQX54" s="266"/>
      <c r="LQY54" s="266"/>
      <c r="LQZ54" s="266"/>
      <c r="LRA54" s="139"/>
      <c r="LRB54" s="266"/>
      <c r="LRC54" s="266"/>
      <c r="LRD54" s="266"/>
      <c r="LRE54" s="139"/>
      <c r="LRF54" s="266"/>
      <c r="LRG54" s="266"/>
      <c r="LRH54" s="266"/>
      <c r="LRI54" s="139"/>
      <c r="LRJ54" s="266"/>
      <c r="LRK54" s="266"/>
      <c r="LRL54" s="266"/>
      <c r="LRM54" s="139"/>
      <c r="LRN54" s="266"/>
      <c r="LRO54" s="266"/>
      <c r="LRP54" s="266"/>
      <c r="LRQ54" s="139"/>
      <c r="LRR54" s="266"/>
      <c r="LRS54" s="266"/>
      <c r="LRT54" s="266"/>
      <c r="LRU54" s="139"/>
      <c r="LRV54" s="266"/>
      <c r="LRW54" s="266"/>
      <c r="LRX54" s="266"/>
      <c r="LRY54" s="139"/>
      <c r="LRZ54" s="266"/>
      <c r="LSA54" s="266"/>
      <c r="LSB54" s="266"/>
      <c r="LSC54" s="139"/>
      <c r="LSD54" s="266"/>
      <c r="LSE54" s="266"/>
      <c r="LSF54" s="266"/>
      <c r="LSG54" s="139"/>
      <c r="LSH54" s="266"/>
      <c r="LSI54" s="266"/>
      <c r="LSJ54" s="266"/>
      <c r="LSK54" s="139"/>
      <c r="LSL54" s="266"/>
      <c r="LSM54" s="266"/>
      <c r="LSN54" s="266"/>
      <c r="LSO54" s="139"/>
      <c r="LSP54" s="266"/>
      <c r="LSQ54" s="266"/>
      <c r="LSR54" s="266"/>
      <c r="LSS54" s="139"/>
      <c r="LST54" s="266"/>
      <c r="LSU54" s="266"/>
      <c r="LSV54" s="266"/>
      <c r="LSW54" s="139"/>
      <c r="LSX54" s="266"/>
      <c r="LSY54" s="266"/>
      <c r="LSZ54" s="266"/>
      <c r="LTA54" s="139"/>
      <c r="LTB54" s="266"/>
      <c r="LTC54" s="266"/>
      <c r="LTD54" s="266"/>
      <c r="LTE54" s="139"/>
      <c r="LTF54" s="266"/>
      <c r="LTG54" s="266"/>
      <c r="LTH54" s="266"/>
      <c r="LTI54" s="139"/>
      <c r="LTJ54" s="266"/>
      <c r="LTK54" s="266"/>
      <c r="LTL54" s="266"/>
      <c r="LTM54" s="139"/>
      <c r="LTN54" s="266"/>
      <c r="LTO54" s="266"/>
      <c r="LTP54" s="266"/>
      <c r="LTQ54" s="139"/>
      <c r="LTR54" s="266"/>
      <c r="LTS54" s="266"/>
      <c r="LTT54" s="266"/>
      <c r="LTU54" s="139"/>
      <c r="LTV54" s="266"/>
      <c r="LTW54" s="266"/>
      <c r="LTX54" s="266"/>
      <c r="LTY54" s="139"/>
      <c r="LTZ54" s="266"/>
      <c r="LUA54" s="266"/>
      <c r="LUB54" s="266"/>
      <c r="LUC54" s="139"/>
      <c r="LUD54" s="266"/>
      <c r="LUE54" s="266"/>
      <c r="LUF54" s="266"/>
      <c r="LUG54" s="139"/>
      <c r="LUH54" s="266"/>
      <c r="LUI54" s="266"/>
      <c r="LUJ54" s="266"/>
      <c r="LUK54" s="139"/>
      <c r="LUL54" s="266"/>
      <c r="LUM54" s="266"/>
      <c r="LUN54" s="266"/>
      <c r="LUO54" s="139"/>
      <c r="LUP54" s="266"/>
      <c r="LUQ54" s="266"/>
      <c r="LUR54" s="266"/>
      <c r="LUS54" s="139"/>
      <c r="LUT54" s="266"/>
      <c r="LUU54" s="266"/>
      <c r="LUV54" s="266"/>
      <c r="LUW54" s="139"/>
      <c r="LUX54" s="266"/>
      <c r="LUY54" s="266"/>
      <c r="LUZ54" s="266"/>
      <c r="LVA54" s="139"/>
      <c r="LVB54" s="266"/>
      <c r="LVC54" s="266"/>
      <c r="LVD54" s="266"/>
      <c r="LVE54" s="139"/>
      <c r="LVF54" s="266"/>
      <c r="LVG54" s="266"/>
      <c r="LVH54" s="266"/>
      <c r="LVI54" s="139"/>
      <c r="LVJ54" s="266"/>
      <c r="LVK54" s="266"/>
      <c r="LVL54" s="266"/>
      <c r="LVM54" s="139"/>
      <c r="LVN54" s="266"/>
      <c r="LVO54" s="266"/>
      <c r="LVP54" s="266"/>
      <c r="LVQ54" s="139"/>
      <c r="LVR54" s="266"/>
      <c r="LVS54" s="266"/>
      <c r="LVT54" s="266"/>
      <c r="LVU54" s="139"/>
      <c r="LVV54" s="266"/>
      <c r="LVW54" s="266"/>
      <c r="LVX54" s="266"/>
      <c r="LVY54" s="139"/>
      <c r="LVZ54" s="266"/>
      <c r="LWA54" s="266"/>
      <c r="LWB54" s="266"/>
      <c r="LWC54" s="139"/>
      <c r="LWD54" s="266"/>
      <c r="LWE54" s="266"/>
      <c r="LWF54" s="266"/>
      <c r="LWG54" s="139"/>
      <c r="LWH54" s="266"/>
      <c r="LWI54" s="266"/>
      <c r="LWJ54" s="266"/>
      <c r="LWK54" s="139"/>
      <c r="LWL54" s="266"/>
      <c r="LWM54" s="266"/>
      <c r="LWN54" s="266"/>
      <c r="LWO54" s="139"/>
      <c r="LWP54" s="266"/>
      <c r="LWQ54" s="266"/>
      <c r="LWR54" s="266"/>
      <c r="LWS54" s="139"/>
      <c r="LWT54" s="266"/>
      <c r="LWU54" s="266"/>
      <c r="LWV54" s="266"/>
      <c r="LWW54" s="139"/>
      <c r="LWX54" s="266"/>
      <c r="LWY54" s="266"/>
      <c r="LWZ54" s="266"/>
      <c r="LXA54" s="139"/>
      <c r="LXB54" s="266"/>
      <c r="LXC54" s="266"/>
      <c r="LXD54" s="266"/>
      <c r="LXE54" s="139"/>
      <c r="LXF54" s="266"/>
      <c r="LXG54" s="266"/>
      <c r="LXH54" s="266"/>
      <c r="LXI54" s="139"/>
      <c r="LXJ54" s="266"/>
      <c r="LXK54" s="266"/>
      <c r="LXL54" s="266"/>
      <c r="LXM54" s="139"/>
      <c r="LXN54" s="266"/>
      <c r="LXO54" s="266"/>
      <c r="LXP54" s="266"/>
      <c r="LXQ54" s="139"/>
      <c r="LXR54" s="266"/>
      <c r="LXS54" s="266"/>
      <c r="LXT54" s="266"/>
      <c r="LXU54" s="139"/>
      <c r="LXV54" s="266"/>
      <c r="LXW54" s="266"/>
      <c r="LXX54" s="266"/>
      <c r="LXY54" s="139"/>
      <c r="LXZ54" s="266"/>
      <c r="LYA54" s="266"/>
      <c r="LYB54" s="266"/>
      <c r="LYC54" s="139"/>
      <c r="LYD54" s="266"/>
      <c r="LYE54" s="266"/>
      <c r="LYF54" s="266"/>
      <c r="LYG54" s="139"/>
      <c r="LYH54" s="266"/>
      <c r="LYI54" s="266"/>
      <c r="LYJ54" s="266"/>
      <c r="LYK54" s="139"/>
      <c r="LYL54" s="266"/>
      <c r="LYM54" s="266"/>
      <c r="LYN54" s="266"/>
      <c r="LYO54" s="139"/>
      <c r="LYP54" s="266"/>
      <c r="LYQ54" s="266"/>
      <c r="LYR54" s="266"/>
      <c r="LYS54" s="139"/>
      <c r="LYT54" s="266"/>
      <c r="LYU54" s="266"/>
      <c r="LYV54" s="266"/>
      <c r="LYW54" s="139"/>
      <c r="LYX54" s="266"/>
      <c r="LYY54" s="266"/>
      <c r="LYZ54" s="266"/>
      <c r="LZA54" s="139"/>
      <c r="LZB54" s="266"/>
      <c r="LZC54" s="266"/>
      <c r="LZD54" s="266"/>
      <c r="LZE54" s="139"/>
      <c r="LZF54" s="266"/>
      <c r="LZG54" s="266"/>
      <c r="LZH54" s="266"/>
      <c r="LZI54" s="139"/>
      <c r="LZJ54" s="266"/>
      <c r="LZK54" s="266"/>
      <c r="LZL54" s="266"/>
      <c r="LZM54" s="139"/>
      <c r="LZN54" s="266"/>
      <c r="LZO54" s="266"/>
      <c r="LZP54" s="266"/>
      <c r="LZQ54" s="139"/>
      <c r="LZR54" s="266"/>
      <c r="LZS54" s="266"/>
      <c r="LZT54" s="266"/>
      <c r="LZU54" s="139"/>
      <c r="LZV54" s="266"/>
      <c r="LZW54" s="266"/>
      <c r="LZX54" s="266"/>
      <c r="LZY54" s="139"/>
      <c r="LZZ54" s="266"/>
      <c r="MAA54" s="266"/>
      <c r="MAB54" s="266"/>
      <c r="MAC54" s="139"/>
      <c r="MAD54" s="266"/>
      <c r="MAE54" s="266"/>
      <c r="MAF54" s="266"/>
      <c r="MAG54" s="139"/>
      <c r="MAH54" s="266"/>
      <c r="MAI54" s="266"/>
      <c r="MAJ54" s="266"/>
      <c r="MAK54" s="139"/>
      <c r="MAL54" s="266"/>
      <c r="MAM54" s="266"/>
      <c r="MAN54" s="266"/>
      <c r="MAO54" s="139"/>
      <c r="MAP54" s="266"/>
      <c r="MAQ54" s="266"/>
      <c r="MAR54" s="266"/>
      <c r="MAS54" s="139"/>
      <c r="MAT54" s="266"/>
      <c r="MAU54" s="266"/>
      <c r="MAV54" s="266"/>
      <c r="MAW54" s="139"/>
      <c r="MAX54" s="266"/>
      <c r="MAY54" s="266"/>
      <c r="MAZ54" s="266"/>
      <c r="MBA54" s="139"/>
      <c r="MBB54" s="266"/>
      <c r="MBC54" s="266"/>
      <c r="MBD54" s="266"/>
      <c r="MBE54" s="139"/>
      <c r="MBF54" s="266"/>
      <c r="MBG54" s="266"/>
      <c r="MBH54" s="266"/>
      <c r="MBI54" s="139"/>
      <c r="MBJ54" s="266"/>
      <c r="MBK54" s="266"/>
      <c r="MBL54" s="266"/>
      <c r="MBM54" s="139"/>
      <c r="MBN54" s="266"/>
      <c r="MBO54" s="266"/>
      <c r="MBP54" s="266"/>
      <c r="MBQ54" s="139"/>
      <c r="MBR54" s="266"/>
      <c r="MBS54" s="266"/>
      <c r="MBT54" s="266"/>
      <c r="MBU54" s="139"/>
      <c r="MBV54" s="266"/>
      <c r="MBW54" s="266"/>
      <c r="MBX54" s="266"/>
      <c r="MBY54" s="139"/>
      <c r="MBZ54" s="266"/>
      <c r="MCA54" s="266"/>
      <c r="MCB54" s="266"/>
      <c r="MCC54" s="139"/>
      <c r="MCD54" s="266"/>
      <c r="MCE54" s="266"/>
      <c r="MCF54" s="266"/>
      <c r="MCG54" s="139"/>
      <c r="MCH54" s="266"/>
      <c r="MCI54" s="266"/>
      <c r="MCJ54" s="266"/>
      <c r="MCK54" s="139"/>
      <c r="MCL54" s="266"/>
      <c r="MCM54" s="266"/>
      <c r="MCN54" s="266"/>
      <c r="MCO54" s="139"/>
      <c r="MCP54" s="266"/>
      <c r="MCQ54" s="266"/>
      <c r="MCR54" s="266"/>
      <c r="MCS54" s="139"/>
      <c r="MCT54" s="266"/>
      <c r="MCU54" s="266"/>
      <c r="MCV54" s="266"/>
      <c r="MCW54" s="139"/>
      <c r="MCX54" s="266"/>
      <c r="MCY54" s="266"/>
      <c r="MCZ54" s="266"/>
      <c r="MDA54" s="139"/>
      <c r="MDB54" s="266"/>
      <c r="MDC54" s="266"/>
      <c r="MDD54" s="266"/>
      <c r="MDE54" s="139"/>
      <c r="MDF54" s="266"/>
      <c r="MDG54" s="266"/>
      <c r="MDH54" s="266"/>
      <c r="MDI54" s="139"/>
      <c r="MDJ54" s="266"/>
      <c r="MDK54" s="266"/>
      <c r="MDL54" s="266"/>
      <c r="MDM54" s="139"/>
      <c r="MDN54" s="266"/>
      <c r="MDO54" s="266"/>
      <c r="MDP54" s="266"/>
      <c r="MDQ54" s="139"/>
      <c r="MDR54" s="266"/>
      <c r="MDS54" s="266"/>
      <c r="MDT54" s="266"/>
      <c r="MDU54" s="139"/>
      <c r="MDV54" s="266"/>
      <c r="MDW54" s="266"/>
      <c r="MDX54" s="266"/>
      <c r="MDY54" s="139"/>
      <c r="MDZ54" s="266"/>
      <c r="MEA54" s="266"/>
      <c r="MEB54" s="266"/>
      <c r="MEC54" s="139"/>
      <c r="MED54" s="266"/>
      <c r="MEE54" s="266"/>
      <c r="MEF54" s="266"/>
      <c r="MEG54" s="139"/>
      <c r="MEH54" s="266"/>
      <c r="MEI54" s="266"/>
      <c r="MEJ54" s="266"/>
      <c r="MEK54" s="139"/>
      <c r="MEL54" s="266"/>
      <c r="MEM54" s="266"/>
      <c r="MEN54" s="266"/>
      <c r="MEO54" s="139"/>
      <c r="MEP54" s="266"/>
      <c r="MEQ54" s="266"/>
      <c r="MER54" s="266"/>
      <c r="MES54" s="139"/>
      <c r="MET54" s="266"/>
      <c r="MEU54" s="266"/>
      <c r="MEV54" s="266"/>
      <c r="MEW54" s="139"/>
      <c r="MEX54" s="266"/>
      <c r="MEY54" s="266"/>
      <c r="MEZ54" s="266"/>
      <c r="MFA54" s="139"/>
      <c r="MFB54" s="266"/>
      <c r="MFC54" s="266"/>
      <c r="MFD54" s="266"/>
      <c r="MFE54" s="139"/>
      <c r="MFF54" s="266"/>
      <c r="MFG54" s="266"/>
      <c r="MFH54" s="266"/>
      <c r="MFI54" s="139"/>
      <c r="MFJ54" s="266"/>
      <c r="MFK54" s="266"/>
      <c r="MFL54" s="266"/>
      <c r="MFM54" s="139"/>
      <c r="MFN54" s="266"/>
      <c r="MFO54" s="266"/>
      <c r="MFP54" s="266"/>
      <c r="MFQ54" s="139"/>
      <c r="MFR54" s="266"/>
      <c r="MFS54" s="266"/>
      <c r="MFT54" s="266"/>
      <c r="MFU54" s="139"/>
      <c r="MFV54" s="266"/>
      <c r="MFW54" s="266"/>
      <c r="MFX54" s="266"/>
      <c r="MFY54" s="139"/>
      <c r="MFZ54" s="266"/>
      <c r="MGA54" s="266"/>
      <c r="MGB54" s="266"/>
      <c r="MGC54" s="139"/>
      <c r="MGD54" s="266"/>
      <c r="MGE54" s="266"/>
      <c r="MGF54" s="266"/>
      <c r="MGG54" s="139"/>
      <c r="MGH54" s="266"/>
      <c r="MGI54" s="266"/>
      <c r="MGJ54" s="266"/>
      <c r="MGK54" s="139"/>
      <c r="MGL54" s="266"/>
      <c r="MGM54" s="266"/>
      <c r="MGN54" s="266"/>
      <c r="MGO54" s="139"/>
      <c r="MGP54" s="266"/>
      <c r="MGQ54" s="266"/>
      <c r="MGR54" s="266"/>
      <c r="MGS54" s="139"/>
      <c r="MGT54" s="266"/>
      <c r="MGU54" s="266"/>
      <c r="MGV54" s="266"/>
      <c r="MGW54" s="139"/>
      <c r="MGX54" s="266"/>
      <c r="MGY54" s="266"/>
      <c r="MGZ54" s="266"/>
      <c r="MHA54" s="139"/>
      <c r="MHB54" s="266"/>
      <c r="MHC54" s="266"/>
      <c r="MHD54" s="266"/>
      <c r="MHE54" s="139"/>
      <c r="MHF54" s="266"/>
      <c r="MHG54" s="266"/>
      <c r="MHH54" s="266"/>
      <c r="MHI54" s="139"/>
      <c r="MHJ54" s="266"/>
      <c r="MHK54" s="266"/>
      <c r="MHL54" s="266"/>
      <c r="MHM54" s="139"/>
      <c r="MHN54" s="266"/>
      <c r="MHO54" s="266"/>
      <c r="MHP54" s="266"/>
      <c r="MHQ54" s="139"/>
      <c r="MHR54" s="266"/>
      <c r="MHS54" s="266"/>
      <c r="MHT54" s="266"/>
      <c r="MHU54" s="139"/>
      <c r="MHV54" s="266"/>
      <c r="MHW54" s="266"/>
      <c r="MHX54" s="266"/>
      <c r="MHY54" s="139"/>
      <c r="MHZ54" s="266"/>
      <c r="MIA54" s="266"/>
      <c r="MIB54" s="266"/>
      <c r="MIC54" s="139"/>
      <c r="MID54" s="266"/>
      <c r="MIE54" s="266"/>
      <c r="MIF54" s="266"/>
      <c r="MIG54" s="139"/>
      <c r="MIH54" s="266"/>
      <c r="MII54" s="266"/>
      <c r="MIJ54" s="266"/>
      <c r="MIK54" s="139"/>
      <c r="MIL54" s="266"/>
      <c r="MIM54" s="266"/>
      <c r="MIN54" s="266"/>
      <c r="MIO54" s="139"/>
      <c r="MIP54" s="266"/>
      <c r="MIQ54" s="266"/>
      <c r="MIR54" s="266"/>
      <c r="MIS54" s="139"/>
      <c r="MIT54" s="266"/>
      <c r="MIU54" s="266"/>
      <c r="MIV54" s="266"/>
      <c r="MIW54" s="139"/>
      <c r="MIX54" s="266"/>
      <c r="MIY54" s="266"/>
      <c r="MIZ54" s="266"/>
      <c r="MJA54" s="139"/>
      <c r="MJB54" s="266"/>
      <c r="MJC54" s="266"/>
      <c r="MJD54" s="266"/>
      <c r="MJE54" s="139"/>
      <c r="MJF54" s="266"/>
      <c r="MJG54" s="266"/>
      <c r="MJH54" s="266"/>
      <c r="MJI54" s="139"/>
      <c r="MJJ54" s="266"/>
      <c r="MJK54" s="266"/>
      <c r="MJL54" s="266"/>
      <c r="MJM54" s="139"/>
      <c r="MJN54" s="266"/>
      <c r="MJO54" s="266"/>
      <c r="MJP54" s="266"/>
      <c r="MJQ54" s="139"/>
      <c r="MJR54" s="266"/>
      <c r="MJS54" s="266"/>
      <c r="MJT54" s="266"/>
      <c r="MJU54" s="139"/>
      <c r="MJV54" s="266"/>
      <c r="MJW54" s="266"/>
      <c r="MJX54" s="266"/>
      <c r="MJY54" s="139"/>
      <c r="MJZ54" s="266"/>
      <c r="MKA54" s="266"/>
      <c r="MKB54" s="266"/>
      <c r="MKC54" s="139"/>
      <c r="MKD54" s="266"/>
      <c r="MKE54" s="266"/>
      <c r="MKF54" s="266"/>
      <c r="MKG54" s="139"/>
      <c r="MKH54" s="266"/>
      <c r="MKI54" s="266"/>
      <c r="MKJ54" s="266"/>
      <c r="MKK54" s="139"/>
      <c r="MKL54" s="266"/>
      <c r="MKM54" s="266"/>
      <c r="MKN54" s="266"/>
      <c r="MKO54" s="139"/>
      <c r="MKP54" s="266"/>
      <c r="MKQ54" s="266"/>
      <c r="MKR54" s="266"/>
      <c r="MKS54" s="139"/>
      <c r="MKT54" s="266"/>
      <c r="MKU54" s="266"/>
      <c r="MKV54" s="266"/>
      <c r="MKW54" s="139"/>
      <c r="MKX54" s="266"/>
      <c r="MKY54" s="266"/>
      <c r="MKZ54" s="266"/>
      <c r="MLA54" s="139"/>
      <c r="MLB54" s="266"/>
      <c r="MLC54" s="266"/>
      <c r="MLD54" s="266"/>
      <c r="MLE54" s="139"/>
      <c r="MLF54" s="266"/>
      <c r="MLG54" s="266"/>
      <c r="MLH54" s="266"/>
      <c r="MLI54" s="139"/>
      <c r="MLJ54" s="266"/>
      <c r="MLK54" s="266"/>
      <c r="MLL54" s="266"/>
      <c r="MLM54" s="139"/>
      <c r="MLN54" s="266"/>
      <c r="MLO54" s="266"/>
      <c r="MLP54" s="266"/>
      <c r="MLQ54" s="139"/>
      <c r="MLR54" s="266"/>
      <c r="MLS54" s="266"/>
      <c r="MLT54" s="266"/>
      <c r="MLU54" s="139"/>
      <c r="MLV54" s="266"/>
      <c r="MLW54" s="266"/>
      <c r="MLX54" s="266"/>
      <c r="MLY54" s="139"/>
      <c r="MLZ54" s="266"/>
      <c r="MMA54" s="266"/>
      <c r="MMB54" s="266"/>
      <c r="MMC54" s="139"/>
      <c r="MMD54" s="266"/>
      <c r="MME54" s="266"/>
      <c r="MMF54" s="266"/>
      <c r="MMG54" s="139"/>
      <c r="MMH54" s="266"/>
      <c r="MMI54" s="266"/>
      <c r="MMJ54" s="266"/>
      <c r="MMK54" s="139"/>
      <c r="MML54" s="266"/>
      <c r="MMM54" s="266"/>
      <c r="MMN54" s="266"/>
      <c r="MMO54" s="139"/>
      <c r="MMP54" s="266"/>
      <c r="MMQ54" s="266"/>
      <c r="MMR54" s="266"/>
      <c r="MMS54" s="139"/>
      <c r="MMT54" s="266"/>
      <c r="MMU54" s="266"/>
      <c r="MMV54" s="266"/>
      <c r="MMW54" s="139"/>
      <c r="MMX54" s="266"/>
      <c r="MMY54" s="266"/>
      <c r="MMZ54" s="266"/>
      <c r="MNA54" s="139"/>
      <c r="MNB54" s="266"/>
      <c r="MNC54" s="266"/>
      <c r="MND54" s="266"/>
      <c r="MNE54" s="139"/>
      <c r="MNF54" s="266"/>
      <c r="MNG54" s="266"/>
      <c r="MNH54" s="266"/>
      <c r="MNI54" s="139"/>
      <c r="MNJ54" s="266"/>
      <c r="MNK54" s="266"/>
      <c r="MNL54" s="266"/>
      <c r="MNM54" s="139"/>
      <c r="MNN54" s="266"/>
      <c r="MNO54" s="266"/>
      <c r="MNP54" s="266"/>
      <c r="MNQ54" s="139"/>
      <c r="MNR54" s="266"/>
      <c r="MNS54" s="266"/>
      <c r="MNT54" s="266"/>
      <c r="MNU54" s="139"/>
      <c r="MNV54" s="266"/>
      <c r="MNW54" s="266"/>
      <c r="MNX54" s="266"/>
      <c r="MNY54" s="139"/>
      <c r="MNZ54" s="266"/>
      <c r="MOA54" s="266"/>
      <c r="MOB54" s="266"/>
      <c r="MOC54" s="139"/>
      <c r="MOD54" s="266"/>
      <c r="MOE54" s="266"/>
      <c r="MOF54" s="266"/>
      <c r="MOG54" s="139"/>
      <c r="MOH54" s="266"/>
      <c r="MOI54" s="266"/>
      <c r="MOJ54" s="266"/>
      <c r="MOK54" s="139"/>
      <c r="MOL54" s="266"/>
      <c r="MOM54" s="266"/>
      <c r="MON54" s="266"/>
      <c r="MOO54" s="139"/>
      <c r="MOP54" s="266"/>
      <c r="MOQ54" s="266"/>
      <c r="MOR54" s="266"/>
      <c r="MOS54" s="139"/>
      <c r="MOT54" s="266"/>
      <c r="MOU54" s="266"/>
      <c r="MOV54" s="266"/>
      <c r="MOW54" s="139"/>
      <c r="MOX54" s="266"/>
      <c r="MOY54" s="266"/>
      <c r="MOZ54" s="266"/>
      <c r="MPA54" s="139"/>
      <c r="MPB54" s="266"/>
      <c r="MPC54" s="266"/>
      <c r="MPD54" s="266"/>
      <c r="MPE54" s="139"/>
      <c r="MPF54" s="266"/>
      <c r="MPG54" s="266"/>
      <c r="MPH54" s="266"/>
      <c r="MPI54" s="139"/>
      <c r="MPJ54" s="266"/>
      <c r="MPK54" s="266"/>
      <c r="MPL54" s="266"/>
      <c r="MPM54" s="139"/>
      <c r="MPN54" s="266"/>
      <c r="MPO54" s="266"/>
      <c r="MPP54" s="266"/>
      <c r="MPQ54" s="139"/>
      <c r="MPR54" s="266"/>
      <c r="MPS54" s="266"/>
      <c r="MPT54" s="266"/>
      <c r="MPU54" s="139"/>
      <c r="MPV54" s="266"/>
      <c r="MPW54" s="266"/>
      <c r="MPX54" s="266"/>
      <c r="MPY54" s="139"/>
      <c r="MPZ54" s="266"/>
      <c r="MQA54" s="266"/>
      <c r="MQB54" s="266"/>
      <c r="MQC54" s="139"/>
      <c r="MQD54" s="266"/>
      <c r="MQE54" s="266"/>
      <c r="MQF54" s="266"/>
      <c r="MQG54" s="139"/>
      <c r="MQH54" s="266"/>
      <c r="MQI54" s="266"/>
      <c r="MQJ54" s="266"/>
      <c r="MQK54" s="139"/>
      <c r="MQL54" s="266"/>
      <c r="MQM54" s="266"/>
      <c r="MQN54" s="266"/>
      <c r="MQO54" s="139"/>
      <c r="MQP54" s="266"/>
      <c r="MQQ54" s="266"/>
      <c r="MQR54" s="266"/>
      <c r="MQS54" s="139"/>
      <c r="MQT54" s="266"/>
      <c r="MQU54" s="266"/>
      <c r="MQV54" s="266"/>
      <c r="MQW54" s="139"/>
      <c r="MQX54" s="266"/>
      <c r="MQY54" s="266"/>
      <c r="MQZ54" s="266"/>
      <c r="MRA54" s="139"/>
      <c r="MRB54" s="266"/>
      <c r="MRC54" s="266"/>
      <c r="MRD54" s="266"/>
      <c r="MRE54" s="139"/>
      <c r="MRF54" s="266"/>
      <c r="MRG54" s="266"/>
      <c r="MRH54" s="266"/>
      <c r="MRI54" s="139"/>
      <c r="MRJ54" s="266"/>
      <c r="MRK54" s="266"/>
      <c r="MRL54" s="266"/>
      <c r="MRM54" s="139"/>
      <c r="MRN54" s="266"/>
      <c r="MRO54" s="266"/>
      <c r="MRP54" s="266"/>
      <c r="MRQ54" s="139"/>
      <c r="MRR54" s="266"/>
      <c r="MRS54" s="266"/>
      <c r="MRT54" s="266"/>
      <c r="MRU54" s="139"/>
      <c r="MRV54" s="266"/>
      <c r="MRW54" s="266"/>
      <c r="MRX54" s="266"/>
      <c r="MRY54" s="139"/>
      <c r="MRZ54" s="266"/>
      <c r="MSA54" s="266"/>
      <c r="MSB54" s="266"/>
      <c r="MSC54" s="139"/>
      <c r="MSD54" s="266"/>
      <c r="MSE54" s="266"/>
      <c r="MSF54" s="266"/>
      <c r="MSG54" s="139"/>
      <c r="MSH54" s="266"/>
      <c r="MSI54" s="266"/>
      <c r="MSJ54" s="266"/>
      <c r="MSK54" s="139"/>
      <c r="MSL54" s="266"/>
      <c r="MSM54" s="266"/>
      <c r="MSN54" s="266"/>
      <c r="MSO54" s="139"/>
      <c r="MSP54" s="266"/>
      <c r="MSQ54" s="266"/>
      <c r="MSR54" s="266"/>
      <c r="MSS54" s="139"/>
      <c r="MST54" s="266"/>
      <c r="MSU54" s="266"/>
      <c r="MSV54" s="266"/>
      <c r="MSW54" s="139"/>
      <c r="MSX54" s="266"/>
      <c r="MSY54" s="266"/>
      <c r="MSZ54" s="266"/>
      <c r="MTA54" s="139"/>
      <c r="MTB54" s="266"/>
      <c r="MTC54" s="266"/>
      <c r="MTD54" s="266"/>
      <c r="MTE54" s="139"/>
      <c r="MTF54" s="266"/>
      <c r="MTG54" s="266"/>
      <c r="MTH54" s="266"/>
      <c r="MTI54" s="139"/>
      <c r="MTJ54" s="266"/>
      <c r="MTK54" s="266"/>
      <c r="MTL54" s="266"/>
      <c r="MTM54" s="139"/>
      <c r="MTN54" s="266"/>
      <c r="MTO54" s="266"/>
      <c r="MTP54" s="266"/>
      <c r="MTQ54" s="139"/>
      <c r="MTR54" s="266"/>
      <c r="MTS54" s="266"/>
      <c r="MTT54" s="266"/>
      <c r="MTU54" s="139"/>
      <c r="MTV54" s="266"/>
      <c r="MTW54" s="266"/>
      <c r="MTX54" s="266"/>
      <c r="MTY54" s="139"/>
      <c r="MTZ54" s="266"/>
      <c r="MUA54" s="266"/>
      <c r="MUB54" s="266"/>
      <c r="MUC54" s="139"/>
      <c r="MUD54" s="266"/>
      <c r="MUE54" s="266"/>
      <c r="MUF54" s="266"/>
      <c r="MUG54" s="139"/>
      <c r="MUH54" s="266"/>
      <c r="MUI54" s="266"/>
      <c r="MUJ54" s="266"/>
      <c r="MUK54" s="139"/>
      <c r="MUL54" s="266"/>
      <c r="MUM54" s="266"/>
      <c r="MUN54" s="266"/>
      <c r="MUO54" s="139"/>
      <c r="MUP54" s="266"/>
      <c r="MUQ54" s="266"/>
      <c r="MUR54" s="266"/>
      <c r="MUS54" s="139"/>
      <c r="MUT54" s="266"/>
      <c r="MUU54" s="266"/>
      <c r="MUV54" s="266"/>
      <c r="MUW54" s="139"/>
      <c r="MUX54" s="266"/>
      <c r="MUY54" s="266"/>
      <c r="MUZ54" s="266"/>
      <c r="MVA54" s="139"/>
      <c r="MVB54" s="266"/>
      <c r="MVC54" s="266"/>
      <c r="MVD54" s="266"/>
      <c r="MVE54" s="139"/>
      <c r="MVF54" s="266"/>
      <c r="MVG54" s="266"/>
      <c r="MVH54" s="266"/>
      <c r="MVI54" s="139"/>
      <c r="MVJ54" s="266"/>
      <c r="MVK54" s="266"/>
      <c r="MVL54" s="266"/>
      <c r="MVM54" s="139"/>
      <c r="MVN54" s="266"/>
      <c r="MVO54" s="266"/>
      <c r="MVP54" s="266"/>
      <c r="MVQ54" s="139"/>
      <c r="MVR54" s="266"/>
      <c r="MVS54" s="266"/>
      <c r="MVT54" s="266"/>
      <c r="MVU54" s="139"/>
      <c r="MVV54" s="266"/>
      <c r="MVW54" s="266"/>
      <c r="MVX54" s="266"/>
      <c r="MVY54" s="139"/>
      <c r="MVZ54" s="266"/>
      <c r="MWA54" s="266"/>
      <c r="MWB54" s="266"/>
      <c r="MWC54" s="139"/>
      <c r="MWD54" s="266"/>
      <c r="MWE54" s="266"/>
      <c r="MWF54" s="266"/>
      <c r="MWG54" s="139"/>
      <c r="MWH54" s="266"/>
      <c r="MWI54" s="266"/>
      <c r="MWJ54" s="266"/>
      <c r="MWK54" s="139"/>
      <c r="MWL54" s="266"/>
      <c r="MWM54" s="266"/>
      <c r="MWN54" s="266"/>
      <c r="MWO54" s="139"/>
      <c r="MWP54" s="266"/>
      <c r="MWQ54" s="266"/>
      <c r="MWR54" s="266"/>
      <c r="MWS54" s="139"/>
      <c r="MWT54" s="266"/>
      <c r="MWU54" s="266"/>
      <c r="MWV54" s="266"/>
      <c r="MWW54" s="139"/>
      <c r="MWX54" s="266"/>
      <c r="MWY54" s="266"/>
      <c r="MWZ54" s="266"/>
      <c r="MXA54" s="139"/>
      <c r="MXB54" s="266"/>
      <c r="MXC54" s="266"/>
      <c r="MXD54" s="266"/>
      <c r="MXE54" s="139"/>
      <c r="MXF54" s="266"/>
      <c r="MXG54" s="266"/>
      <c r="MXH54" s="266"/>
      <c r="MXI54" s="139"/>
      <c r="MXJ54" s="266"/>
      <c r="MXK54" s="266"/>
      <c r="MXL54" s="266"/>
      <c r="MXM54" s="139"/>
      <c r="MXN54" s="266"/>
      <c r="MXO54" s="266"/>
      <c r="MXP54" s="266"/>
      <c r="MXQ54" s="139"/>
      <c r="MXR54" s="266"/>
      <c r="MXS54" s="266"/>
      <c r="MXT54" s="266"/>
      <c r="MXU54" s="139"/>
      <c r="MXV54" s="266"/>
      <c r="MXW54" s="266"/>
      <c r="MXX54" s="266"/>
      <c r="MXY54" s="139"/>
      <c r="MXZ54" s="266"/>
      <c r="MYA54" s="266"/>
      <c r="MYB54" s="266"/>
      <c r="MYC54" s="139"/>
      <c r="MYD54" s="266"/>
      <c r="MYE54" s="266"/>
      <c r="MYF54" s="266"/>
      <c r="MYG54" s="139"/>
      <c r="MYH54" s="266"/>
      <c r="MYI54" s="266"/>
      <c r="MYJ54" s="266"/>
      <c r="MYK54" s="139"/>
      <c r="MYL54" s="266"/>
      <c r="MYM54" s="266"/>
      <c r="MYN54" s="266"/>
      <c r="MYO54" s="139"/>
      <c r="MYP54" s="266"/>
      <c r="MYQ54" s="266"/>
      <c r="MYR54" s="266"/>
      <c r="MYS54" s="139"/>
      <c r="MYT54" s="266"/>
      <c r="MYU54" s="266"/>
      <c r="MYV54" s="266"/>
      <c r="MYW54" s="139"/>
      <c r="MYX54" s="266"/>
      <c r="MYY54" s="266"/>
      <c r="MYZ54" s="266"/>
      <c r="MZA54" s="139"/>
      <c r="MZB54" s="266"/>
      <c r="MZC54" s="266"/>
      <c r="MZD54" s="266"/>
      <c r="MZE54" s="139"/>
      <c r="MZF54" s="266"/>
      <c r="MZG54" s="266"/>
      <c r="MZH54" s="266"/>
      <c r="MZI54" s="139"/>
      <c r="MZJ54" s="266"/>
      <c r="MZK54" s="266"/>
      <c r="MZL54" s="266"/>
      <c r="MZM54" s="139"/>
      <c r="MZN54" s="266"/>
      <c r="MZO54" s="266"/>
      <c r="MZP54" s="266"/>
      <c r="MZQ54" s="139"/>
      <c r="MZR54" s="266"/>
      <c r="MZS54" s="266"/>
      <c r="MZT54" s="266"/>
      <c r="MZU54" s="139"/>
      <c r="MZV54" s="266"/>
      <c r="MZW54" s="266"/>
      <c r="MZX54" s="266"/>
      <c r="MZY54" s="139"/>
      <c r="MZZ54" s="266"/>
      <c r="NAA54" s="266"/>
      <c r="NAB54" s="266"/>
      <c r="NAC54" s="139"/>
      <c r="NAD54" s="266"/>
      <c r="NAE54" s="266"/>
      <c r="NAF54" s="266"/>
      <c r="NAG54" s="139"/>
      <c r="NAH54" s="266"/>
      <c r="NAI54" s="266"/>
      <c r="NAJ54" s="266"/>
      <c r="NAK54" s="139"/>
      <c r="NAL54" s="266"/>
      <c r="NAM54" s="266"/>
      <c r="NAN54" s="266"/>
      <c r="NAO54" s="139"/>
      <c r="NAP54" s="266"/>
      <c r="NAQ54" s="266"/>
      <c r="NAR54" s="266"/>
      <c r="NAS54" s="139"/>
      <c r="NAT54" s="266"/>
      <c r="NAU54" s="266"/>
      <c r="NAV54" s="266"/>
      <c r="NAW54" s="139"/>
      <c r="NAX54" s="266"/>
      <c r="NAY54" s="266"/>
      <c r="NAZ54" s="266"/>
      <c r="NBA54" s="139"/>
      <c r="NBB54" s="266"/>
      <c r="NBC54" s="266"/>
      <c r="NBD54" s="266"/>
      <c r="NBE54" s="139"/>
      <c r="NBF54" s="266"/>
      <c r="NBG54" s="266"/>
      <c r="NBH54" s="266"/>
      <c r="NBI54" s="139"/>
      <c r="NBJ54" s="266"/>
      <c r="NBK54" s="266"/>
      <c r="NBL54" s="266"/>
      <c r="NBM54" s="139"/>
      <c r="NBN54" s="266"/>
      <c r="NBO54" s="266"/>
      <c r="NBP54" s="266"/>
      <c r="NBQ54" s="139"/>
      <c r="NBR54" s="266"/>
      <c r="NBS54" s="266"/>
      <c r="NBT54" s="266"/>
      <c r="NBU54" s="139"/>
      <c r="NBV54" s="266"/>
      <c r="NBW54" s="266"/>
      <c r="NBX54" s="266"/>
      <c r="NBY54" s="139"/>
      <c r="NBZ54" s="266"/>
      <c r="NCA54" s="266"/>
      <c r="NCB54" s="266"/>
      <c r="NCC54" s="139"/>
      <c r="NCD54" s="266"/>
      <c r="NCE54" s="266"/>
      <c r="NCF54" s="266"/>
      <c r="NCG54" s="139"/>
      <c r="NCH54" s="266"/>
      <c r="NCI54" s="266"/>
      <c r="NCJ54" s="266"/>
      <c r="NCK54" s="139"/>
      <c r="NCL54" s="266"/>
      <c r="NCM54" s="266"/>
      <c r="NCN54" s="266"/>
      <c r="NCO54" s="139"/>
      <c r="NCP54" s="266"/>
      <c r="NCQ54" s="266"/>
      <c r="NCR54" s="266"/>
      <c r="NCS54" s="139"/>
      <c r="NCT54" s="266"/>
      <c r="NCU54" s="266"/>
      <c r="NCV54" s="266"/>
      <c r="NCW54" s="139"/>
      <c r="NCX54" s="266"/>
      <c r="NCY54" s="266"/>
      <c r="NCZ54" s="266"/>
      <c r="NDA54" s="139"/>
      <c r="NDB54" s="266"/>
      <c r="NDC54" s="266"/>
      <c r="NDD54" s="266"/>
      <c r="NDE54" s="139"/>
      <c r="NDF54" s="266"/>
      <c r="NDG54" s="266"/>
      <c r="NDH54" s="266"/>
      <c r="NDI54" s="139"/>
      <c r="NDJ54" s="266"/>
      <c r="NDK54" s="266"/>
      <c r="NDL54" s="266"/>
      <c r="NDM54" s="139"/>
      <c r="NDN54" s="266"/>
      <c r="NDO54" s="266"/>
      <c r="NDP54" s="266"/>
      <c r="NDQ54" s="139"/>
      <c r="NDR54" s="266"/>
      <c r="NDS54" s="266"/>
      <c r="NDT54" s="266"/>
      <c r="NDU54" s="139"/>
      <c r="NDV54" s="266"/>
      <c r="NDW54" s="266"/>
      <c r="NDX54" s="266"/>
      <c r="NDY54" s="139"/>
      <c r="NDZ54" s="266"/>
      <c r="NEA54" s="266"/>
      <c r="NEB54" s="266"/>
      <c r="NEC54" s="139"/>
      <c r="NED54" s="266"/>
      <c r="NEE54" s="266"/>
      <c r="NEF54" s="266"/>
      <c r="NEG54" s="139"/>
      <c r="NEH54" s="266"/>
      <c r="NEI54" s="266"/>
      <c r="NEJ54" s="266"/>
      <c r="NEK54" s="139"/>
      <c r="NEL54" s="266"/>
      <c r="NEM54" s="266"/>
      <c r="NEN54" s="266"/>
      <c r="NEO54" s="139"/>
      <c r="NEP54" s="266"/>
      <c r="NEQ54" s="266"/>
      <c r="NER54" s="266"/>
      <c r="NES54" s="139"/>
      <c r="NET54" s="266"/>
      <c r="NEU54" s="266"/>
      <c r="NEV54" s="266"/>
      <c r="NEW54" s="139"/>
      <c r="NEX54" s="266"/>
      <c r="NEY54" s="266"/>
      <c r="NEZ54" s="266"/>
      <c r="NFA54" s="139"/>
      <c r="NFB54" s="266"/>
      <c r="NFC54" s="266"/>
      <c r="NFD54" s="266"/>
      <c r="NFE54" s="139"/>
      <c r="NFF54" s="266"/>
      <c r="NFG54" s="266"/>
      <c r="NFH54" s="266"/>
      <c r="NFI54" s="139"/>
      <c r="NFJ54" s="266"/>
      <c r="NFK54" s="266"/>
      <c r="NFL54" s="266"/>
      <c r="NFM54" s="139"/>
      <c r="NFN54" s="266"/>
      <c r="NFO54" s="266"/>
      <c r="NFP54" s="266"/>
      <c r="NFQ54" s="139"/>
      <c r="NFR54" s="266"/>
      <c r="NFS54" s="266"/>
      <c r="NFT54" s="266"/>
      <c r="NFU54" s="139"/>
      <c r="NFV54" s="266"/>
      <c r="NFW54" s="266"/>
      <c r="NFX54" s="266"/>
      <c r="NFY54" s="139"/>
      <c r="NFZ54" s="266"/>
      <c r="NGA54" s="266"/>
      <c r="NGB54" s="266"/>
      <c r="NGC54" s="139"/>
      <c r="NGD54" s="266"/>
      <c r="NGE54" s="266"/>
      <c r="NGF54" s="266"/>
      <c r="NGG54" s="139"/>
      <c r="NGH54" s="266"/>
      <c r="NGI54" s="266"/>
      <c r="NGJ54" s="266"/>
      <c r="NGK54" s="139"/>
      <c r="NGL54" s="266"/>
      <c r="NGM54" s="266"/>
      <c r="NGN54" s="266"/>
      <c r="NGO54" s="139"/>
      <c r="NGP54" s="266"/>
      <c r="NGQ54" s="266"/>
      <c r="NGR54" s="266"/>
      <c r="NGS54" s="139"/>
      <c r="NGT54" s="266"/>
      <c r="NGU54" s="266"/>
      <c r="NGV54" s="266"/>
      <c r="NGW54" s="139"/>
      <c r="NGX54" s="266"/>
      <c r="NGY54" s="266"/>
      <c r="NGZ54" s="266"/>
      <c r="NHA54" s="139"/>
      <c r="NHB54" s="266"/>
      <c r="NHC54" s="266"/>
      <c r="NHD54" s="266"/>
      <c r="NHE54" s="139"/>
      <c r="NHF54" s="266"/>
      <c r="NHG54" s="266"/>
      <c r="NHH54" s="266"/>
      <c r="NHI54" s="139"/>
      <c r="NHJ54" s="266"/>
      <c r="NHK54" s="266"/>
      <c r="NHL54" s="266"/>
      <c r="NHM54" s="139"/>
      <c r="NHN54" s="266"/>
      <c r="NHO54" s="266"/>
      <c r="NHP54" s="266"/>
      <c r="NHQ54" s="139"/>
      <c r="NHR54" s="266"/>
      <c r="NHS54" s="266"/>
      <c r="NHT54" s="266"/>
      <c r="NHU54" s="139"/>
      <c r="NHV54" s="266"/>
      <c r="NHW54" s="266"/>
      <c r="NHX54" s="266"/>
      <c r="NHY54" s="139"/>
      <c r="NHZ54" s="266"/>
      <c r="NIA54" s="266"/>
      <c r="NIB54" s="266"/>
      <c r="NIC54" s="139"/>
      <c r="NID54" s="266"/>
      <c r="NIE54" s="266"/>
      <c r="NIF54" s="266"/>
      <c r="NIG54" s="139"/>
      <c r="NIH54" s="266"/>
      <c r="NII54" s="266"/>
      <c r="NIJ54" s="266"/>
      <c r="NIK54" s="139"/>
      <c r="NIL54" s="266"/>
      <c r="NIM54" s="266"/>
      <c r="NIN54" s="266"/>
      <c r="NIO54" s="139"/>
      <c r="NIP54" s="266"/>
      <c r="NIQ54" s="266"/>
      <c r="NIR54" s="266"/>
      <c r="NIS54" s="139"/>
      <c r="NIT54" s="266"/>
      <c r="NIU54" s="266"/>
      <c r="NIV54" s="266"/>
      <c r="NIW54" s="139"/>
      <c r="NIX54" s="266"/>
      <c r="NIY54" s="266"/>
      <c r="NIZ54" s="266"/>
      <c r="NJA54" s="139"/>
      <c r="NJB54" s="266"/>
      <c r="NJC54" s="266"/>
      <c r="NJD54" s="266"/>
      <c r="NJE54" s="139"/>
      <c r="NJF54" s="266"/>
      <c r="NJG54" s="266"/>
      <c r="NJH54" s="266"/>
      <c r="NJI54" s="139"/>
      <c r="NJJ54" s="266"/>
      <c r="NJK54" s="266"/>
      <c r="NJL54" s="266"/>
      <c r="NJM54" s="139"/>
      <c r="NJN54" s="266"/>
      <c r="NJO54" s="266"/>
      <c r="NJP54" s="266"/>
      <c r="NJQ54" s="139"/>
      <c r="NJR54" s="266"/>
      <c r="NJS54" s="266"/>
      <c r="NJT54" s="266"/>
      <c r="NJU54" s="139"/>
      <c r="NJV54" s="266"/>
      <c r="NJW54" s="266"/>
      <c r="NJX54" s="266"/>
      <c r="NJY54" s="139"/>
      <c r="NJZ54" s="266"/>
      <c r="NKA54" s="266"/>
      <c r="NKB54" s="266"/>
      <c r="NKC54" s="139"/>
      <c r="NKD54" s="266"/>
      <c r="NKE54" s="266"/>
      <c r="NKF54" s="266"/>
      <c r="NKG54" s="139"/>
      <c r="NKH54" s="266"/>
      <c r="NKI54" s="266"/>
      <c r="NKJ54" s="266"/>
      <c r="NKK54" s="139"/>
      <c r="NKL54" s="266"/>
      <c r="NKM54" s="266"/>
      <c r="NKN54" s="266"/>
      <c r="NKO54" s="139"/>
      <c r="NKP54" s="266"/>
      <c r="NKQ54" s="266"/>
      <c r="NKR54" s="266"/>
      <c r="NKS54" s="139"/>
      <c r="NKT54" s="266"/>
      <c r="NKU54" s="266"/>
      <c r="NKV54" s="266"/>
      <c r="NKW54" s="139"/>
      <c r="NKX54" s="266"/>
      <c r="NKY54" s="266"/>
      <c r="NKZ54" s="266"/>
      <c r="NLA54" s="139"/>
      <c r="NLB54" s="266"/>
      <c r="NLC54" s="266"/>
      <c r="NLD54" s="266"/>
      <c r="NLE54" s="139"/>
      <c r="NLF54" s="266"/>
      <c r="NLG54" s="266"/>
      <c r="NLH54" s="266"/>
      <c r="NLI54" s="139"/>
      <c r="NLJ54" s="266"/>
      <c r="NLK54" s="266"/>
      <c r="NLL54" s="266"/>
      <c r="NLM54" s="139"/>
      <c r="NLN54" s="266"/>
      <c r="NLO54" s="266"/>
      <c r="NLP54" s="266"/>
      <c r="NLQ54" s="139"/>
      <c r="NLR54" s="266"/>
      <c r="NLS54" s="266"/>
      <c r="NLT54" s="266"/>
      <c r="NLU54" s="139"/>
      <c r="NLV54" s="266"/>
      <c r="NLW54" s="266"/>
      <c r="NLX54" s="266"/>
      <c r="NLY54" s="139"/>
      <c r="NLZ54" s="266"/>
      <c r="NMA54" s="266"/>
      <c r="NMB54" s="266"/>
      <c r="NMC54" s="139"/>
      <c r="NMD54" s="266"/>
      <c r="NME54" s="266"/>
      <c r="NMF54" s="266"/>
      <c r="NMG54" s="139"/>
      <c r="NMH54" s="266"/>
      <c r="NMI54" s="266"/>
      <c r="NMJ54" s="266"/>
      <c r="NMK54" s="139"/>
      <c r="NML54" s="266"/>
      <c r="NMM54" s="266"/>
      <c r="NMN54" s="266"/>
      <c r="NMO54" s="139"/>
      <c r="NMP54" s="266"/>
      <c r="NMQ54" s="266"/>
      <c r="NMR54" s="266"/>
      <c r="NMS54" s="139"/>
      <c r="NMT54" s="266"/>
      <c r="NMU54" s="266"/>
      <c r="NMV54" s="266"/>
      <c r="NMW54" s="139"/>
      <c r="NMX54" s="266"/>
      <c r="NMY54" s="266"/>
      <c r="NMZ54" s="266"/>
      <c r="NNA54" s="139"/>
      <c r="NNB54" s="266"/>
      <c r="NNC54" s="266"/>
      <c r="NND54" s="266"/>
      <c r="NNE54" s="139"/>
      <c r="NNF54" s="266"/>
      <c r="NNG54" s="266"/>
      <c r="NNH54" s="266"/>
      <c r="NNI54" s="139"/>
      <c r="NNJ54" s="266"/>
      <c r="NNK54" s="266"/>
      <c r="NNL54" s="266"/>
      <c r="NNM54" s="139"/>
      <c r="NNN54" s="266"/>
      <c r="NNO54" s="266"/>
      <c r="NNP54" s="266"/>
      <c r="NNQ54" s="139"/>
      <c r="NNR54" s="266"/>
      <c r="NNS54" s="266"/>
      <c r="NNT54" s="266"/>
      <c r="NNU54" s="139"/>
      <c r="NNV54" s="266"/>
      <c r="NNW54" s="266"/>
      <c r="NNX54" s="266"/>
      <c r="NNY54" s="139"/>
      <c r="NNZ54" s="266"/>
      <c r="NOA54" s="266"/>
      <c r="NOB54" s="266"/>
      <c r="NOC54" s="139"/>
      <c r="NOD54" s="266"/>
      <c r="NOE54" s="266"/>
      <c r="NOF54" s="266"/>
      <c r="NOG54" s="139"/>
      <c r="NOH54" s="266"/>
      <c r="NOI54" s="266"/>
      <c r="NOJ54" s="266"/>
      <c r="NOK54" s="139"/>
      <c r="NOL54" s="266"/>
      <c r="NOM54" s="266"/>
      <c r="NON54" s="266"/>
      <c r="NOO54" s="139"/>
      <c r="NOP54" s="266"/>
      <c r="NOQ54" s="266"/>
      <c r="NOR54" s="266"/>
      <c r="NOS54" s="139"/>
      <c r="NOT54" s="266"/>
      <c r="NOU54" s="266"/>
      <c r="NOV54" s="266"/>
      <c r="NOW54" s="139"/>
      <c r="NOX54" s="266"/>
      <c r="NOY54" s="266"/>
      <c r="NOZ54" s="266"/>
      <c r="NPA54" s="139"/>
      <c r="NPB54" s="266"/>
      <c r="NPC54" s="266"/>
      <c r="NPD54" s="266"/>
      <c r="NPE54" s="139"/>
      <c r="NPF54" s="266"/>
      <c r="NPG54" s="266"/>
      <c r="NPH54" s="266"/>
      <c r="NPI54" s="139"/>
      <c r="NPJ54" s="266"/>
      <c r="NPK54" s="266"/>
      <c r="NPL54" s="266"/>
      <c r="NPM54" s="139"/>
      <c r="NPN54" s="266"/>
      <c r="NPO54" s="266"/>
      <c r="NPP54" s="266"/>
      <c r="NPQ54" s="139"/>
      <c r="NPR54" s="266"/>
      <c r="NPS54" s="266"/>
      <c r="NPT54" s="266"/>
      <c r="NPU54" s="139"/>
      <c r="NPV54" s="266"/>
      <c r="NPW54" s="266"/>
      <c r="NPX54" s="266"/>
      <c r="NPY54" s="139"/>
      <c r="NPZ54" s="266"/>
      <c r="NQA54" s="266"/>
      <c r="NQB54" s="266"/>
      <c r="NQC54" s="139"/>
      <c r="NQD54" s="266"/>
      <c r="NQE54" s="266"/>
      <c r="NQF54" s="266"/>
      <c r="NQG54" s="139"/>
      <c r="NQH54" s="266"/>
      <c r="NQI54" s="266"/>
      <c r="NQJ54" s="266"/>
      <c r="NQK54" s="139"/>
      <c r="NQL54" s="266"/>
      <c r="NQM54" s="266"/>
      <c r="NQN54" s="266"/>
      <c r="NQO54" s="139"/>
      <c r="NQP54" s="266"/>
      <c r="NQQ54" s="266"/>
      <c r="NQR54" s="266"/>
      <c r="NQS54" s="139"/>
      <c r="NQT54" s="266"/>
      <c r="NQU54" s="266"/>
      <c r="NQV54" s="266"/>
      <c r="NQW54" s="139"/>
      <c r="NQX54" s="266"/>
      <c r="NQY54" s="266"/>
      <c r="NQZ54" s="266"/>
      <c r="NRA54" s="139"/>
      <c r="NRB54" s="266"/>
      <c r="NRC54" s="266"/>
      <c r="NRD54" s="266"/>
      <c r="NRE54" s="139"/>
      <c r="NRF54" s="266"/>
      <c r="NRG54" s="266"/>
      <c r="NRH54" s="266"/>
      <c r="NRI54" s="139"/>
      <c r="NRJ54" s="266"/>
      <c r="NRK54" s="266"/>
      <c r="NRL54" s="266"/>
      <c r="NRM54" s="139"/>
      <c r="NRN54" s="266"/>
      <c r="NRO54" s="266"/>
      <c r="NRP54" s="266"/>
      <c r="NRQ54" s="139"/>
      <c r="NRR54" s="266"/>
      <c r="NRS54" s="266"/>
      <c r="NRT54" s="266"/>
      <c r="NRU54" s="139"/>
      <c r="NRV54" s="266"/>
      <c r="NRW54" s="266"/>
      <c r="NRX54" s="266"/>
      <c r="NRY54" s="139"/>
      <c r="NRZ54" s="266"/>
      <c r="NSA54" s="266"/>
      <c r="NSB54" s="266"/>
      <c r="NSC54" s="139"/>
      <c r="NSD54" s="266"/>
      <c r="NSE54" s="266"/>
      <c r="NSF54" s="266"/>
      <c r="NSG54" s="139"/>
      <c r="NSH54" s="266"/>
      <c r="NSI54" s="266"/>
      <c r="NSJ54" s="266"/>
      <c r="NSK54" s="139"/>
      <c r="NSL54" s="266"/>
      <c r="NSM54" s="266"/>
      <c r="NSN54" s="266"/>
      <c r="NSO54" s="139"/>
      <c r="NSP54" s="266"/>
      <c r="NSQ54" s="266"/>
      <c r="NSR54" s="266"/>
      <c r="NSS54" s="139"/>
      <c r="NST54" s="266"/>
      <c r="NSU54" s="266"/>
      <c r="NSV54" s="266"/>
      <c r="NSW54" s="139"/>
      <c r="NSX54" s="266"/>
      <c r="NSY54" s="266"/>
      <c r="NSZ54" s="266"/>
      <c r="NTA54" s="139"/>
      <c r="NTB54" s="266"/>
      <c r="NTC54" s="266"/>
      <c r="NTD54" s="266"/>
      <c r="NTE54" s="139"/>
      <c r="NTF54" s="266"/>
      <c r="NTG54" s="266"/>
      <c r="NTH54" s="266"/>
      <c r="NTI54" s="139"/>
      <c r="NTJ54" s="266"/>
      <c r="NTK54" s="266"/>
      <c r="NTL54" s="266"/>
      <c r="NTM54" s="139"/>
      <c r="NTN54" s="266"/>
      <c r="NTO54" s="266"/>
      <c r="NTP54" s="266"/>
      <c r="NTQ54" s="139"/>
      <c r="NTR54" s="266"/>
      <c r="NTS54" s="266"/>
      <c r="NTT54" s="266"/>
      <c r="NTU54" s="139"/>
      <c r="NTV54" s="266"/>
      <c r="NTW54" s="266"/>
      <c r="NTX54" s="266"/>
      <c r="NTY54" s="139"/>
      <c r="NTZ54" s="266"/>
      <c r="NUA54" s="266"/>
      <c r="NUB54" s="266"/>
      <c r="NUC54" s="139"/>
      <c r="NUD54" s="266"/>
      <c r="NUE54" s="266"/>
      <c r="NUF54" s="266"/>
      <c r="NUG54" s="139"/>
      <c r="NUH54" s="266"/>
      <c r="NUI54" s="266"/>
      <c r="NUJ54" s="266"/>
      <c r="NUK54" s="139"/>
      <c r="NUL54" s="266"/>
      <c r="NUM54" s="266"/>
      <c r="NUN54" s="266"/>
      <c r="NUO54" s="139"/>
      <c r="NUP54" s="266"/>
      <c r="NUQ54" s="266"/>
      <c r="NUR54" s="266"/>
      <c r="NUS54" s="139"/>
      <c r="NUT54" s="266"/>
      <c r="NUU54" s="266"/>
      <c r="NUV54" s="266"/>
      <c r="NUW54" s="139"/>
      <c r="NUX54" s="266"/>
      <c r="NUY54" s="266"/>
      <c r="NUZ54" s="266"/>
      <c r="NVA54" s="139"/>
      <c r="NVB54" s="266"/>
      <c r="NVC54" s="266"/>
      <c r="NVD54" s="266"/>
      <c r="NVE54" s="139"/>
      <c r="NVF54" s="266"/>
      <c r="NVG54" s="266"/>
      <c r="NVH54" s="266"/>
      <c r="NVI54" s="139"/>
      <c r="NVJ54" s="266"/>
      <c r="NVK54" s="266"/>
      <c r="NVL54" s="266"/>
      <c r="NVM54" s="139"/>
      <c r="NVN54" s="266"/>
      <c r="NVO54" s="266"/>
      <c r="NVP54" s="266"/>
      <c r="NVQ54" s="139"/>
      <c r="NVR54" s="266"/>
      <c r="NVS54" s="266"/>
      <c r="NVT54" s="266"/>
      <c r="NVU54" s="139"/>
      <c r="NVV54" s="266"/>
      <c r="NVW54" s="266"/>
      <c r="NVX54" s="266"/>
      <c r="NVY54" s="139"/>
      <c r="NVZ54" s="266"/>
      <c r="NWA54" s="266"/>
      <c r="NWB54" s="266"/>
      <c r="NWC54" s="139"/>
      <c r="NWD54" s="266"/>
      <c r="NWE54" s="266"/>
      <c r="NWF54" s="266"/>
      <c r="NWG54" s="139"/>
      <c r="NWH54" s="266"/>
      <c r="NWI54" s="266"/>
      <c r="NWJ54" s="266"/>
      <c r="NWK54" s="139"/>
      <c r="NWL54" s="266"/>
      <c r="NWM54" s="266"/>
      <c r="NWN54" s="266"/>
      <c r="NWO54" s="139"/>
      <c r="NWP54" s="266"/>
      <c r="NWQ54" s="266"/>
      <c r="NWR54" s="266"/>
      <c r="NWS54" s="139"/>
      <c r="NWT54" s="266"/>
      <c r="NWU54" s="266"/>
      <c r="NWV54" s="266"/>
      <c r="NWW54" s="139"/>
      <c r="NWX54" s="266"/>
      <c r="NWY54" s="266"/>
      <c r="NWZ54" s="266"/>
      <c r="NXA54" s="139"/>
      <c r="NXB54" s="266"/>
      <c r="NXC54" s="266"/>
      <c r="NXD54" s="266"/>
      <c r="NXE54" s="139"/>
      <c r="NXF54" s="266"/>
      <c r="NXG54" s="266"/>
      <c r="NXH54" s="266"/>
      <c r="NXI54" s="139"/>
      <c r="NXJ54" s="266"/>
      <c r="NXK54" s="266"/>
      <c r="NXL54" s="266"/>
      <c r="NXM54" s="139"/>
      <c r="NXN54" s="266"/>
      <c r="NXO54" s="266"/>
      <c r="NXP54" s="266"/>
      <c r="NXQ54" s="139"/>
      <c r="NXR54" s="266"/>
      <c r="NXS54" s="266"/>
      <c r="NXT54" s="266"/>
      <c r="NXU54" s="139"/>
      <c r="NXV54" s="266"/>
      <c r="NXW54" s="266"/>
      <c r="NXX54" s="266"/>
      <c r="NXY54" s="139"/>
      <c r="NXZ54" s="266"/>
      <c r="NYA54" s="266"/>
      <c r="NYB54" s="266"/>
      <c r="NYC54" s="139"/>
      <c r="NYD54" s="266"/>
      <c r="NYE54" s="266"/>
      <c r="NYF54" s="266"/>
      <c r="NYG54" s="139"/>
      <c r="NYH54" s="266"/>
      <c r="NYI54" s="266"/>
      <c r="NYJ54" s="266"/>
      <c r="NYK54" s="139"/>
      <c r="NYL54" s="266"/>
      <c r="NYM54" s="266"/>
      <c r="NYN54" s="266"/>
      <c r="NYO54" s="139"/>
      <c r="NYP54" s="266"/>
      <c r="NYQ54" s="266"/>
      <c r="NYR54" s="266"/>
      <c r="NYS54" s="139"/>
      <c r="NYT54" s="266"/>
      <c r="NYU54" s="266"/>
      <c r="NYV54" s="266"/>
      <c r="NYW54" s="139"/>
      <c r="NYX54" s="266"/>
      <c r="NYY54" s="266"/>
      <c r="NYZ54" s="266"/>
      <c r="NZA54" s="139"/>
      <c r="NZB54" s="266"/>
      <c r="NZC54" s="266"/>
      <c r="NZD54" s="266"/>
      <c r="NZE54" s="139"/>
      <c r="NZF54" s="266"/>
      <c r="NZG54" s="266"/>
      <c r="NZH54" s="266"/>
      <c r="NZI54" s="139"/>
      <c r="NZJ54" s="266"/>
      <c r="NZK54" s="266"/>
      <c r="NZL54" s="266"/>
      <c r="NZM54" s="139"/>
      <c r="NZN54" s="266"/>
      <c r="NZO54" s="266"/>
      <c r="NZP54" s="266"/>
      <c r="NZQ54" s="139"/>
      <c r="NZR54" s="266"/>
      <c r="NZS54" s="266"/>
      <c r="NZT54" s="266"/>
      <c r="NZU54" s="139"/>
      <c r="NZV54" s="266"/>
      <c r="NZW54" s="266"/>
      <c r="NZX54" s="266"/>
      <c r="NZY54" s="139"/>
      <c r="NZZ54" s="266"/>
      <c r="OAA54" s="266"/>
      <c r="OAB54" s="266"/>
      <c r="OAC54" s="139"/>
      <c r="OAD54" s="266"/>
      <c r="OAE54" s="266"/>
      <c r="OAF54" s="266"/>
      <c r="OAG54" s="139"/>
      <c r="OAH54" s="266"/>
      <c r="OAI54" s="266"/>
      <c r="OAJ54" s="266"/>
      <c r="OAK54" s="139"/>
      <c r="OAL54" s="266"/>
      <c r="OAM54" s="266"/>
      <c r="OAN54" s="266"/>
      <c r="OAO54" s="139"/>
      <c r="OAP54" s="266"/>
      <c r="OAQ54" s="266"/>
      <c r="OAR54" s="266"/>
      <c r="OAS54" s="139"/>
      <c r="OAT54" s="266"/>
      <c r="OAU54" s="266"/>
      <c r="OAV54" s="266"/>
      <c r="OAW54" s="139"/>
      <c r="OAX54" s="266"/>
      <c r="OAY54" s="266"/>
      <c r="OAZ54" s="266"/>
      <c r="OBA54" s="139"/>
      <c r="OBB54" s="266"/>
      <c r="OBC54" s="266"/>
      <c r="OBD54" s="266"/>
      <c r="OBE54" s="139"/>
      <c r="OBF54" s="266"/>
      <c r="OBG54" s="266"/>
      <c r="OBH54" s="266"/>
      <c r="OBI54" s="139"/>
      <c r="OBJ54" s="266"/>
      <c r="OBK54" s="266"/>
      <c r="OBL54" s="266"/>
      <c r="OBM54" s="139"/>
      <c r="OBN54" s="266"/>
      <c r="OBO54" s="266"/>
      <c r="OBP54" s="266"/>
      <c r="OBQ54" s="139"/>
      <c r="OBR54" s="266"/>
      <c r="OBS54" s="266"/>
      <c r="OBT54" s="266"/>
      <c r="OBU54" s="139"/>
      <c r="OBV54" s="266"/>
      <c r="OBW54" s="266"/>
      <c r="OBX54" s="266"/>
      <c r="OBY54" s="139"/>
      <c r="OBZ54" s="266"/>
      <c r="OCA54" s="266"/>
      <c r="OCB54" s="266"/>
      <c r="OCC54" s="139"/>
      <c r="OCD54" s="266"/>
      <c r="OCE54" s="266"/>
      <c r="OCF54" s="266"/>
      <c r="OCG54" s="139"/>
      <c r="OCH54" s="266"/>
      <c r="OCI54" s="266"/>
      <c r="OCJ54" s="266"/>
      <c r="OCK54" s="139"/>
      <c r="OCL54" s="266"/>
      <c r="OCM54" s="266"/>
      <c r="OCN54" s="266"/>
      <c r="OCO54" s="139"/>
      <c r="OCP54" s="266"/>
      <c r="OCQ54" s="266"/>
      <c r="OCR54" s="266"/>
      <c r="OCS54" s="139"/>
      <c r="OCT54" s="266"/>
      <c r="OCU54" s="266"/>
      <c r="OCV54" s="266"/>
      <c r="OCW54" s="139"/>
      <c r="OCX54" s="266"/>
      <c r="OCY54" s="266"/>
      <c r="OCZ54" s="266"/>
      <c r="ODA54" s="139"/>
      <c r="ODB54" s="266"/>
      <c r="ODC54" s="266"/>
      <c r="ODD54" s="266"/>
      <c r="ODE54" s="139"/>
      <c r="ODF54" s="266"/>
      <c r="ODG54" s="266"/>
      <c r="ODH54" s="266"/>
      <c r="ODI54" s="139"/>
      <c r="ODJ54" s="266"/>
      <c r="ODK54" s="266"/>
      <c r="ODL54" s="266"/>
      <c r="ODM54" s="139"/>
      <c r="ODN54" s="266"/>
      <c r="ODO54" s="266"/>
      <c r="ODP54" s="266"/>
      <c r="ODQ54" s="139"/>
      <c r="ODR54" s="266"/>
      <c r="ODS54" s="266"/>
      <c r="ODT54" s="266"/>
      <c r="ODU54" s="139"/>
      <c r="ODV54" s="266"/>
      <c r="ODW54" s="266"/>
      <c r="ODX54" s="266"/>
      <c r="ODY54" s="139"/>
      <c r="ODZ54" s="266"/>
      <c r="OEA54" s="266"/>
      <c r="OEB54" s="266"/>
      <c r="OEC54" s="139"/>
      <c r="OED54" s="266"/>
      <c r="OEE54" s="266"/>
      <c r="OEF54" s="266"/>
      <c r="OEG54" s="139"/>
      <c r="OEH54" s="266"/>
      <c r="OEI54" s="266"/>
      <c r="OEJ54" s="266"/>
      <c r="OEK54" s="139"/>
      <c r="OEL54" s="266"/>
      <c r="OEM54" s="266"/>
      <c r="OEN54" s="266"/>
      <c r="OEO54" s="139"/>
      <c r="OEP54" s="266"/>
      <c r="OEQ54" s="266"/>
      <c r="OER54" s="266"/>
      <c r="OES54" s="139"/>
      <c r="OET54" s="266"/>
      <c r="OEU54" s="266"/>
      <c r="OEV54" s="266"/>
      <c r="OEW54" s="139"/>
      <c r="OEX54" s="266"/>
      <c r="OEY54" s="266"/>
      <c r="OEZ54" s="266"/>
      <c r="OFA54" s="139"/>
      <c r="OFB54" s="266"/>
      <c r="OFC54" s="266"/>
      <c r="OFD54" s="266"/>
      <c r="OFE54" s="139"/>
      <c r="OFF54" s="266"/>
      <c r="OFG54" s="266"/>
      <c r="OFH54" s="266"/>
      <c r="OFI54" s="139"/>
      <c r="OFJ54" s="266"/>
      <c r="OFK54" s="266"/>
      <c r="OFL54" s="266"/>
      <c r="OFM54" s="139"/>
      <c r="OFN54" s="266"/>
      <c r="OFO54" s="266"/>
      <c r="OFP54" s="266"/>
      <c r="OFQ54" s="139"/>
      <c r="OFR54" s="266"/>
      <c r="OFS54" s="266"/>
      <c r="OFT54" s="266"/>
      <c r="OFU54" s="139"/>
      <c r="OFV54" s="266"/>
      <c r="OFW54" s="266"/>
      <c r="OFX54" s="266"/>
      <c r="OFY54" s="139"/>
      <c r="OFZ54" s="266"/>
      <c r="OGA54" s="266"/>
      <c r="OGB54" s="266"/>
      <c r="OGC54" s="139"/>
      <c r="OGD54" s="266"/>
      <c r="OGE54" s="266"/>
      <c r="OGF54" s="266"/>
      <c r="OGG54" s="139"/>
      <c r="OGH54" s="266"/>
      <c r="OGI54" s="266"/>
      <c r="OGJ54" s="266"/>
      <c r="OGK54" s="139"/>
      <c r="OGL54" s="266"/>
      <c r="OGM54" s="266"/>
      <c r="OGN54" s="266"/>
      <c r="OGO54" s="139"/>
      <c r="OGP54" s="266"/>
      <c r="OGQ54" s="266"/>
      <c r="OGR54" s="266"/>
      <c r="OGS54" s="139"/>
      <c r="OGT54" s="266"/>
      <c r="OGU54" s="266"/>
      <c r="OGV54" s="266"/>
      <c r="OGW54" s="139"/>
      <c r="OGX54" s="266"/>
      <c r="OGY54" s="266"/>
      <c r="OGZ54" s="266"/>
      <c r="OHA54" s="139"/>
      <c r="OHB54" s="266"/>
      <c r="OHC54" s="266"/>
      <c r="OHD54" s="266"/>
      <c r="OHE54" s="139"/>
      <c r="OHF54" s="266"/>
      <c r="OHG54" s="266"/>
      <c r="OHH54" s="266"/>
      <c r="OHI54" s="139"/>
      <c r="OHJ54" s="266"/>
      <c r="OHK54" s="266"/>
      <c r="OHL54" s="266"/>
      <c r="OHM54" s="139"/>
      <c r="OHN54" s="266"/>
      <c r="OHO54" s="266"/>
      <c r="OHP54" s="266"/>
      <c r="OHQ54" s="139"/>
      <c r="OHR54" s="266"/>
      <c r="OHS54" s="266"/>
      <c r="OHT54" s="266"/>
      <c r="OHU54" s="139"/>
      <c r="OHV54" s="266"/>
      <c r="OHW54" s="266"/>
      <c r="OHX54" s="266"/>
      <c r="OHY54" s="139"/>
      <c r="OHZ54" s="266"/>
      <c r="OIA54" s="266"/>
      <c r="OIB54" s="266"/>
      <c r="OIC54" s="139"/>
      <c r="OID54" s="266"/>
      <c r="OIE54" s="266"/>
      <c r="OIF54" s="266"/>
      <c r="OIG54" s="139"/>
      <c r="OIH54" s="266"/>
      <c r="OII54" s="266"/>
      <c r="OIJ54" s="266"/>
      <c r="OIK54" s="139"/>
      <c r="OIL54" s="266"/>
      <c r="OIM54" s="266"/>
      <c r="OIN54" s="266"/>
      <c r="OIO54" s="139"/>
      <c r="OIP54" s="266"/>
      <c r="OIQ54" s="266"/>
      <c r="OIR54" s="266"/>
      <c r="OIS54" s="139"/>
      <c r="OIT54" s="266"/>
      <c r="OIU54" s="266"/>
      <c r="OIV54" s="266"/>
      <c r="OIW54" s="139"/>
      <c r="OIX54" s="266"/>
      <c r="OIY54" s="266"/>
      <c r="OIZ54" s="266"/>
      <c r="OJA54" s="139"/>
      <c r="OJB54" s="266"/>
      <c r="OJC54" s="266"/>
      <c r="OJD54" s="266"/>
      <c r="OJE54" s="139"/>
      <c r="OJF54" s="266"/>
      <c r="OJG54" s="266"/>
      <c r="OJH54" s="266"/>
      <c r="OJI54" s="139"/>
      <c r="OJJ54" s="266"/>
      <c r="OJK54" s="266"/>
      <c r="OJL54" s="266"/>
      <c r="OJM54" s="139"/>
      <c r="OJN54" s="266"/>
      <c r="OJO54" s="266"/>
      <c r="OJP54" s="266"/>
      <c r="OJQ54" s="139"/>
      <c r="OJR54" s="266"/>
      <c r="OJS54" s="266"/>
      <c r="OJT54" s="266"/>
      <c r="OJU54" s="139"/>
      <c r="OJV54" s="266"/>
      <c r="OJW54" s="266"/>
      <c r="OJX54" s="266"/>
      <c r="OJY54" s="139"/>
      <c r="OJZ54" s="266"/>
      <c r="OKA54" s="266"/>
      <c r="OKB54" s="266"/>
      <c r="OKC54" s="139"/>
      <c r="OKD54" s="266"/>
      <c r="OKE54" s="266"/>
      <c r="OKF54" s="266"/>
      <c r="OKG54" s="139"/>
      <c r="OKH54" s="266"/>
      <c r="OKI54" s="266"/>
      <c r="OKJ54" s="266"/>
      <c r="OKK54" s="139"/>
      <c r="OKL54" s="266"/>
      <c r="OKM54" s="266"/>
      <c r="OKN54" s="266"/>
      <c r="OKO54" s="139"/>
      <c r="OKP54" s="266"/>
      <c r="OKQ54" s="266"/>
      <c r="OKR54" s="266"/>
      <c r="OKS54" s="139"/>
      <c r="OKT54" s="266"/>
      <c r="OKU54" s="266"/>
      <c r="OKV54" s="266"/>
      <c r="OKW54" s="139"/>
      <c r="OKX54" s="266"/>
      <c r="OKY54" s="266"/>
      <c r="OKZ54" s="266"/>
      <c r="OLA54" s="139"/>
      <c r="OLB54" s="266"/>
      <c r="OLC54" s="266"/>
      <c r="OLD54" s="266"/>
      <c r="OLE54" s="139"/>
      <c r="OLF54" s="266"/>
      <c r="OLG54" s="266"/>
      <c r="OLH54" s="266"/>
      <c r="OLI54" s="139"/>
      <c r="OLJ54" s="266"/>
      <c r="OLK54" s="266"/>
      <c r="OLL54" s="266"/>
      <c r="OLM54" s="139"/>
      <c r="OLN54" s="266"/>
      <c r="OLO54" s="266"/>
      <c r="OLP54" s="266"/>
      <c r="OLQ54" s="139"/>
      <c r="OLR54" s="266"/>
      <c r="OLS54" s="266"/>
      <c r="OLT54" s="266"/>
      <c r="OLU54" s="139"/>
      <c r="OLV54" s="266"/>
      <c r="OLW54" s="266"/>
      <c r="OLX54" s="266"/>
      <c r="OLY54" s="139"/>
      <c r="OLZ54" s="266"/>
      <c r="OMA54" s="266"/>
      <c r="OMB54" s="266"/>
      <c r="OMC54" s="139"/>
      <c r="OMD54" s="266"/>
      <c r="OME54" s="266"/>
      <c r="OMF54" s="266"/>
      <c r="OMG54" s="139"/>
      <c r="OMH54" s="266"/>
      <c r="OMI54" s="266"/>
      <c r="OMJ54" s="266"/>
      <c r="OMK54" s="139"/>
      <c r="OML54" s="266"/>
      <c r="OMM54" s="266"/>
      <c r="OMN54" s="266"/>
      <c r="OMO54" s="139"/>
      <c r="OMP54" s="266"/>
      <c r="OMQ54" s="266"/>
      <c r="OMR54" s="266"/>
      <c r="OMS54" s="139"/>
      <c r="OMT54" s="266"/>
      <c r="OMU54" s="266"/>
      <c r="OMV54" s="266"/>
      <c r="OMW54" s="139"/>
      <c r="OMX54" s="266"/>
      <c r="OMY54" s="266"/>
      <c r="OMZ54" s="266"/>
      <c r="ONA54" s="139"/>
      <c r="ONB54" s="266"/>
      <c r="ONC54" s="266"/>
      <c r="OND54" s="266"/>
      <c r="ONE54" s="139"/>
      <c r="ONF54" s="266"/>
      <c r="ONG54" s="266"/>
      <c r="ONH54" s="266"/>
      <c r="ONI54" s="139"/>
      <c r="ONJ54" s="266"/>
      <c r="ONK54" s="266"/>
      <c r="ONL54" s="266"/>
      <c r="ONM54" s="139"/>
      <c r="ONN54" s="266"/>
      <c r="ONO54" s="266"/>
      <c r="ONP54" s="266"/>
      <c r="ONQ54" s="139"/>
      <c r="ONR54" s="266"/>
      <c r="ONS54" s="266"/>
      <c r="ONT54" s="266"/>
      <c r="ONU54" s="139"/>
      <c r="ONV54" s="266"/>
      <c r="ONW54" s="266"/>
      <c r="ONX54" s="266"/>
      <c r="ONY54" s="139"/>
      <c r="ONZ54" s="266"/>
      <c r="OOA54" s="266"/>
      <c r="OOB54" s="266"/>
      <c r="OOC54" s="139"/>
      <c r="OOD54" s="266"/>
      <c r="OOE54" s="266"/>
      <c r="OOF54" s="266"/>
      <c r="OOG54" s="139"/>
      <c r="OOH54" s="266"/>
      <c r="OOI54" s="266"/>
      <c r="OOJ54" s="266"/>
      <c r="OOK54" s="139"/>
      <c r="OOL54" s="266"/>
      <c r="OOM54" s="266"/>
      <c r="OON54" s="266"/>
      <c r="OOO54" s="139"/>
      <c r="OOP54" s="266"/>
      <c r="OOQ54" s="266"/>
      <c r="OOR54" s="266"/>
      <c r="OOS54" s="139"/>
      <c r="OOT54" s="266"/>
      <c r="OOU54" s="266"/>
      <c r="OOV54" s="266"/>
      <c r="OOW54" s="139"/>
      <c r="OOX54" s="266"/>
      <c r="OOY54" s="266"/>
      <c r="OOZ54" s="266"/>
      <c r="OPA54" s="139"/>
      <c r="OPB54" s="266"/>
      <c r="OPC54" s="266"/>
      <c r="OPD54" s="266"/>
      <c r="OPE54" s="139"/>
      <c r="OPF54" s="266"/>
      <c r="OPG54" s="266"/>
      <c r="OPH54" s="266"/>
      <c r="OPI54" s="139"/>
      <c r="OPJ54" s="266"/>
      <c r="OPK54" s="266"/>
      <c r="OPL54" s="266"/>
      <c r="OPM54" s="139"/>
      <c r="OPN54" s="266"/>
      <c r="OPO54" s="266"/>
      <c r="OPP54" s="266"/>
      <c r="OPQ54" s="139"/>
      <c r="OPR54" s="266"/>
      <c r="OPS54" s="266"/>
      <c r="OPT54" s="266"/>
      <c r="OPU54" s="139"/>
      <c r="OPV54" s="266"/>
      <c r="OPW54" s="266"/>
      <c r="OPX54" s="266"/>
      <c r="OPY54" s="139"/>
      <c r="OPZ54" s="266"/>
      <c r="OQA54" s="266"/>
      <c r="OQB54" s="266"/>
      <c r="OQC54" s="139"/>
      <c r="OQD54" s="266"/>
      <c r="OQE54" s="266"/>
      <c r="OQF54" s="266"/>
      <c r="OQG54" s="139"/>
      <c r="OQH54" s="266"/>
      <c r="OQI54" s="266"/>
      <c r="OQJ54" s="266"/>
      <c r="OQK54" s="139"/>
      <c r="OQL54" s="266"/>
      <c r="OQM54" s="266"/>
      <c r="OQN54" s="266"/>
      <c r="OQO54" s="139"/>
      <c r="OQP54" s="266"/>
      <c r="OQQ54" s="266"/>
      <c r="OQR54" s="266"/>
      <c r="OQS54" s="139"/>
      <c r="OQT54" s="266"/>
      <c r="OQU54" s="266"/>
      <c r="OQV54" s="266"/>
      <c r="OQW54" s="139"/>
      <c r="OQX54" s="266"/>
      <c r="OQY54" s="266"/>
      <c r="OQZ54" s="266"/>
      <c r="ORA54" s="139"/>
      <c r="ORB54" s="266"/>
      <c r="ORC54" s="266"/>
      <c r="ORD54" s="266"/>
      <c r="ORE54" s="139"/>
      <c r="ORF54" s="266"/>
      <c r="ORG54" s="266"/>
      <c r="ORH54" s="266"/>
      <c r="ORI54" s="139"/>
      <c r="ORJ54" s="266"/>
      <c r="ORK54" s="266"/>
      <c r="ORL54" s="266"/>
      <c r="ORM54" s="139"/>
      <c r="ORN54" s="266"/>
      <c r="ORO54" s="266"/>
      <c r="ORP54" s="266"/>
      <c r="ORQ54" s="139"/>
      <c r="ORR54" s="266"/>
      <c r="ORS54" s="266"/>
      <c r="ORT54" s="266"/>
      <c r="ORU54" s="139"/>
      <c r="ORV54" s="266"/>
      <c r="ORW54" s="266"/>
      <c r="ORX54" s="266"/>
      <c r="ORY54" s="139"/>
      <c r="ORZ54" s="266"/>
      <c r="OSA54" s="266"/>
      <c r="OSB54" s="266"/>
      <c r="OSC54" s="139"/>
      <c r="OSD54" s="266"/>
      <c r="OSE54" s="266"/>
      <c r="OSF54" s="266"/>
      <c r="OSG54" s="139"/>
      <c r="OSH54" s="266"/>
      <c r="OSI54" s="266"/>
      <c r="OSJ54" s="266"/>
      <c r="OSK54" s="139"/>
      <c r="OSL54" s="266"/>
      <c r="OSM54" s="266"/>
      <c r="OSN54" s="266"/>
      <c r="OSO54" s="139"/>
      <c r="OSP54" s="266"/>
      <c r="OSQ54" s="266"/>
      <c r="OSR54" s="266"/>
      <c r="OSS54" s="139"/>
      <c r="OST54" s="266"/>
      <c r="OSU54" s="266"/>
      <c r="OSV54" s="266"/>
      <c r="OSW54" s="139"/>
      <c r="OSX54" s="266"/>
      <c r="OSY54" s="266"/>
      <c r="OSZ54" s="266"/>
      <c r="OTA54" s="139"/>
      <c r="OTB54" s="266"/>
      <c r="OTC54" s="266"/>
      <c r="OTD54" s="266"/>
      <c r="OTE54" s="139"/>
      <c r="OTF54" s="266"/>
      <c r="OTG54" s="266"/>
      <c r="OTH54" s="266"/>
      <c r="OTI54" s="139"/>
      <c r="OTJ54" s="266"/>
      <c r="OTK54" s="266"/>
      <c r="OTL54" s="266"/>
      <c r="OTM54" s="139"/>
      <c r="OTN54" s="266"/>
      <c r="OTO54" s="266"/>
      <c r="OTP54" s="266"/>
      <c r="OTQ54" s="139"/>
      <c r="OTR54" s="266"/>
      <c r="OTS54" s="266"/>
      <c r="OTT54" s="266"/>
      <c r="OTU54" s="139"/>
      <c r="OTV54" s="266"/>
      <c r="OTW54" s="266"/>
      <c r="OTX54" s="266"/>
      <c r="OTY54" s="139"/>
      <c r="OTZ54" s="266"/>
      <c r="OUA54" s="266"/>
      <c r="OUB54" s="266"/>
      <c r="OUC54" s="139"/>
      <c r="OUD54" s="266"/>
      <c r="OUE54" s="266"/>
      <c r="OUF54" s="266"/>
      <c r="OUG54" s="139"/>
      <c r="OUH54" s="266"/>
      <c r="OUI54" s="266"/>
      <c r="OUJ54" s="266"/>
      <c r="OUK54" s="139"/>
      <c r="OUL54" s="266"/>
      <c r="OUM54" s="266"/>
      <c r="OUN54" s="266"/>
      <c r="OUO54" s="139"/>
      <c r="OUP54" s="266"/>
      <c r="OUQ54" s="266"/>
      <c r="OUR54" s="266"/>
      <c r="OUS54" s="139"/>
      <c r="OUT54" s="266"/>
      <c r="OUU54" s="266"/>
      <c r="OUV54" s="266"/>
      <c r="OUW54" s="139"/>
      <c r="OUX54" s="266"/>
      <c r="OUY54" s="266"/>
      <c r="OUZ54" s="266"/>
      <c r="OVA54" s="139"/>
      <c r="OVB54" s="266"/>
      <c r="OVC54" s="266"/>
      <c r="OVD54" s="266"/>
      <c r="OVE54" s="139"/>
      <c r="OVF54" s="266"/>
      <c r="OVG54" s="266"/>
      <c r="OVH54" s="266"/>
      <c r="OVI54" s="139"/>
      <c r="OVJ54" s="266"/>
      <c r="OVK54" s="266"/>
      <c r="OVL54" s="266"/>
      <c r="OVM54" s="139"/>
      <c r="OVN54" s="266"/>
      <c r="OVO54" s="266"/>
      <c r="OVP54" s="266"/>
      <c r="OVQ54" s="139"/>
      <c r="OVR54" s="266"/>
      <c r="OVS54" s="266"/>
      <c r="OVT54" s="266"/>
      <c r="OVU54" s="139"/>
      <c r="OVV54" s="266"/>
      <c r="OVW54" s="266"/>
      <c r="OVX54" s="266"/>
      <c r="OVY54" s="139"/>
      <c r="OVZ54" s="266"/>
      <c r="OWA54" s="266"/>
      <c r="OWB54" s="266"/>
      <c r="OWC54" s="139"/>
      <c r="OWD54" s="266"/>
      <c r="OWE54" s="266"/>
      <c r="OWF54" s="266"/>
      <c r="OWG54" s="139"/>
      <c r="OWH54" s="266"/>
      <c r="OWI54" s="266"/>
      <c r="OWJ54" s="266"/>
      <c r="OWK54" s="139"/>
      <c r="OWL54" s="266"/>
      <c r="OWM54" s="266"/>
      <c r="OWN54" s="266"/>
      <c r="OWO54" s="139"/>
      <c r="OWP54" s="266"/>
      <c r="OWQ54" s="266"/>
      <c r="OWR54" s="266"/>
      <c r="OWS54" s="139"/>
      <c r="OWT54" s="266"/>
      <c r="OWU54" s="266"/>
      <c r="OWV54" s="266"/>
      <c r="OWW54" s="139"/>
      <c r="OWX54" s="266"/>
      <c r="OWY54" s="266"/>
      <c r="OWZ54" s="266"/>
      <c r="OXA54" s="139"/>
      <c r="OXB54" s="266"/>
      <c r="OXC54" s="266"/>
      <c r="OXD54" s="266"/>
      <c r="OXE54" s="139"/>
      <c r="OXF54" s="266"/>
      <c r="OXG54" s="266"/>
      <c r="OXH54" s="266"/>
      <c r="OXI54" s="139"/>
      <c r="OXJ54" s="266"/>
      <c r="OXK54" s="266"/>
      <c r="OXL54" s="266"/>
      <c r="OXM54" s="139"/>
      <c r="OXN54" s="266"/>
      <c r="OXO54" s="266"/>
      <c r="OXP54" s="266"/>
      <c r="OXQ54" s="139"/>
      <c r="OXR54" s="266"/>
      <c r="OXS54" s="266"/>
      <c r="OXT54" s="266"/>
      <c r="OXU54" s="139"/>
      <c r="OXV54" s="266"/>
      <c r="OXW54" s="266"/>
      <c r="OXX54" s="266"/>
      <c r="OXY54" s="139"/>
      <c r="OXZ54" s="266"/>
      <c r="OYA54" s="266"/>
      <c r="OYB54" s="266"/>
      <c r="OYC54" s="139"/>
      <c r="OYD54" s="266"/>
      <c r="OYE54" s="266"/>
      <c r="OYF54" s="266"/>
      <c r="OYG54" s="139"/>
      <c r="OYH54" s="266"/>
      <c r="OYI54" s="266"/>
      <c r="OYJ54" s="266"/>
      <c r="OYK54" s="139"/>
      <c r="OYL54" s="266"/>
      <c r="OYM54" s="266"/>
      <c r="OYN54" s="266"/>
      <c r="OYO54" s="139"/>
      <c r="OYP54" s="266"/>
      <c r="OYQ54" s="266"/>
      <c r="OYR54" s="266"/>
      <c r="OYS54" s="139"/>
      <c r="OYT54" s="266"/>
      <c r="OYU54" s="266"/>
      <c r="OYV54" s="266"/>
      <c r="OYW54" s="139"/>
      <c r="OYX54" s="266"/>
      <c r="OYY54" s="266"/>
      <c r="OYZ54" s="266"/>
      <c r="OZA54" s="139"/>
      <c r="OZB54" s="266"/>
      <c r="OZC54" s="266"/>
      <c r="OZD54" s="266"/>
      <c r="OZE54" s="139"/>
      <c r="OZF54" s="266"/>
      <c r="OZG54" s="266"/>
      <c r="OZH54" s="266"/>
      <c r="OZI54" s="139"/>
      <c r="OZJ54" s="266"/>
      <c r="OZK54" s="266"/>
      <c r="OZL54" s="266"/>
      <c r="OZM54" s="139"/>
      <c r="OZN54" s="266"/>
      <c r="OZO54" s="266"/>
      <c r="OZP54" s="266"/>
      <c r="OZQ54" s="139"/>
      <c r="OZR54" s="266"/>
      <c r="OZS54" s="266"/>
      <c r="OZT54" s="266"/>
      <c r="OZU54" s="139"/>
      <c r="OZV54" s="266"/>
      <c r="OZW54" s="266"/>
      <c r="OZX54" s="266"/>
      <c r="OZY54" s="139"/>
      <c r="OZZ54" s="266"/>
      <c r="PAA54" s="266"/>
      <c r="PAB54" s="266"/>
      <c r="PAC54" s="139"/>
      <c r="PAD54" s="266"/>
      <c r="PAE54" s="266"/>
      <c r="PAF54" s="266"/>
      <c r="PAG54" s="139"/>
      <c r="PAH54" s="266"/>
      <c r="PAI54" s="266"/>
      <c r="PAJ54" s="266"/>
      <c r="PAK54" s="139"/>
      <c r="PAL54" s="266"/>
      <c r="PAM54" s="266"/>
      <c r="PAN54" s="266"/>
      <c r="PAO54" s="139"/>
      <c r="PAP54" s="266"/>
      <c r="PAQ54" s="266"/>
      <c r="PAR54" s="266"/>
      <c r="PAS54" s="139"/>
      <c r="PAT54" s="266"/>
      <c r="PAU54" s="266"/>
      <c r="PAV54" s="266"/>
      <c r="PAW54" s="139"/>
      <c r="PAX54" s="266"/>
      <c r="PAY54" s="266"/>
      <c r="PAZ54" s="266"/>
      <c r="PBA54" s="139"/>
      <c r="PBB54" s="266"/>
      <c r="PBC54" s="266"/>
      <c r="PBD54" s="266"/>
      <c r="PBE54" s="139"/>
      <c r="PBF54" s="266"/>
      <c r="PBG54" s="266"/>
      <c r="PBH54" s="266"/>
      <c r="PBI54" s="139"/>
      <c r="PBJ54" s="266"/>
      <c r="PBK54" s="266"/>
      <c r="PBL54" s="266"/>
      <c r="PBM54" s="139"/>
      <c r="PBN54" s="266"/>
      <c r="PBO54" s="266"/>
      <c r="PBP54" s="266"/>
      <c r="PBQ54" s="139"/>
      <c r="PBR54" s="266"/>
      <c r="PBS54" s="266"/>
      <c r="PBT54" s="266"/>
      <c r="PBU54" s="139"/>
      <c r="PBV54" s="266"/>
      <c r="PBW54" s="266"/>
      <c r="PBX54" s="266"/>
      <c r="PBY54" s="139"/>
      <c r="PBZ54" s="266"/>
      <c r="PCA54" s="266"/>
      <c r="PCB54" s="266"/>
      <c r="PCC54" s="139"/>
      <c r="PCD54" s="266"/>
      <c r="PCE54" s="266"/>
      <c r="PCF54" s="266"/>
      <c r="PCG54" s="139"/>
      <c r="PCH54" s="266"/>
      <c r="PCI54" s="266"/>
      <c r="PCJ54" s="266"/>
      <c r="PCK54" s="139"/>
      <c r="PCL54" s="266"/>
      <c r="PCM54" s="266"/>
      <c r="PCN54" s="266"/>
      <c r="PCO54" s="139"/>
      <c r="PCP54" s="266"/>
      <c r="PCQ54" s="266"/>
      <c r="PCR54" s="266"/>
      <c r="PCS54" s="139"/>
      <c r="PCT54" s="266"/>
      <c r="PCU54" s="266"/>
      <c r="PCV54" s="266"/>
      <c r="PCW54" s="139"/>
      <c r="PCX54" s="266"/>
      <c r="PCY54" s="266"/>
      <c r="PCZ54" s="266"/>
      <c r="PDA54" s="139"/>
      <c r="PDB54" s="266"/>
      <c r="PDC54" s="266"/>
      <c r="PDD54" s="266"/>
      <c r="PDE54" s="139"/>
      <c r="PDF54" s="266"/>
      <c r="PDG54" s="266"/>
      <c r="PDH54" s="266"/>
      <c r="PDI54" s="139"/>
      <c r="PDJ54" s="266"/>
      <c r="PDK54" s="266"/>
      <c r="PDL54" s="266"/>
      <c r="PDM54" s="139"/>
      <c r="PDN54" s="266"/>
      <c r="PDO54" s="266"/>
      <c r="PDP54" s="266"/>
      <c r="PDQ54" s="139"/>
      <c r="PDR54" s="266"/>
      <c r="PDS54" s="266"/>
      <c r="PDT54" s="266"/>
      <c r="PDU54" s="139"/>
      <c r="PDV54" s="266"/>
      <c r="PDW54" s="266"/>
      <c r="PDX54" s="266"/>
      <c r="PDY54" s="139"/>
      <c r="PDZ54" s="266"/>
      <c r="PEA54" s="266"/>
      <c r="PEB54" s="266"/>
      <c r="PEC54" s="139"/>
      <c r="PED54" s="266"/>
      <c r="PEE54" s="266"/>
      <c r="PEF54" s="266"/>
      <c r="PEG54" s="139"/>
      <c r="PEH54" s="266"/>
      <c r="PEI54" s="266"/>
      <c r="PEJ54" s="266"/>
      <c r="PEK54" s="139"/>
      <c r="PEL54" s="266"/>
      <c r="PEM54" s="266"/>
      <c r="PEN54" s="266"/>
      <c r="PEO54" s="139"/>
      <c r="PEP54" s="266"/>
      <c r="PEQ54" s="266"/>
      <c r="PER54" s="266"/>
      <c r="PES54" s="139"/>
      <c r="PET54" s="266"/>
      <c r="PEU54" s="266"/>
      <c r="PEV54" s="266"/>
      <c r="PEW54" s="139"/>
      <c r="PEX54" s="266"/>
      <c r="PEY54" s="266"/>
      <c r="PEZ54" s="266"/>
      <c r="PFA54" s="139"/>
      <c r="PFB54" s="266"/>
      <c r="PFC54" s="266"/>
      <c r="PFD54" s="266"/>
      <c r="PFE54" s="139"/>
      <c r="PFF54" s="266"/>
      <c r="PFG54" s="266"/>
      <c r="PFH54" s="266"/>
      <c r="PFI54" s="139"/>
      <c r="PFJ54" s="266"/>
      <c r="PFK54" s="266"/>
      <c r="PFL54" s="266"/>
      <c r="PFM54" s="139"/>
      <c r="PFN54" s="266"/>
      <c r="PFO54" s="266"/>
      <c r="PFP54" s="266"/>
      <c r="PFQ54" s="139"/>
      <c r="PFR54" s="266"/>
      <c r="PFS54" s="266"/>
      <c r="PFT54" s="266"/>
      <c r="PFU54" s="139"/>
      <c r="PFV54" s="266"/>
      <c r="PFW54" s="266"/>
      <c r="PFX54" s="266"/>
      <c r="PFY54" s="139"/>
      <c r="PFZ54" s="266"/>
      <c r="PGA54" s="266"/>
      <c r="PGB54" s="266"/>
      <c r="PGC54" s="139"/>
      <c r="PGD54" s="266"/>
      <c r="PGE54" s="266"/>
      <c r="PGF54" s="266"/>
      <c r="PGG54" s="139"/>
      <c r="PGH54" s="266"/>
      <c r="PGI54" s="266"/>
      <c r="PGJ54" s="266"/>
      <c r="PGK54" s="139"/>
      <c r="PGL54" s="266"/>
      <c r="PGM54" s="266"/>
      <c r="PGN54" s="266"/>
      <c r="PGO54" s="139"/>
      <c r="PGP54" s="266"/>
      <c r="PGQ54" s="266"/>
      <c r="PGR54" s="266"/>
      <c r="PGS54" s="139"/>
      <c r="PGT54" s="266"/>
      <c r="PGU54" s="266"/>
      <c r="PGV54" s="266"/>
      <c r="PGW54" s="139"/>
      <c r="PGX54" s="266"/>
      <c r="PGY54" s="266"/>
      <c r="PGZ54" s="266"/>
      <c r="PHA54" s="139"/>
      <c r="PHB54" s="266"/>
      <c r="PHC54" s="266"/>
      <c r="PHD54" s="266"/>
      <c r="PHE54" s="139"/>
      <c r="PHF54" s="266"/>
      <c r="PHG54" s="266"/>
      <c r="PHH54" s="266"/>
      <c r="PHI54" s="139"/>
      <c r="PHJ54" s="266"/>
      <c r="PHK54" s="266"/>
      <c r="PHL54" s="266"/>
      <c r="PHM54" s="139"/>
      <c r="PHN54" s="266"/>
      <c r="PHO54" s="266"/>
      <c r="PHP54" s="266"/>
      <c r="PHQ54" s="139"/>
      <c r="PHR54" s="266"/>
      <c r="PHS54" s="266"/>
      <c r="PHT54" s="266"/>
      <c r="PHU54" s="139"/>
      <c r="PHV54" s="266"/>
      <c r="PHW54" s="266"/>
      <c r="PHX54" s="266"/>
      <c r="PHY54" s="139"/>
      <c r="PHZ54" s="266"/>
      <c r="PIA54" s="266"/>
      <c r="PIB54" s="266"/>
      <c r="PIC54" s="139"/>
      <c r="PID54" s="266"/>
      <c r="PIE54" s="266"/>
      <c r="PIF54" s="266"/>
      <c r="PIG54" s="139"/>
      <c r="PIH54" s="266"/>
      <c r="PII54" s="266"/>
      <c r="PIJ54" s="266"/>
      <c r="PIK54" s="139"/>
      <c r="PIL54" s="266"/>
      <c r="PIM54" s="266"/>
      <c r="PIN54" s="266"/>
      <c r="PIO54" s="139"/>
      <c r="PIP54" s="266"/>
      <c r="PIQ54" s="266"/>
      <c r="PIR54" s="266"/>
      <c r="PIS54" s="139"/>
      <c r="PIT54" s="266"/>
      <c r="PIU54" s="266"/>
      <c r="PIV54" s="266"/>
      <c r="PIW54" s="139"/>
      <c r="PIX54" s="266"/>
      <c r="PIY54" s="266"/>
      <c r="PIZ54" s="266"/>
      <c r="PJA54" s="139"/>
      <c r="PJB54" s="266"/>
      <c r="PJC54" s="266"/>
      <c r="PJD54" s="266"/>
      <c r="PJE54" s="139"/>
      <c r="PJF54" s="266"/>
      <c r="PJG54" s="266"/>
      <c r="PJH54" s="266"/>
      <c r="PJI54" s="139"/>
      <c r="PJJ54" s="266"/>
      <c r="PJK54" s="266"/>
      <c r="PJL54" s="266"/>
      <c r="PJM54" s="139"/>
      <c r="PJN54" s="266"/>
      <c r="PJO54" s="266"/>
      <c r="PJP54" s="266"/>
      <c r="PJQ54" s="139"/>
      <c r="PJR54" s="266"/>
      <c r="PJS54" s="266"/>
      <c r="PJT54" s="266"/>
      <c r="PJU54" s="139"/>
      <c r="PJV54" s="266"/>
      <c r="PJW54" s="266"/>
      <c r="PJX54" s="266"/>
      <c r="PJY54" s="139"/>
      <c r="PJZ54" s="266"/>
      <c r="PKA54" s="266"/>
      <c r="PKB54" s="266"/>
      <c r="PKC54" s="139"/>
      <c r="PKD54" s="266"/>
      <c r="PKE54" s="266"/>
      <c r="PKF54" s="266"/>
      <c r="PKG54" s="139"/>
      <c r="PKH54" s="266"/>
      <c r="PKI54" s="266"/>
      <c r="PKJ54" s="266"/>
      <c r="PKK54" s="139"/>
      <c r="PKL54" s="266"/>
      <c r="PKM54" s="266"/>
      <c r="PKN54" s="266"/>
      <c r="PKO54" s="139"/>
      <c r="PKP54" s="266"/>
      <c r="PKQ54" s="266"/>
      <c r="PKR54" s="266"/>
      <c r="PKS54" s="139"/>
      <c r="PKT54" s="266"/>
      <c r="PKU54" s="266"/>
      <c r="PKV54" s="266"/>
      <c r="PKW54" s="139"/>
      <c r="PKX54" s="266"/>
      <c r="PKY54" s="266"/>
      <c r="PKZ54" s="266"/>
      <c r="PLA54" s="139"/>
      <c r="PLB54" s="266"/>
      <c r="PLC54" s="266"/>
      <c r="PLD54" s="266"/>
      <c r="PLE54" s="139"/>
      <c r="PLF54" s="266"/>
      <c r="PLG54" s="266"/>
      <c r="PLH54" s="266"/>
      <c r="PLI54" s="139"/>
      <c r="PLJ54" s="266"/>
      <c r="PLK54" s="266"/>
      <c r="PLL54" s="266"/>
      <c r="PLM54" s="139"/>
      <c r="PLN54" s="266"/>
      <c r="PLO54" s="266"/>
      <c r="PLP54" s="266"/>
      <c r="PLQ54" s="139"/>
      <c r="PLR54" s="266"/>
      <c r="PLS54" s="266"/>
      <c r="PLT54" s="266"/>
      <c r="PLU54" s="139"/>
      <c r="PLV54" s="266"/>
      <c r="PLW54" s="266"/>
      <c r="PLX54" s="266"/>
      <c r="PLY54" s="139"/>
      <c r="PLZ54" s="266"/>
      <c r="PMA54" s="266"/>
      <c r="PMB54" s="266"/>
      <c r="PMC54" s="139"/>
      <c r="PMD54" s="266"/>
      <c r="PME54" s="266"/>
      <c r="PMF54" s="266"/>
      <c r="PMG54" s="139"/>
      <c r="PMH54" s="266"/>
      <c r="PMI54" s="266"/>
      <c r="PMJ54" s="266"/>
      <c r="PMK54" s="139"/>
      <c r="PML54" s="266"/>
      <c r="PMM54" s="266"/>
      <c r="PMN54" s="266"/>
      <c r="PMO54" s="139"/>
      <c r="PMP54" s="266"/>
      <c r="PMQ54" s="266"/>
      <c r="PMR54" s="266"/>
      <c r="PMS54" s="139"/>
      <c r="PMT54" s="266"/>
      <c r="PMU54" s="266"/>
      <c r="PMV54" s="266"/>
      <c r="PMW54" s="139"/>
      <c r="PMX54" s="266"/>
      <c r="PMY54" s="266"/>
      <c r="PMZ54" s="266"/>
      <c r="PNA54" s="139"/>
      <c r="PNB54" s="266"/>
      <c r="PNC54" s="266"/>
      <c r="PND54" s="266"/>
      <c r="PNE54" s="139"/>
      <c r="PNF54" s="266"/>
      <c r="PNG54" s="266"/>
      <c r="PNH54" s="266"/>
      <c r="PNI54" s="139"/>
      <c r="PNJ54" s="266"/>
      <c r="PNK54" s="266"/>
      <c r="PNL54" s="266"/>
      <c r="PNM54" s="139"/>
      <c r="PNN54" s="266"/>
      <c r="PNO54" s="266"/>
      <c r="PNP54" s="266"/>
      <c r="PNQ54" s="139"/>
      <c r="PNR54" s="266"/>
      <c r="PNS54" s="266"/>
      <c r="PNT54" s="266"/>
      <c r="PNU54" s="139"/>
      <c r="PNV54" s="266"/>
      <c r="PNW54" s="266"/>
      <c r="PNX54" s="266"/>
      <c r="PNY54" s="139"/>
      <c r="PNZ54" s="266"/>
      <c r="POA54" s="266"/>
      <c r="POB54" s="266"/>
      <c r="POC54" s="139"/>
      <c r="POD54" s="266"/>
      <c r="POE54" s="266"/>
      <c r="POF54" s="266"/>
      <c r="POG54" s="139"/>
      <c r="POH54" s="266"/>
      <c r="POI54" s="266"/>
      <c r="POJ54" s="266"/>
      <c r="POK54" s="139"/>
      <c r="POL54" s="266"/>
      <c r="POM54" s="266"/>
      <c r="PON54" s="266"/>
      <c r="POO54" s="139"/>
      <c r="POP54" s="266"/>
      <c r="POQ54" s="266"/>
      <c r="POR54" s="266"/>
      <c r="POS54" s="139"/>
      <c r="POT54" s="266"/>
      <c r="POU54" s="266"/>
      <c r="POV54" s="266"/>
      <c r="POW54" s="139"/>
      <c r="POX54" s="266"/>
      <c r="POY54" s="266"/>
      <c r="POZ54" s="266"/>
      <c r="PPA54" s="139"/>
      <c r="PPB54" s="266"/>
      <c r="PPC54" s="266"/>
      <c r="PPD54" s="266"/>
      <c r="PPE54" s="139"/>
      <c r="PPF54" s="266"/>
      <c r="PPG54" s="266"/>
      <c r="PPH54" s="266"/>
      <c r="PPI54" s="139"/>
      <c r="PPJ54" s="266"/>
      <c r="PPK54" s="266"/>
      <c r="PPL54" s="266"/>
      <c r="PPM54" s="139"/>
      <c r="PPN54" s="266"/>
      <c r="PPO54" s="266"/>
      <c r="PPP54" s="266"/>
      <c r="PPQ54" s="139"/>
      <c r="PPR54" s="266"/>
      <c r="PPS54" s="266"/>
      <c r="PPT54" s="266"/>
      <c r="PPU54" s="139"/>
      <c r="PPV54" s="266"/>
      <c r="PPW54" s="266"/>
      <c r="PPX54" s="266"/>
      <c r="PPY54" s="139"/>
      <c r="PPZ54" s="266"/>
      <c r="PQA54" s="266"/>
      <c r="PQB54" s="266"/>
      <c r="PQC54" s="139"/>
      <c r="PQD54" s="266"/>
      <c r="PQE54" s="266"/>
      <c r="PQF54" s="266"/>
      <c r="PQG54" s="139"/>
      <c r="PQH54" s="266"/>
      <c r="PQI54" s="266"/>
      <c r="PQJ54" s="266"/>
      <c r="PQK54" s="139"/>
      <c r="PQL54" s="266"/>
      <c r="PQM54" s="266"/>
      <c r="PQN54" s="266"/>
      <c r="PQO54" s="139"/>
      <c r="PQP54" s="266"/>
      <c r="PQQ54" s="266"/>
      <c r="PQR54" s="266"/>
      <c r="PQS54" s="139"/>
      <c r="PQT54" s="266"/>
      <c r="PQU54" s="266"/>
      <c r="PQV54" s="266"/>
      <c r="PQW54" s="139"/>
      <c r="PQX54" s="266"/>
      <c r="PQY54" s="266"/>
      <c r="PQZ54" s="266"/>
      <c r="PRA54" s="139"/>
      <c r="PRB54" s="266"/>
      <c r="PRC54" s="266"/>
      <c r="PRD54" s="266"/>
      <c r="PRE54" s="139"/>
      <c r="PRF54" s="266"/>
      <c r="PRG54" s="266"/>
      <c r="PRH54" s="266"/>
      <c r="PRI54" s="139"/>
      <c r="PRJ54" s="266"/>
      <c r="PRK54" s="266"/>
      <c r="PRL54" s="266"/>
      <c r="PRM54" s="139"/>
      <c r="PRN54" s="266"/>
      <c r="PRO54" s="266"/>
      <c r="PRP54" s="266"/>
      <c r="PRQ54" s="139"/>
      <c r="PRR54" s="266"/>
      <c r="PRS54" s="266"/>
      <c r="PRT54" s="266"/>
      <c r="PRU54" s="139"/>
      <c r="PRV54" s="266"/>
      <c r="PRW54" s="266"/>
      <c r="PRX54" s="266"/>
      <c r="PRY54" s="139"/>
      <c r="PRZ54" s="266"/>
      <c r="PSA54" s="266"/>
      <c r="PSB54" s="266"/>
      <c r="PSC54" s="139"/>
      <c r="PSD54" s="266"/>
      <c r="PSE54" s="266"/>
      <c r="PSF54" s="266"/>
      <c r="PSG54" s="139"/>
      <c r="PSH54" s="266"/>
      <c r="PSI54" s="266"/>
      <c r="PSJ54" s="266"/>
      <c r="PSK54" s="139"/>
      <c r="PSL54" s="266"/>
      <c r="PSM54" s="266"/>
      <c r="PSN54" s="266"/>
      <c r="PSO54" s="139"/>
      <c r="PSP54" s="266"/>
      <c r="PSQ54" s="266"/>
      <c r="PSR54" s="266"/>
      <c r="PSS54" s="139"/>
      <c r="PST54" s="266"/>
      <c r="PSU54" s="266"/>
      <c r="PSV54" s="266"/>
      <c r="PSW54" s="139"/>
      <c r="PSX54" s="266"/>
      <c r="PSY54" s="266"/>
      <c r="PSZ54" s="266"/>
      <c r="PTA54" s="139"/>
      <c r="PTB54" s="266"/>
      <c r="PTC54" s="266"/>
      <c r="PTD54" s="266"/>
      <c r="PTE54" s="139"/>
      <c r="PTF54" s="266"/>
      <c r="PTG54" s="266"/>
      <c r="PTH54" s="266"/>
      <c r="PTI54" s="139"/>
      <c r="PTJ54" s="266"/>
      <c r="PTK54" s="266"/>
      <c r="PTL54" s="266"/>
      <c r="PTM54" s="139"/>
      <c r="PTN54" s="266"/>
      <c r="PTO54" s="266"/>
      <c r="PTP54" s="266"/>
      <c r="PTQ54" s="139"/>
      <c r="PTR54" s="266"/>
      <c r="PTS54" s="266"/>
      <c r="PTT54" s="266"/>
      <c r="PTU54" s="139"/>
      <c r="PTV54" s="266"/>
      <c r="PTW54" s="266"/>
      <c r="PTX54" s="266"/>
      <c r="PTY54" s="139"/>
      <c r="PTZ54" s="266"/>
      <c r="PUA54" s="266"/>
      <c r="PUB54" s="266"/>
      <c r="PUC54" s="139"/>
      <c r="PUD54" s="266"/>
      <c r="PUE54" s="266"/>
      <c r="PUF54" s="266"/>
      <c r="PUG54" s="139"/>
      <c r="PUH54" s="266"/>
      <c r="PUI54" s="266"/>
      <c r="PUJ54" s="266"/>
      <c r="PUK54" s="139"/>
      <c r="PUL54" s="266"/>
      <c r="PUM54" s="266"/>
      <c r="PUN54" s="266"/>
      <c r="PUO54" s="139"/>
      <c r="PUP54" s="266"/>
      <c r="PUQ54" s="266"/>
      <c r="PUR54" s="266"/>
      <c r="PUS54" s="139"/>
      <c r="PUT54" s="266"/>
      <c r="PUU54" s="266"/>
      <c r="PUV54" s="266"/>
      <c r="PUW54" s="139"/>
      <c r="PUX54" s="266"/>
      <c r="PUY54" s="266"/>
      <c r="PUZ54" s="266"/>
      <c r="PVA54" s="139"/>
      <c r="PVB54" s="266"/>
      <c r="PVC54" s="266"/>
      <c r="PVD54" s="266"/>
      <c r="PVE54" s="139"/>
      <c r="PVF54" s="266"/>
      <c r="PVG54" s="266"/>
      <c r="PVH54" s="266"/>
      <c r="PVI54" s="139"/>
      <c r="PVJ54" s="266"/>
      <c r="PVK54" s="266"/>
      <c r="PVL54" s="266"/>
      <c r="PVM54" s="139"/>
      <c r="PVN54" s="266"/>
      <c r="PVO54" s="266"/>
      <c r="PVP54" s="266"/>
      <c r="PVQ54" s="139"/>
      <c r="PVR54" s="266"/>
      <c r="PVS54" s="266"/>
      <c r="PVT54" s="266"/>
      <c r="PVU54" s="139"/>
      <c r="PVV54" s="266"/>
      <c r="PVW54" s="266"/>
      <c r="PVX54" s="266"/>
      <c r="PVY54" s="139"/>
      <c r="PVZ54" s="266"/>
      <c r="PWA54" s="266"/>
      <c r="PWB54" s="266"/>
      <c r="PWC54" s="139"/>
      <c r="PWD54" s="266"/>
      <c r="PWE54" s="266"/>
      <c r="PWF54" s="266"/>
      <c r="PWG54" s="139"/>
      <c r="PWH54" s="266"/>
      <c r="PWI54" s="266"/>
      <c r="PWJ54" s="266"/>
      <c r="PWK54" s="139"/>
      <c r="PWL54" s="266"/>
      <c r="PWM54" s="266"/>
      <c r="PWN54" s="266"/>
      <c r="PWO54" s="139"/>
      <c r="PWP54" s="266"/>
      <c r="PWQ54" s="266"/>
      <c r="PWR54" s="266"/>
      <c r="PWS54" s="139"/>
      <c r="PWT54" s="266"/>
      <c r="PWU54" s="266"/>
      <c r="PWV54" s="266"/>
      <c r="PWW54" s="139"/>
      <c r="PWX54" s="266"/>
      <c r="PWY54" s="266"/>
      <c r="PWZ54" s="266"/>
      <c r="PXA54" s="139"/>
      <c r="PXB54" s="266"/>
      <c r="PXC54" s="266"/>
      <c r="PXD54" s="266"/>
      <c r="PXE54" s="139"/>
      <c r="PXF54" s="266"/>
      <c r="PXG54" s="266"/>
      <c r="PXH54" s="266"/>
      <c r="PXI54" s="139"/>
      <c r="PXJ54" s="266"/>
      <c r="PXK54" s="266"/>
      <c r="PXL54" s="266"/>
      <c r="PXM54" s="139"/>
      <c r="PXN54" s="266"/>
      <c r="PXO54" s="266"/>
      <c r="PXP54" s="266"/>
      <c r="PXQ54" s="139"/>
      <c r="PXR54" s="266"/>
      <c r="PXS54" s="266"/>
      <c r="PXT54" s="266"/>
      <c r="PXU54" s="139"/>
      <c r="PXV54" s="266"/>
      <c r="PXW54" s="266"/>
      <c r="PXX54" s="266"/>
      <c r="PXY54" s="139"/>
      <c r="PXZ54" s="266"/>
      <c r="PYA54" s="266"/>
      <c r="PYB54" s="266"/>
      <c r="PYC54" s="139"/>
      <c r="PYD54" s="266"/>
      <c r="PYE54" s="266"/>
      <c r="PYF54" s="266"/>
      <c r="PYG54" s="139"/>
      <c r="PYH54" s="266"/>
      <c r="PYI54" s="266"/>
      <c r="PYJ54" s="266"/>
      <c r="PYK54" s="139"/>
      <c r="PYL54" s="266"/>
      <c r="PYM54" s="266"/>
      <c r="PYN54" s="266"/>
      <c r="PYO54" s="139"/>
      <c r="PYP54" s="266"/>
      <c r="PYQ54" s="266"/>
      <c r="PYR54" s="266"/>
      <c r="PYS54" s="139"/>
      <c r="PYT54" s="266"/>
      <c r="PYU54" s="266"/>
      <c r="PYV54" s="266"/>
      <c r="PYW54" s="139"/>
      <c r="PYX54" s="266"/>
      <c r="PYY54" s="266"/>
      <c r="PYZ54" s="266"/>
      <c r="PZA54" s="139"/>
      <c r="PZB54" s="266"/>
      <c r="PZC54" s="266"/>
      <c r="PZD54" s="266"/>
      <c r="PZE54" s="139"/>
      <c r="PZF54" s="266"/>
      <c r="PZG54" s="266"/>
      <c r="PZH54" s="266"/>
      <c r="PZI54" s="139"/>
      <c r="PZJ54" s="266"/>
      <c r="PZK54" s="266"/>
      <c r="PZL54" s="266"/>
      <c r="PZM54" s="139"/>
      <c r="PZN54" s="266"/>
      <c r="PZO54" s="266"/>
      <c r="PZP54" s="266"/>
      <c r="PZQ54" s="139"/>
      <c r="PZR54" s="266"/>
      <c r="PZS54" s="266"/>
      <c r="PZT54" s="266"/>
      <c r="PZU54" s="139"/>
      <c r="PZV54" s="266"/>
      <c r="PZW54" s="266"/>
      <c r="PZX54" s="266"/>
      <c r="PZY54" s="139"/>
      <c r="PZZ54" s="266"/>
      <c r="QAA54" s="266"/>
      <c r="QAB54" s="266"/>
      <c r="QAC54" s="139"/>
      <c r="QAD54" s="266"/>
      <c r="QAE54" s="266"/>
      <c r="QAF54" s="266"/>
      <c r="QAG54" s="139"/>
      <c r="QAH54" s="266"/>
      <c r="QAI54" s="266"/>
      <c r="QAJ54" s="266"/>
      <c r="QAK54" s="139"/>
      <c r="QAL54" s="266"/>
      <c r="QAM54" s="266"/>
      <c r="QAN54" s="266"/>
      <c r="QAO54" s="139"/>
      <c r="QAP54" s="266"/>
      <c r="QAQ54" s="266"/>
      <c r="QAR54" s="266"/>
      <c r="QAS54" s="139"/>
      <c r="QAT54" s="266"/>
      <c r="QAU54" s="266"/>
      <c r="QAV54" s="266"/>
      <c r="QAW54" s="139"/>
      <c r="QAX54" s="266"/>
      <c r="QAY54" s="266"/>
      <c r="QAZ54" s="266"/>
      <c r="QBA54" s="139"/>
      <c r="QBB54" s="266"/>
      <c r="QBC54" s="266"/>
      <c r="QBD54" s="266"/>
      <c r="QBE54" s="139"/>
      <c r="QBF54" s="266"/>
      <c r="QBG54" s="266"/>
      <c r="QBH54" s="266"/>
      <c r="QBI54" s="139"/>
      <c r="QBJ54" s="266"/>
      <c r="QBK54" s="266"/>
      <c r="QBL54" s="266"/>
      <c r="QBM54" s="139"/>
      <c r="QBN54" s="266"/>
      <c r="QBO54" s="266"/>
      <c r="QBP54" s="266"/>
      <c r="QBQ54" s="139"/>
      <c r="QBR54" s="266"/>
      <c r="QBS54" s="266"/>
      <c r="QBT54" s="266"/>
      <c r="QBU54" s="139"/>
      <c r="QBV54" s="266"/>
      <c r="QBW54" s="266"/>
      <c r="QBX54" s="266"/>
      <c r="QBY54" s="139"/>
      <c r="QBZ54" s="266"/>
      <c r="QCA54" s="266"/>
      <c r="QCB54" s="266"/>
      <c r="QCC54" s="139"/>
      <c r="QCD54" s="266"/>
      <c r="QCE54" s="266"/>
      <c r="QCF54" s="266"/>
      <c r="QCG54" s="139"/>
      <c r="QCH54" s="266"/>
      <c r="QCI54" s="266"/>
      <c r="QCJ54" s="266"/>
      <c r="QCK54" s="139"/>
      <c r="QCL54" s="266"/>
      <c r="QCM54" s="266"/>
      <c r="QCN54" s="266"/>
      <c r="QCO54" s="139"/>
      <c r="QCP54" s="266"/>
      <c r="QCQ54" s="266"/>
      <c r="QCR54" s="266"/>
      <c r="QCS54" s="139"/>
      <c r="QCT54" s="266"/>
      <c r="QCU54" s="266"/>
      <c r="QCV54" s="266"/>
      <c r="QCW54" s="139"/>
      <c r="QCX54" s="266"/>
      <c r="QCY54" s="266"/>
      <c r="QCZ54" s="266"/>
      <c r="QDA54" s="139"/>
      <c r="QDB54" s="266"/>
      <c r="QDC54" s="266"/>
      <c r="QDD54" s="266"/>
      <c r="QDE54" s="139"/>
      <c r="QDF54" s="266"/>
      <c r="QDG54" s="266"/>
      <c r="QDH54" s="266"/>
      <c r="QDI54" s="139"/>
      <c r="QDJ54" s="266"/>
      <c r="QDK54" s="266"/>
      <c r="QDL54" s="266"/>
      <c r="QDM54" s="139"/>
      <c r="QDN54" s="266"/>
      <c r="QDO54" s="266"/>
      <c r="QDP54" s="266"/>
      <c r="QDQ54" s="139"/>
      <c r="QDR54" s="266"/>
      <c r="QDS54" s="266"/>
      <c r="QDT54" s="266"/>
      <c r="QDU54" s="139"/>
      <c r="QDV54" s="266"/>
      <c r="QDW54" s="266"/>
      <c r="QDX54" s="266"/>
      <c r="QDY54" s="139"/>
      <c r="QDZ54" s="266"/>
      <c r="QEA54" s="266"/>
      <c r="QEB54" s="266"/>
      <c r="QEC54" s="139"/>
      <c r="QED54" s="266"/>
      <c r="QEE54" s="266"/>
      <c r="QEF54" s="266"/>
      <c r="QEG54" s="139"/>
      <c r="QEH54" s="266"/>
      <c r="QEI54" s="266"/>
      <c r="QEJ54" s="266"/>
      <c r="QEK54" s="139"/>
      <c r="QEL54" s="266"/>
      <c r="QEM54" s="266"/>
      <c r="QEN54" s="266"/>
      <c r="QEO54" s="139"/>
      <c r="QEP54" s="266"/>
      <c r="QEQ54" s="266"/>
      <c r="QER54" s="266"/>
      <c r="QES54" s="139"/>
      <c r="QET54" s="266"/>
      <c r="QEU54" s="266"/>
      <c r="QEV54" s="266"/>
      <c r="QEW54" s="139"/>
      <c r="QEX54" s="266"/>
      <c r="QEY54" s="266"/>
      <c r="QEZ54" s="266"/>
      <c r="QFA54" s="139"/>
      <c r="QFB54" s="266"/>
      <c r="QFC54" s="266"/>
      <c r="QFD54" s="266"/>
      <c r="QFE54" s="139"/>
      <c r="QFF54" s="266"/>
      <c r="QFG54" s="266"/>
      <c r="QFH54" s="266"/>
      <c r="QFI54" s="139"/>
      <c r="QFJ54" s="266"/>
      <c r="QFK54" s="266"/>
      <c r="QFL54" s="266"/>
      <c r="QFM54" s="139"/>
      <c r="QFN54" s="266"/>
      <c r="QFO54" s="266"/>
      <c r="QFP54" s="266"/>
      <c r="QFQ54" s="139"/>
      <c r="QFR54" s="266"/>
      <c r="QFS54" s="266"/>
      <c r="QFT54" s="266"/>
      <c r="QFU54" s="139"/>
      <c r="QFV54" s="266"/>
      <c r="QFW54" s="266"/>
      <c r="QFX54" s="266"/>
      <c r="QFY54" s="139"/>
      <c r="QFZ54" s="266"/>
      <c r="QGA54" s="266"/>
      <c r="QGB54" s="266"/>
      <c r="QGC54" s="139"/>
      <c r="QGD54" s="266"/>
      <c r="QGE54" s="266"/>
      <c r="QGF54" s="266"/>
      <c r="QGG54" s="139"/>
      <c r="QGH54" s="266"/>
      <c r="QGI54" s="266"/>
      <c r="QGJ54" s="266"/>
      <c r="QGK54" s="139"/>
      <c r="QGL54" s="266"/>
      <c r="QGM54" s="266"/>
      <c r="QGN54" s="266"/>
      <c r="QGO54" s="139"/>
      <c r="QGP54" s="266"/>
      <c r="QGQ54" s="266"/>
      <c r="QGR54" s="266"/>
      <c r="QGS54" s="139"/>
      <c r="QGT54" s="266"/>
      <c r="QGU54" s="266"/>
      <c r="QGV54" s="266"/>
      <c r="QGW54" s="139"/>
      <c r="QGX54" s="266"/>
      <c r="QGY54" s="266"/>
      <c r="QGZ54" s="266"/>
      <c r="QHA54" s="139"/>
      <c r="QHB54" s="266"/>
      <c r="QHC54" s="266"/>
      <c r="QHD54" s="266"/>
      <c r="QHE54" s="139"/>
      <c r="QHF54" s="266"/>
      <c r="QHG54" s="266"/>
      <c r="QHH54" s="266"/>
      <c r="QHI54" s="139"/>
      <c r="QHJ54" s="266"/>
      <c r="QHK54" s="266"/>
      <c r="QHL54" s="266"/>
      <c r="QHM54" s="139"/>
      <c r="QHN54" s="266"/>
      <c r="QHO54" s="266"/>
      <c r="QHP54" s="266"/>
      <c r="QHQ54" s="139"/>
      <c r="QHR54" s="266"/>
      <c r="QHS54" s="266"/>
      <c r="QHT54" s="266"/>
      <c r="QHU54" s="139"/>
      <c r="QHV54" s="266"/>
      <c r="QHW54" s="266"/>
      <c r="QHX54" s="266"/>
      <c r="QHY54" s="139"/>
      <c r="QHZ54" s="266"/>
      <c r="QIA54" s="266"/>
      <c r="QIB54" s="266"/>
      <c r="QIC54" s="139"/>
      <c r="QID54" s="266"/>
      <c r="QIE54" s="266"/>
      <c r="QIF54" s="266"/>
      <c r="QIG54" s="139"/>
      <c r="QIH54" s="266"/>
      <c r="QII54" s="266"/>
      <c r="QIJ54" s="266"/>
      <c r="QIK54" s="139"/>
      <c r="QIL54" s="266"/>
      <c r="QIM54" s="266"/>
      <c r="QIN54" s="266"/>
      <c r="QIO54" s="139"/>
      <c r="QIP54" s="266"/>
      <c r="QIQ54" s="266"/>
      <c r="QIR54" s="266"/>
      <c r="QIS54" s="139"/>
      <c r="QIT54" s="266"/>
      <c r="QIU54" s="266"/>
      <c r="QIV54" s="266"/>
      <c r="QIW54" s="139"/>
      <c r="QIX54" s="266"/>
      <c r="QIY54" s="266"/>
      <c r="QIZ54" s="266"/>
      <c r="QJA54" s="139"/>
      <c r="QJB54" s="266"/>
      <c r="QJC54" s="266"/>
      <c r="QJD54" s="266"/>
      <c r="QJE54" s="139"/>
      <c r="QJF54" s="266"/>
      <c r="QJG54" s="266"/>
      <c r="QJH54" s="266"/>
      <c r="QJI54" s="139"/>
      <c r="QJJ54" s="266"/>
      <c r="QJK54" s="266"/>
      <c r="QJL54" s="266"/>
      <c r="QJM54" s="139"/>
      <c r="QJN54" s="266"/>
      <c r="QJO54" s="266"/>
      <c r="QJP54" s="266"/>
      <c r="QJQ54" s="139"/>
      <c r="QJR54" s="266"/>
      <c r="QJS54" s="266"/>
      <c r="QJT54" s="266"/>
      <c r="QJU54" s="139"/>
      <c r="QJV54" s="266"/>
      <c r="QJW54" s="266"/>
      <c r="QJX54" s="266"/>
      <c r="QJY54" s="139"/>
      <c r="QJZ54" s="266"/>
      <c r="QKA54" s="266"/>
      <c r="QKB54" s="266"/>
      <c r="QKC54" s="139"/>
      <c r="QKD54" s="266"/>
      <c r="QKE54" s="266"/>
      <c r="QKF54" s="266"/>
      <c r="QKG54" s="139"/>
      <c r="QKH54" s="266"/>
      <c r="QKI54" s="266"/>
      <c r="QKJ54" s="266"/>
      <c r="QKK54" s="139"/>
      <c r="QKL54" s="266"/>
      <c r="QKM54" s="266"/>
      <c r="QKN54" s="266"/>
      <c r="QKO54" s="139"/>
      <c r="QKP54" s="266"/>
      <c r="QKQ54" s="266"/>
      <c r="QKR54" s="266"/>
      <c r="QKS54" s="139"/>
      <c r="QKT54" s="266"/>
      <c r="QKU54" s="266"/>
      <c r="QKV54" s="266"/>
      <c r="QKW54" s="139"/>
      <c r="QKX54" s="266"/>
      <c r="QKY54" s="266"/>
      <c r="QKZ54" s="266"/>
      <c r="QLA54" s="139"/>
      <c r="QLB54" s="266"/>
      <c r="QLC54" s="266"/>
      <c r="QLD54" s="266"/>
      <c r="QLE54" s="139"/>
      <c r="QLF54" s="266"/>
      <c r="QLG54" s="266"/>
      <c r="QLH54" s="266"/>
      <c r="QLI54" s="139"/>
      <c r="QLJ54" s="266"/>
      <c r="QLK54" s="266"/>
      <c r="QLL54" s="266"/>
      <c r="QLM54" s="139"/>
      <c r="QLN54" s="266"/>
      <c r="QLO54" s="266"/>
      <c r="QLP54" s="266"/>
      <c r="QLQ54" s="139"/>
      <c r="QLR54" s="266"/>
      <c r="QLS54" s="266"/>
      <c r="QLT54" s="266"/>
      <c r="QLU54" s="139"/>
      <c r="QLV54" s="266"/>
      <c r="QLW54" s="266"/>
      <c r="QLX54" s="266"/>
      <c r="QLY54" s="139"/>
      <c r="QLZ54" s="266"/>
      <c r="QMA54" s="266"/>
      <c r="QMB54" s="266"/>
      <c r="QMC54" s="139"/>
      <c r="QMD54" s="266"/>
      <c r="QME54" s="266"/>
      <c r="QMF54" s="266"/>
      <c r="QMG54" s="139"/>
      <c r="QMH54" s="266"/>
      <c r="QMI54" s="266"/>
      <c r="QMJ54" s="266"/>
      <c r="QMK54" s="139"/>
      <c r="QML54" s="266"/>
      <c r="QMM54" s="266"/>
      <c r="QMN54" s="266"/>
      <c r="QMO54" s="139"/>
      <c r="QMP54" s="266"/>
      <c r="QMQ54" s="266"/>
      <c r="QMR54" s="266"/>
      <c r="QMS54" s="139"/>
      <c r="QMT54" s="266"/>
      <c r="QMU54" s="266"/>
      <c r="QMV54" s="266"/>
      <c r="QMW54" s="139"/>
      <c r="QMX54" s="266"/>
      <c r="QMY54" s="266"/>
      <c r="QMZ54" s="266"/>
      <c r="QNA54" s="139"/>
      <c r="QNB54" s="266"/>
      <c r="QNC54" s="266"/>
      <c r="QND54" s="266"/>
      <c r="QNE54" s="139"/>
      <c r="QNF54" s="266"/>
      <c r="QNG54" s="266"/>
      <c r="QNH54" s="266"/>
      <c r="QNI54" s="139"/>
      <c r="QNJ54" s="266"/>
      <c r="QNK54" s="266"/>
      <c r="QNL54" s="266"/>
      <c r="QNM54" s="139"/>
      <c r="QNN54" s="266"/>
      <c r="QNO54" s="266"/>
      <c r="QNP54" s="266"/>
      <c r="QNQ54" s="139"/>
      <c r="QNR54" s="266"/>
      <c r="QNS54" s="266"/>
      <c r="QNT54" s="266"/>
      <c r="QNU54" s="139"/>
      <c r="QNV54" s="266"/>
      <c r="QNW54" s="266"/>
      <c r="QNX54" s="266"/>
      <c r="QNY54" s="139"/>
      <c r="QNZ54" s="266"/>
      <c r="QOA54" s="266"/>
      <c r="QOB54" s="266"/>
      <c r="QOC54" s="139"/>
      <c r="QOD54" s="266"/>
      <c r="QOE54" s="266"/>
      <c r="QOF54" s="266"/>
      <c r="QOG54" s="139"/>
      <c r="QOH54" s="266"/>
      <c r="QOI54" s="266"/>
      <c r="QOJ54" s="266"/>
      <c r="QOK54" s="139"/>
      <c r="QOL54" s="266"/>
      <c r="QOM54" s="266"/>
      <c r="QON54" s="266"/>
      <c r="QOO54" s="139"/>
      <c r="QOP54" s="266"/>
      <c r="QOQ54" s="266"/>
      <c r="QOR54" s="266"/>
      <c r="QOS54" s="139"/>
      <c r="QOT54" s="266"/>
      <c r="QOU54" s="266"/>
      <c r="QOV54" s="266"/>
      <c r="QOW54" s="139"/>
      <c r="QOX54" s="266"/>
      <c r="QOY54" s="266"/>
      <c r="QOZ54" s="266"/>
      <c r="QPA54" s="139"/>
      <c r="QPB54" s="266"/>
      <c r="QPC54" s="266"/>
      <c r="QPD54" s="266"/>
      <c r="QPE54" s="139"/>
      <c r="QPF54" s="266"/>
      <c r="QPG54" s="266"/>
      <c r="QPH54" s="266"/>
      <c r="QPI54" s="139"/>
      <c r="QPJ54" s="266"/>
      <c r="QPK54" s="266"/>
      <c r="QPL54" s="266"/>
      <c r="QPM54" s="139"/>
      <c r="QPN54" s="266"/>
      <c r="QPO54" s="266"/>
      <c r="QPP54" s="266"/>
      <c r="QPQ54" s="139"/>
      <c r="QPR54" s="266"/>
      <c r="QPS54" s="266"/>
      <c r="QPT54" s="266"/>
      <c r="QPU54" s="139"/>
      <c r="QPV54" s="266"/>
      <c r="QPW54" s="266"/>
      <c r="QPX54" s="266"/>
      <c r="QPY54" s="139"/>
      <c r="QPZ54" s="266"/>
      <c r="QQA54" s="266"/>
      <c r="QQB54" s="266"/>
      <c r="QQC54" s="139"/>
      <c r="QQD54" s="266"/>
      <c r="QQE54" s="266"/>
      <c r="QQF54" s="266"/>
      <c r="QQG54" s="139"/>
      <c r="QQH54" s="266"/>
      <c r="QQI54" s="266"/>
      <c r="QQJ54" s="266"/>
      <c r="QQK54" s="139"/>
      <c r="QQL54" s="266"/>
      <c r="QQM54" s="266"/>
      <c r="QQN54" s="266"/>
      <c r="QQO54" s="139"/>
      <c r="QQP54" s="266"/>
      <c r="QQQ54" s="266"/>
      <c r="QQR54" s="266"/>
      <c r="QQS54" s="139"/>
      <c r="QQT54" s="266"/>
      <c r="QQU54" s="266"/>
      <c r="QQV54" s="266"/>
      <c r="QQW54" s="139"/>
      <c r="QQX54" s="266"/>
      <c r="QQY54" s="266"/>
      <c r="QQZ54" s="266"/>
      <c r="QRA54" s="139"/>
      <c r="QRB54" s="266"/>
      <c r="QRC54" s="266"/>
      <c r="QRD54" s="266"/>
      <c r="QRE54" s="139"/>
      <c r="QRF54" s="266"/>
      <c r="QRG54" s="266"/>
      <c r="QRH54" s="266"/>
      <c r="QRI54" s="139"/>
      <c r="QRJ54" s="266"/>
      <c r="QRK54" s="266"/>
      <c r="QRL54" s="266"/>
      <c r="QRM54" s="139"/>
      <c r="QRN54" s="266"/>
      <c r="QRO54" s="266"/>
      <c r="QRP54" s="266"/>
      <c r="QRQ54" s="139"/>
      <c r="QRR54" s="266"/>
      <c r="QRS54" s="266"/>
      <c r="QRT54" s="266"/>
      <c r="QRU54" s="139"/>
      <c r="QRV54" s="266"/>
      <c r="QRW54" s="266"/>
      <c r="QRX54" s="266"/>
      <c r="QRY54" s="139"/>
      <c r="QRZ54" s="266"/>
      <c r="QSA54" s="266"/>
      <c r="QSB54" s="266"/>
      <c r="QSC54" s="139"/>
      <c r="QSD54" s="266"/>
      <c r="QSE54" s="266"/>
      <c r="QSF54" s="266"/>
      <c r="QSG54" s="139"/>
      <c r="QSH54" s="266"/>
      <c r="QSI54" s="266"/>
      <c r="QSJ54" s="266"/>
      <c r="QSK54" s="139"/>
      <c r="QSL54" s="266"/>
      <c r="QSM54" s="266"/>
      <c r="QSN54" s="266"/>
      <c r="QSO54" s="139"/>
      <c r="QSP54" s="266"/>
      <c r="QSQ54" s="266"/>
      <c r="QSR54" s="266"/>
      <c r="QSS54" s="139"/>
      <c r="QST54" s="266"/>
      <c r="QSU54" s="266"/>
      <c r="QSV54" s="266"/>
      <c r="QSW54" s="139"/>
      <c r="QSX54" s="266"/>
      <c r="QSY54" s="266"/>
      <c r="QSZ54" s="266"/>
      <c r="QTA54" s="139"/>
      <c r="QTB54" s="266"/>
      <c r="QTC54" s="266"/>
      <c r="QTD54" s="266"/>
      <c r="QTE54" s="139"/>
      <c r="QTF54" s="266"/>
      <c r="QTG54" s="266"/>
      <c r="QTH54" s="266"/>
      <c r="QTI54" s="139"/>
      <c r="QTJ54" s="266"/>
      <c r="QTK54" s="266"/>
      <c r="QTL54" s="266"/>
      <c r="QTM54" s="139"/>
      <c r="QTN54" s="266"/>
      <c r="QTO54" s="266"/>
      <c r="QTP54" s="266"/>
      <c r="QTQ54" s="139"/>
      <c r="QTR54" s="266"/>
      <c r="QTS54" s="266"/>
      <c r="QTT54" s="266"/>
      <c r="QTU54" s="139"/>
      <c r="QTV54" s="266"/>
      <c r="QTW54" s="266"/>
      <c r="QTX54" s="266"/>
      <c r="QTY54" s="139"/>
      <c r="QTZ54" s="266"/>
      <c r="QUA54" s="266"/>
      <c r="QUB54" s="266"/>
      <c r="QUC54" s="139"/>
      <c r="QUD54" s="266"/>
      <c r="QUE54" s="266"/>
      <c r="QUF54" s="266"/>
      <c r="QUG54" s="139"/>
      <c r="QUH54" s="266"/>
      <c r="QUI54" s="266"/>
      <c r="QUJ54" s="266"/>
      <c r="QUK54" s="139"/>
      <c r="QUL54" s="266"/>
      <c r="QUM54" s="266"/>
      <c r="QUN54" s="266"/>
      <c r="QUO54" s="139"/>
      <c r="QUP54" s="266"/>
      <c r="QUQ54" s="266"/>
      <c r="QUR54" s="266"/>
      <c r="QUS54" s="139"/>
      <c r="QUT54" s="266"/>
      <c r="QUU54" s="266"/>
      <c r="QUV54" s="266"/>
      <c r="QUW54" s="139"/>
      <c r="QUX54" s="266"/>
      <c r="QUY54" s="266"/>
      <c r="QUZ54" s="266"/>
      <c r="QVA54" s="139"/>
      <c r="QVB54" s="266"/>
      <c r="QVC54" s="266"/>
      <c r="QVD54" s="266"/>
      <c r="QVE54" s="139"/>
      <c r="QVF54" s="266"/>
      <c r="QVG54" s="266"/>
      <c r="QVH54" s="266"/>
      <c r="QVI54" s="139"/>
      <c r="QVJ54" s="266"/>
      <c r="QVK54" s="266"/>
      <c r="QVL54" s="266"/>
      <c r="QVM54" s="139"/>
      <c r="QVN54" s="266"/>
      <c r="QVO54" s="266"/>
      <c r="QVP54" s="266"/>
      <c r="QVQ54" s="139"/>
      <c r="QVR54" s="266"/>
      <c r="QVS54" s="266"/>
      <c r="QVT54" s="266"/>
      <c r="QVU54" s="139"/>
      <c r="QVV54" s="266"/>
      <c r="QVW54" s="266"/>
      <c r="QVX54" s="266"/>
      <c r="QVY54" s="139"/>
      <c r="QVZ54" s="266"/>
      <c r="QWA54" s="266"/>
      <c r="QWB54" s="266"/>
      <c r="QWC54" s="139"/>
      <c r="QWD54" s="266"/>
      <c r="QWE54" s="266"/>
      <c r="QWF54" s="266"/>
      <c r="QWG54" s="139"/>
      <c r="QWH54" s="266"/>
      <c r="QWI54" s="266"/>
      <c r="QWJ54" s="266"/>
      <c r="QWK54" s="139"/>
      <c r="QWL54" s="266"/>
      <c r="QWM54" s="266"/>
      <c r="QWN54" s="266"/>
      <c r="QWO54" s="139"/>
      <c r="QWP54" s="266"/>
      <c r="QWQ54" s="266"/>
      <c r="QWR54" s="266"/>
      <c r="QWS54" s="139"/>
      <c r="QWT54" s="266"/>
      <c r="QWU54" s="266"/>
      <c r="QWV54" s="266"/>
      <c r="QWW54" s="139"/>
      <c r="QWX54" s="266"/>
      <c r="QWY54" s="266"/>
      <c r="QWZ54" s="266"/>
      <c r="QXA54" s="139"/>
      <c r="QXB54" s="266"/>
      <c r="QXC54" s="266"/>
      <c r="QXD54" s="266"/>
      <c r="QXE54" s="139"/>
      <c r="QXF54" s="266"/>
      <c r="QXG54" s="266"/>
      <c r="QXH54" s="266"/>
      <c r="QXI54" s="139"/>
      <c r="QXJ54" s="266"/>
      <c r="QXK54" s="266"/>
      <c r="QXL54" s="266"/>
      <c r="QXM54" s="139"/>
      <c r="QXN54" s="266"/>
      <c r="QXO54" s="266"/>
      <c r="QXP54" s="266"/>
      <c r="QXQ54" s="139"/>
      <c r="QXR54" s="266"/>
      <c r="QXS54" s="266"/>
      <c r="QXT54" s="266"/>
      <c r="QXU54" s="139"/>
      <c r="QXV54" s="266"/>
      <c r="QXW54" s="266"/>
      <c r="QXX54" s="266"/>
      <c r="QXY54" s="139"/>
      <c r="QXZ54" s="266"/>
      <c r="QYA54" s="266"/>
      <c r="QYB54" s="266"/>
      <c r="QYC54" s="139"/>
      <c r="QYD54" s="266"/>
      <c r="QYE54" s="266"/>
      <c r="QYF54" s="266"/>
      <c r="QYG54" s="139"/>
      <c r="QYH54" s="266"/>
      <c r="QYI54" s="266"/>
      <c r="QYJ54" s="266"/>
      <c r="QYK54" s="139"/>
      <c r="QYL54" s="266"/>
      <c r="QYM54" s="266"/>
      <c r="QYN54" s="266"/>
      <c r="QYO54" s="139"/>
      <c r="QYP54" s="266"/>
      <c r="QYQ54" s="266"/>
      <c r="QYR54" s="266"/>
      <c r="QYS54" s="139"/>
      <c r="QYT54" s="266"/>
      <c r="QYU54" s="266"/>
      <c r="QYV54" s="266"/>
      <c r="QYW54" s="139"/>
      <c r="QYX54" s="266"/>
      <c r="QYY54" s="266"/>
      <c r="QYZ54" s="266"/>
      <c r="QZA54" s="139"/>
      <c r="QZB54" s="266"/>
      <c r="QZC54" s="266"/>
      <c r="QZD54" s="266"/>
      <c r="QZE54" s="139"/>
      <c r="QZF54" s="266"/>
      <c r="QZG54" s="266"/>
      <c r="QZH54" s="266"/>
      <c r="QZI54" s="139"/>
      <c r="QZJ54" s="266"/>
      <c r="QZK54" s="266"/>
      <c r="QZL54" s="266"/>
      <c r="QZM54" s="139"/>
      <c r="QZN54" s="266"/>
      <c r="QZO54" s="266"/>
      <c r="QZP54" s="266"/>
      <c r="QZQ54" s="139"/>
      <c r="QZR54" s="266"/>
      <c r="QZS54" s="266"/>
      <c r="QZT54" s="266"/>
      <c r="QZU54" s="139"/>
      <c r="QZV54" s="266"/>
      <c r="QZW54" s="266"/>
      <c r="QZX54" s="266"/>
      <c r="QZY54" s="139"/>
      <c r="QZZ54" s="266"/>
      <c r="RAA54" s="266"/>
      <c r="RAB54" s="266"/>
      <c r="RAC54" s="139"/>
      <c r="RAD54" s="266"/>
      <c r="RAE54" s="266"/>
      <c r="RAF54" s="266"/>
      <c r="RAG54" s="139"/>
      <c r="RAH54" s="266"/>
      <c r="RAI54" s="266"/>
      <c r="RAJ54" s="266"/>
      <c r="RAK54" s="139"/>
      <c r="RAL54" s="266"/>
      <c r="RAM54" s="266"/>
      <c r="RAN54" s="266"/>
      <c r="RAO54" s="139"/>
      <c r="RAP54" s="266"/>
      <c r="RAQ54" s="266"/>
      <c r="RAR54" s="266"/>
      <c r="RAS54" s="139"/>
      <c r="RAT54" s="266"/>
      <c r="RAU54" s="266"/>
      <c r="RAV54" s="266"/>
      <c r="RAW54" s="139"/>
      <c r="RAX54" s="266"/>
      <c r="RAY54" s="266"/>
      <c r="RAZ54" s="266"/>
      <c r="RBA54" s="139"/>
      <c r="RBB54" s="266"/>
      <c r="RBC54" s="266"/>
      <c r="RBD54" s="266"/>
      <c r="RBE54" s="139"/>
      <c r="RBF54" s="266"/>
      <c r="RBG54" s="266"/>
      <c r="RBH54" s="266"/>
      <c r="RBI54" s="139"/>
      <c r="RBJ54" s="266"/>
      <c r="RBK54" s="266"/>
      <c r="RBL54" s="266"/>
      <c r="RBM54" s="139"/>
      <c r="RBN54" s="266"/>
      <c r="RBO54" s="266"/>
      <c r="RBP54" s="266"/>
      <c r="RBQ54" s="139"/>
      <c r="RBR54" s="266"/>
      <c r="RBS54" s="266"/>
      <c r="RBT54" s="266"/>
      <c r="RBU54" s="139"/>
      <c r="RBV54" s="266"/>
      <c r="RBW54" s="266"/>
      <c r="RBX54" s="266"/>
      <c r="RBY54" s="139"/>
      <c r="RBZ54" s="266"/>
      <c r="RCA54" s="266"/>
      <c r="RCB54" s="266"/>
      <c r="RCC54" s="139"/>
      <c r="RCD54" s="266"/>
      <c r="RCE54" s="266"/>
      <c r="RCF54" s="266"/>
      <c r="RCG54" s="139"/>
      <c r="RCH54" s="266"/>
      <c r="RCI54" s="266"/>
      <c r="RCJ54" s="266"/>
      <c r="RCK54" s="139"/>
      <c r="RCL54" s="266"/>
      <c r="RCM54" s="266"/>
      <c r="RCN54" s="266"/>
      <c r="RCO54" s="139"/>
      <c r="RCP54" s="266"/>
      <c r="RCQ54" s="266"/>
      <c r="RCR54" s="266"/>
      <c r="RCS54" s="139"/>
      <c r="RCT54" s="266"/>
      <c r="RCU54" s="266"/>
      <c r="RCV54" s="266"/>
      <c r="RCW54" s="139"/>
      <c r="RCX54" s="266"/>
      <c r="RCY54" s="266"/>
      <c r="RCZ54" s="266"/>
      <c r="RDA54" s="139"/>
      <c r="RDB54" s="266"/>
      <c r="RDC54" s="266"/>
      <c r="RDD54" s="266"/>
      <c r="RDE54" s="139"/>
      <c r="RDF54" s="266"/>
      <c r="RDG54" s="266"/>
      <c r="RDH54" s="266"/>
      <c r="RDI54" s="139"/>
      <c r="RDJ54" s="266"/>
      <c r="RDK54" s="266"/>
      <c r="RDL54" s="266"/>
      <c r="RDM54" s="139"/>
      <c r="RDN54" s="266"/>
      <c r="RDO54" s="266"/>
      <c r="RDP54" s="266"/>
      <c r="RDQ54" s="139"/>
      <c r="RDR54" s="266"/>
      <c r="RDS54" s="266"/>
      <c r="RDT54" s="266"/>
      <c r="RDU54" s="139"/>
      <c r="RDV54" s="266"/>
      <c r="RDW54" s="266"/>
      <c r="RDX54" s="266"/>
      <c r="RDY54" s="139"/>
      <c r="RDZ54" s="266"/>
      <c r="REA54" s="266"/>
      <c r="REB54" s="266"/>
      <c r="REC54" s="139"/>
      <c r="RED54" s="266"/>
      <c r="REE54" s="266"/>
      <c r="REF54" s="266"/>
      <c r="REG54" s="139"/>
      <c r="REH54" s="266"/>
      <c r="REI54" s="266"/>
      <c r="REJ54" s="266"/>
      <c r="REK54" s="139"/>
      <c r="REL54" s="266"/>
      <c r="REM54" s="266"/>
      <c r="REN54" s="266"/>
      <c r="REO54" s="139"/>
      <c r="REP54" s="266"/>
      <c r="REQ54" s="266"/>
      <c r="RER54" s="266"/>
      <c r="RES54" s="139"/>
      <c r="RET54" s="266"/>
      <c r="REU54" s="266"/>
      <c r="REV54" s="266"/>
      <c r="REW54" s="139"/>
      <c r="REX54" s="266"/>
      <c r="REY54" s="266"/>
      <c r="REZ54" s="266"/>
      <c r="RFA54" s="139"/>
      <c r="RFB54" s="266"/>
      <c r="RFC54" s="266"/>
      <c r="RFD54" s="266"/>
      <c r="RFE54" s="139"/>
      <c r="RFF54" s="266"/>
      <c r="RFG54" s="266"/>
      <c r="RFH54" s="266"/>
      <c r="RFI54" s="139"/>
      <c r="RFJ54" s="266"/>
      <c r="RFK54" s="266"/>
      <c r="RFL54" s="266"/>
      <c r="RFM54" s="139"/>
      <c r="RFN54" s="266"/>
      <c r="RFO54" s="266"/>
      <c r="RFP54" s="266"/>
      <c r="RFQ54" s="139"/>
      <c r="RFR54" s="266"/>
      <c r="RFS54" s="266"/>
      <c r="RFT54" s="266"/>
      <c r="RFU54" s="139"/>
      <c r="RFV54" s="266"/>
      <c r="RFW54" s="266"/>
      <c r="RFX54" s="266"/>
      <c r="RFY54" s="139"/>
      <c r="RFZ54" s="266"/>
      <c r="RGA54" s="266"/>
      <c r="RGB54" s="266"/>
      <c r="RGC54" s="139"/>
      <c r="RGD54" s="266"/>
      <c r="RGE54" s="266"/>
      <c r="RGF54" s="266"/>
      <c r="RGG54" s="139"/>
      <c r="RGH54" s="266"/>
      <c r="RGI54" s="266"/>
      <c r="RGJ54" s="266"/>
      <c r="RGK54" s="139"/>
      <c r="RGL54" s="266"/>
      <c r="RGM54" s="266"/>
      <c r="RGN54" s="266"/>
      <c r="RGO54" s="139"/>
      <c r="RGP54" s="266"/>
      <c r="RGQ54" s="266"/>
      <c r="RGR54" s="266"/>
      <c r="RGS54" s="139"/>
      <c r="RGT54" s="266"/>
      <c r="RGU54" s="266"/>
      <c r="RGV54" s="266"/>
      <c r="RGW54" s="139"/>
      <c r="RGX54" s="266"/>
      <c r="RGY54" s="266"/>
      <c r="RGZ54" s="266"/>
      <c r="RHA54" s="139"/>
      <c r="RHB54" s="266"/>
      <c r="RHC54" s="266"/>
      <c r="RHD54" s="266"/>
      <c r="RHE54" s="139"/>
      <c r="RHF54" s="266"/>
      <c r="RHG54" s="266"/>
      <c r="RHH54" s="266"/>
      <c r="RHI54" s="139"/>
      <c r="RHJ54" s="266"/>
      <c r="RHK54" s="266"/>
      <c r="RHL54" s="266"/>
      <c r="RHM54" s="139"/>
      <c r="RHN54" s="266"/>
      <c r="RHO54" s="266"/>
      <c r="RHP54" s="266"/>
      <c r="RHQ54" s="139"/>
      <c r="RHR54" s="266"/>
      <c r="RHS54" s="266"/>
      <c r="RHT54" s="266"/>
      <c r="RHU54" s="139"/>
      <c r="RHV54" s="266"/>
      <c r="RHW54" s="266"/>
      <c r="RHX54" s="266"/>
      <c r="RHY54" s="139"/>
      <c r="RHZ54" s="266"/>
      <c r="RIA54" s="266"/>
      <c r="RIB54" s="266"/>
      <c r="RIC54" s="139"/>
      <c r="RID54" s="266"/>
      <c r="RIE54" s="266"/>
      <c r="RIF54" s="266"/>
      <c r="RIG54" s="139"/>
      <c r="RIH54" s="266"/>
      <c r="RII54" s="266"/>
      <c r="RIJ54" s="266"/>
      <c r="RIK54" s="139"/>
      <c r="RIL54" s="266"/>
      <c r="RIM54" s="266"/>
      <c r="RIN54" s="266"/>
      <c r="RIO54" s="139"/>
      <c r="RIP54" s="266"/>
      <c r="RIQ54" s="266"/>
      <c r="RIR54" s="266"/>
      <c r="RIS54" s="139"/>
      <c r="RIT54" s="266"/>
      <c r="RIU54" s="266"/>
      <c r="RIV54" s="266"/>
      <c r="RIW54" s="139"/>
      <c r="RIX54" s="266"/>
      <c r="RIY54" s="266"/>
      <c r="RIZ54" s="266"/>
      <c r="RJA54" s="139"/>
      <c r="RJB54" s="266"/>
      <c r="RJC54" s="266"/>
      <c r="RJD54" s="266"/>
      <c r="RJE54" s="139"/>
      <c r="RJF54" s="266"/>
      <c r="RJG54" s="266"/>
      <c r="RJH54" s="266"/>
      <c r="RJI54" s="139"/>
      <c r="RJJ54" s="266"/>
      <c r="RJK54" s="266"/>
      <c r="RJL54" s="266"/>
      <c r="RJM54" s="139"/>
      <c r="RJN54" s="266"/>
      <c r="RJO54" s="266"/>
      <c r="RJP54" s="266"/>
      <c r="RJQ54" s="139"/>
      <c r="RJR54" s="266"/>
      <c r="RJS54" s="266"/>
      <c r="RJT54" s="266"/>
      <c r="RJU54" s="139"/>
      <c r="RJV54" s="266"/>
      <c r="RJW54" s="266"/>
      <c r="RJX54" s="266"/>
      <c r="RJY54" s="139"/>
      <c r="RJZ54" s="266"/>
      <c r="RKA54" s="266"/>
      <c r="RKB54" s="266"/>
      <c r="RKC54" s="139"/>
      <c r="RKD54" s="266"/>
      <c r="RKE54" s="266"/>
      <c r="RKF54" s="266"/>
      <c r="RKG54" s="139"/>
      <c r="RKH54" s="266"/>
      <c r="RKI54" s="266"/>
      <c r="RKJ54" s="266"/>
      <c r="RKK54" s="139"/>
      <c r="RKL54" s="266"/>
      <c r="RKM54" s="266"/>
      <c r="RKN54" s="266"/>
      <c r="RKO54" s="139"/>
      <c r="RKP54" s="266"/>
      <c r="RKQ54" s="266"/>
      <c r="RKR54" s="266"/>
      <c r="RKS54" s="139"/>
      <c r="RKT54" s="266"/>
      <c r="RKU54" s="266"/>
      <c r="RKV54" s="266"/>
      <c r="RKW54" s="139"/>
      <c r="RKX54" s="266"/>
      <c r="RKY54" s="266"/>
      <c r="RKZ54" s="266"/>
      <c r="RLA54" s="139"/>
      <c r="RLB54" s="266"/>
      <c r="RLC54" s="266"/>
      <c r="RLD54" s="266"/>
      <c r="RLE54" s="139"/>
      <c r="RLF54" s="266"/>
      <c r="RLG54" s="266"/>
      <c r="RLH54" s="266"/>
      <c r="RLI54" s="139"/>
      <c r="RLJ54" s="266"/>
      <c r="RLK54" s="266"/>
      <c r="RLL54" s="266"/>
      <c r="RLM54" s="139"/>
      <c r="RLN54" s="266"/>
      <c r="RLO54" s="266"/>
      <c r="RLP54" s="266"/>
      <c r="RLQ54" s="139"/>
      <c r="RLR54" s="266"/>
      <c r="RLS54" s="266"/>
      <c r="RLT54" s="266"/>
      <c r="RLU54" s="139"/>
      <c r="RLV54" s="266"/>
      <c r="RLW54" s="266"/>
      <c r="RLX54" s="266"/>
      <c r="RLY54" s="139"/>
      <c r="RLZ54" s="266"/>
      <c r="RMA54" s="266"/>
      <c r="RMB54" s="266"/>
      <c r="RMC54" s="139"/>
      <c r="RMD54" s="266"/>
      <c r="RME54" s="266"/>
      <c r="RMF54" s="266"/>
      <c r="RMG54" s="139"/>
      <c r="RMH54" s="266"/>
      <c r="RMI54" s="266"/>
      <c r="RMJ54" s="266"/>
      <c r="RMK54" s="139"/>
      <c r="RML54" s="266"/>
      <c r="RMM54" s="266"/>
      <c r="RMN54" s="266"/>
      <c r="RMO54" s="139"/>
      <c r="RMP54" s="266"/>
      <c r="RMQ54" s="266"/>
      <c r="RMR54" s="266"/>
      <c r="RMS54" s="139"/>
      <c r="RMT54" s="266"/>
      <c r="RMU54" s="266"/>
      <c r="RMV54" s="266"/>
      <c r="RMW54" s="139"/>
      <c r="RMX54" s="266"/>
      <c r="RMY54" s="266"/>
      <c r="RMZ54" s="266"/>
      <c r="RNA54" s="139"/>
      <c r="RNB54" s="266"/>
      <c r="RNC54" s="266"/>
      <c r="RND54" s="266"/>
      <c r="RNE54" s="139"/>
      <c r="RNF54" s="266"/>
      <c r="RNG54" s="266"/>
      <c r="RNH54" s="266"/>
      <c r="RNI54" s="139"/>
      <c r="RNJ54" s="266"/>
      <c r="RNK54" s="266"/>
      <c r="RNL54" s="266"/>
      <c r="RNM54" s="139"/>
      <c r="RNN54" s="266"/>
      <c r="RNO54" s="266"/>
      <c r="RNP54" s="266"/>
      <c r="RNQ54" s="139"/>
      <c r="RNR54" s="266"/>
      <c r="RNS54" s="266"/>
      <c r="RNT54" s="266"/>
      <c r="RNU54" s="139"/>
      <c r="RNV54" s="266"/>
      <c r="RNW54" s="266"/>
      <c r="RNX54" s="266"/>
      <c r="RNY54" s="139"/>
      <c r="RNZ54" s="266"/>
      <c r="ROA54" s="266"/>
      <c r="ROB54" s="266"/>
      <c r="ROC54" s="139"/>
      <c r="ROD54" s="266"/>
      <c r="ROE54" s="266"/>
      <c r="ROF54" s="266"/>
      <c r="ROG54" s="139"/>
      <c r="ROH54" s="266"/>
      <c r="ROI54" s="266"/>
      <c r="ROJ54" s="266"/>
      <c r="ROK54" s="139"/>
      <c r="ROL54" s="266"/>
      <c r="ROM54" s="266"/>
      <c r="RON54" s="266"/>
      <c r="ROO54" s="139"/>
      <c r="ROP54" s="266"/>
      <c r="ROQ54" s="266"/>
      <c r="ROR54" s="266"/>
      <c r="ROS54" s="139"/>
      <c r="ROT54" s="266"/>
      <c r="ROU54" s="266"/>
      <c r="ROV54" s="266"/>
      <c r="ROW54" s="139"/>
      <c r="ROX54" s="266"/>
      <c r="ROY54" s="266"/>
      <c r="ROZ54" s="266"/>
      <c r="RPA54" s="139"/>
      <c r="RPB54" s="266"/>
      <c r="RPC54" s="266"/>
      <c r="RPD54" s="266"/>
      <c r="RPE54" s="139"/>
      <c r="RPF54" s="266"/>
      <c r="RPG54" s="266"/>
      <c r="RPH54" s="266"/>
      <c r="RPI54" s="139"/>
      <c r="RPJ54" s="266"/>
      <c r="RPK54" s="266"/>
      <c r="RPL54" s="266"/>
      <c r="RPM54" s="139"/>
      <c r="RPN54" s="266"/>
      <c r="RPO54" s="266"/>
      <c r="RPP54" s="266"/>
      <c r="RPQ54" s="139"/>
      <c r="RPR54" s="266"/>
      <c r="RPS54" s="266"/>
      <c r="RPT54" s="266"/>
      <c r="RPU54" s="139"/>
      <c r="RPV54" s="266"/>
      <c r="RPW54" s="266"/>
      <c r="RPX54" s="266"/>
      <c r="RPY54" s="139"/>
      <c r="RPZ54" s="266"/>
      <c r="RQA54" s="266"/>
      <c r="RQB54" s="266"/>
      <c r="RQC54" s="139"/>
      <c r="RQD54" s="266"/>
      <c r="RQE54" s="266"/>
      <c r="RQF54" s="266"/>
      <c r="RQG54" s="139"/>
      <c r="RQH54" s="266"/>
      <c r="RQI54" s="266"/>
      <c r="RQJ54" s="266"/>
      <c r="RQK54" s="139"/>
      <c r="RQL54" s="266"/>
      <c r="RQM54" s="266"/>
      <c r="RQN54" s="266"/>
      <c r="RQO54" s="139"/>
      <c r="RQP54" s="266"/>
      <c r="RQQ54" s="266"/>
      <c r="RQR54" s="266"/>
      <c r="RQS54" s="139"/>
      <c r="RQT54" s="266"/>
      <c r="RQU54" s="266"/>
      <c r="RQV54" s="266"/>
      <c r="RQW54" s="139"/>
      <c r="RQX54" s="266"/>
      <c r="RQY54" s="266"/>
      <c r="RQZ54" s="266"/>
      <c r="RRA54" s="139"/>
      <c r="RRB54" s="266"/>
      <c r="RRC54" s="266"/>
      <c r="RRD54" s="266"/>
      <c r="RRE54" s="139"/>
      <c r="RRF54" s="266"/>
      <c r="RRG54" s="266"/>
      <c r="RRH54" s="266"/>
      <c r="RRI54" s="139"/>
      <c r="RRJ54" s="266"/>
      <c r="RRK54" s="266"/>
      <c r="RRL54" s="266"/>
      <c r="RRM54" s="139"/>
      <c r="RRN54" s="266"/>
      <c r="RRO54" s="266"/>
      <c r="RRP54" s="266"/>
      <c r="RRQ54" s="139"/>
      <c r="RRR54" s="266"/>
      <c r="RRS54" s="266"/>
      <c r="RRT54" s="266"/>
      <c r="RRU54" s="139"/>
      <c r="RRV54" s="266"/>
      <c r="RRW54" s="266"/>
      <c r="RRX54" s="266"/>
      <c r="RRY54" s="139"/>
      <c r="RRZ54" s="266"/>
      <c r="RSA54" s="266"/>
      <c r="RSB54" s="266"/>
      <c r="RSC54" s="139"/>
      <c r="RSD54" s="266"/>
      <c r="RSE54" s="266"/>
      <c r="RSF54" s="266"/>
      <c r="RSG54" s="139"/>
      <c r="RSH54" s="266"/>
      <c r="RSI54" s="266"/>
      <c r="RSJ54" s="266"/>
      <c r="RSK54" s="139"/>
      <c r="RSL54" s="266"/>
      <c r="RSM54" s="266"/>
      <c r="RSN54" s="266"/>
      <c r="RSO54" s="139"/>
      <c r="RSP54" s="266"/>
      <c r="RSQ54" s="266"/>
      <c r="RSR54" s="266"/>
      <c r="RSS54" s="139"/>
      <c r="RST54" s="266"/>
      <c r="RSU54" s="266"/>
      <c r="RSV54" s="266"/>
      <c r="RSW54" s="139"/>
      <c r="RSX54" s="266"/>
      <c r="RSY54" s="266"/>
      <c r="RSZ54" s="266"/>
      <c r="RTA54" s="139"/>
      <c r="RTB54" s="266"/>
      <c r="RTC54" s="266"/>
      <c r="RTD54" s="266"/>
      <c r="RTE54" s="139"/>
      <c r="RTF54" s="266"/>
      <c r="RTG54" s="266"/>
      <c r="RTH54" s="266"/>
      <c r="RTI54" s="139"/>
      <c r="RTJ54" s="266"/>
      <c r="RTK54" s="266"/>
      <c r="RTL54" s="266"/>
      <c r="RTM54" s="139"/>
      <c r="RTN54" s="266"/>
      <c r="RTO54" s="266"/>
      <c r="RTP54" s="266"/>
      <c r="RTQ54" s="139"/>
      <c r="RTR54" s="266"/>
      <c r="RTS54" s="266"/>
      <c r="RTT54" s="266"/>
      <c r="RTU54" s="139"/>
      <c r="RTV54" s="266"/>
      <c r="RTW54" s="266"/>
      <c r="RTX54" s="266"/>
      <c r="RTY54" s="139"/>
      <c r="RTZ54" s="266"/>
      <c r="RUA54" s="266"/>
      <c r="RUB54" s="266"/>
      <c r="RUC54" s="139"/>
      <c r="RUD54" s="266"/>
      <c r="RUE54" s="266"/>
      <c r="RUF54" s="266"/>
      <c r="RUG54" s="139"/>
      <c r="RUH54" s="266"/>
      <c r="RUI54" s="266"/>
      <c r="RUJ54" s="266"/>
      <c r="RUK54" s="139"/>
      <c r="RUL54" s="266"/>
      <c r="RUM54" s="266"/>
      <c r="RUN54" s="266"/>
      <c r="RUO54" s="139"/>
      <c r="RUP54" s="266"/>
      <c r="RUQ54" s="266"/>
      <c r="RUR54" s="266"/>
      <c r="RUS54" s="139"/>
      <c r="RUT54" s="266"/>
      <c r="RUU54" s="266"/>
      <c r="RUV54" s="266"/>
      <c r="RUW54" s="139"/>
      <c r="RUX54" s="266"/>
      <c r="RUY54" s="266"/>
      <c r="RUZ54" s="266"/>
      <c r="RVA54" s="139"/>
      <c r="RVB54" s="266"/>
      <c r="RVC54" s="266"/>
      <c r="RVD54" s="266"/>
      <c r="RVE54" s="139"/>
      <c r="RVF54" s="266"/>
      <c r="RVG54" s="266"/>
      <c r="RVH54" s="266"/>
      <c r="RVI54" s="139"/>
      <c r="RVJ54" s="266"/>
      <c r="RVK54" s="266"/>
      <c r="RVL54" s="266"/>
      <c r="RVM54" s="139"/>
      <c r="RVN54" s="266"/>
      <c r="RVO54" s="266"/>
      <c r="RVP54" s="266"/>
      <c r="RVQ54" s="139"/>
      <c r="RVR54" s="266"/>
      <c r="RVS54" s="266"/>
      <c r="RVT54" s="266"/>
      <c r="RVU54" s="139"/>
      <c r="RVV54" s="266"/>
      <c r="RVW54" s="266"/>
      <c r="RVX54" s="266"/>
      <c r="RVY54" s="139"/>
      <c r="RVZ54" s="266"/>
      <c r="RWA54" s="266"/>
      <c r="RWB54" s="266"/>
      <c r="RWC54" s="139"/>
      <c r="RWD54" s="266"/>
      <c r="RWE54" s="266"/>
      <c r="RWF54" s="266"/>
      <c r="RWG54" s="139"/>
      <c r="RWH54" s="266"/>
      <c r="RWI54" s="266"/>
      <c r="RWJ54" s="266"/>
      <c r="RWK54" s="139"/>
      <c r="RWL54" s="266"/>
      <c r="RWM54" s="266"/>
      <c r="RWN54" s="266"/>
      <c r="RWO54" s="139"/>
      <c r="RWP54" s="266"/>
      <c r="RWQ54" s="266"/>
      <c r="RWR54" s="266"/>
      <c r="RWS54" s="139"/>
      <c r="RWT54" s="266"/>
      <c r="RWU54" s="266"/>
      <c r="RWV54" s="266"/>
      <c r="RWW54" s="139"/>
      <c r="RWX54" s="266"/>
      <c r="RWY54" s="266"/>
      <c r="RWZ54" s="266"/>
      <c r="RXA54" s="139"/>
      <c r="RXB54" s="266"/>
      <c r="RXC54" s="266"/>
      <c r="RXD54" s="266"/>
      <c r="RXE54" s="139"/>
      <c r="RXF54" s="266"/>
      <c r="RXG54" s="266"/>
      <c r="RXH54" s="266"/>
      <c r="RXI54" s="139"/>
      <c r="RXJ54" s="266"/>
      <c r="RXK54" s="266"/>
      <c r="RXL54" s="266"/>
      <c r="RXM54" s="139"/>
      <c r="RXN54" s="266"/>
      <c r="RXO54" s="266"/>
      <c r="RXP54" s="266"/>
      <c r="RXQ54" s="139"/>
      <c r="RXR54" s="266"/>
      <c r="RXS54" s="266"/>
      <c r="RXT54" s="266"/>
      <c r="RXU54" s="139"/>
      <c r="RXV54" s="266"/>
      <c r="RXW54" s="266"/>
      <c r="RXX54" s="266"/>
      <c r="RXY54" s="139"/>
      <c r="RXZ54" s="266"/>
      <c r="RYA54" s="266"/>
      <c r="RYB54" s="266"/>
      <c r="RYC54" s="139"/>
      <c r="RYD54" s="266"/>
      <c r="RYE54" s="266"/>
      <c r="RYF54" s="266"/>
      <c r="RYG54" s="139"/>
      <c r="RYH54" s="266"/>
      <c r="RYI54" s="266"/>
      <c r="RYJ54" s="266"/>
      <c r="RYK54" s="139"/>
      <c r="RYL54" s="266"/>
      <c r="RYM54" s="266"/>
      <c r="RYN54" s="266"/>
      <c r="RYO54" s="139"/>
      <c r="RYP54" s="266"/>
      <c r="RYQ54" s="266"/>
      <c r="RYR54" s="266"/>
      <c r="RYS54" s="139"/>
      <c r="RYT54" s="266"/>
      <c r="RYU54" s="266"/>
      <c r="RYV54" s="266"/>
      <c r="RYW54" s="139"/>
      <c r="RYX54" s="266"/>
      <c r="RYY54" s="266"/>
      <c r="RYZ54" s="266"/>
      <c r="RZA54" s="139"/>
      <c r="RZB54" s="266"/>
      <c r="RZC54" s="266"/>
      <c r="RZD54" s="266"/>
      <c r="RZE54" s="139"/>
      <c r="RZF54" s="266"/>
      <c r="RZG54" s="266"/>
      <c r="RZH54" s="266"/>
      <c r="RZI54" s="139"/>
      <c r="RZJ54" s="266"/>
      <c r="RZK54" s="266"/>
      <c r="RZL54" s="266"/>
      <c r="RZM54" s="139"/>
      <c r="RZN54" s="266"/>
      <c r="RZO54" s="266"/>
      <c r="RZP54" s="266"/>
      <c r="RZQ54" s="139"/>
      <c r="RZR54" s="266"/>
      <c r="RZS54" s="266"/>
      <c r="RZT54" s="266"/>
      <c r="RZU54" s="139"/>
      <c r="RZV54" s="266"/>
      <c r="RZW54" s="266"/>
      <c r="RZX54" s="266"/>
      <c r="RZY54" s="139"/>
      <c r="RZZ54" s="266"/>
      <c r="SAA54" s="266"/>
      <c r="SAB54" s="266"/>
      <c r="SAC54" s="139"/>
      <c r="SAD54" s="266"/>
      <c r="SAE54" s="266"/>
      <c r="SAF54" s="266"/>
      <c r="SAG54" s="139"/>
      <c r="SAH54" s="266"/>
      <c r="SAI54" s="266"/>
      <c r="SAJ54" s="266"/>
      <c r="SAK54" s="139"/>
      <c r="SAL54" s="266"/>
      <c r="SAM54" s="266"/>
      <c r="SAN54" s="266"/>
      <c r="SAO54" s="139"/>
      <c r="SAP54" s="266"/>
      <c r="SAQ54" s="266"/>
      <c r="SAR54" s="266"/>
      <c r="SAS54" s="139"/>
      <c r="SAT54" s="266"/>
      <c r="SAU54" s="266"/>
      <c r="SAV54" s="266"/>
      <c r="SAW54" s="139"/>
      <c r="SAX54" s="266"/>
      <c r="SAY54" s="266"/>
      <c r="SAZ54" s="266"/>
      <c r="SBA54" s="139"/>
      <c r="SBB54" s="266"/>
      <c r="SBC54" s="266"/>
      <c r="SBD54" s="266"/>
      <c r="SBE54" s="139"/>
      <c r="SBF54" s="266"/>
      <c r="SBG54" s="266"/>
      <c r="SBH54" s="266"/>
      <c r="SBI54" s="139"/>
      <c r="SBJ54" s="266"/>
      <c r="SBK54" s="266"/>
      <c r="SBL54" s="266"/>
      <c r="SBM54" s="139"/>
      <c r="SBN54" s="266"/>
      <c r="SBO54" s="266"/>
      <c r="SBP54" s="266"/>
      <c r="SBQ54" s="139"/>
      <c r="SBR54" s="266"/>
      <c r="SBS54" s="266"/>
      <c r="SBT54" s="266"/>
      <c r="SBU54" s="139"/>
      <c r="SBV54" s="266"/>
      <c r="SBW54" s="266"/>
      <c r="SBX54" s="266"/>
      <c r="SBY54" s="139"/>
      <c r="SBZ54" s="266"/>
      <c r="SCA54" s="266"/>
      <c r="SCB54" s="266"/>
      <c r="SCC54" s="139"/>
      <c r="SCD54" s="266"/>
      <c r="SCE54" s="266"/>
      <c r="SCF54" s="266"/>
      <c r="SCG54" s="139"/>
      <c r="SCH54" s="266"/>
      <c r="SCI54" s="266"/>
      <c r="SCJ54" s="266"/>
      <c r="SCK54" s="139"/>
      <c r="SCL54" s="266"/>
      <c r="SCM54" s="266"/>
      <c r="SCN54" s="266"/>
      <c r="SCO54" s="139"/>
      <c r="SCP54" s="266"/>
      <c r="SCQ54" s="266"/>
      <c r="SCR54" s="266"/>
      <c r="SCS54" s="139"/>
      <c r="SCT54" s="266"/>
      <c r="SCU54" s="266"/>
      <c r="SCV54" s="266"/>
      <c r="SCW54" s="139"/>
      <c r="SCX54" s="266"/>
      <c r="SCY54" s="266"/>
      <c r="SCZ54" s="266"/>
      <c r="SDA54" s="139"/>
      <c r="SDB54" s="266"/>
      <c r="SDC54" s="266"/>
      <c r="SDD54" s="266"/>
      <c r="SDE54" s="139"/>
      <c r="SDF54" s="266"/>
      <c r="SDG54" s="266"/>
      <c r="SDH54" s="266"/>
      <c r="SDI54" s="139"/>
      <c r="SDJ54" s="266"/>
      <c r="SDK54" s="266"/>
      <c r="SDL54" s="266"/>
      <c r="SDM54" s="139"/>
      <c r="SDN54" s="266"/>
      <c r="SDO54" s="266"/>
      <c r="SDP54" s="266"/>
      <c r="SDQ54" s="139"/>
      <c r="SDR54" s="266"/>
      <c r="SDS54" s="266"/>
      <c r="SDT54" s="266"/>
      <c r="SDU54" s="139"/>
      <c r="SDV54" s="266"/>
      <c r="SDW54" s="266"/>
      <c r="SDX54" s="266"/>
      <c r="SDY54" s="139"/>
      <c r="SDZ54" s="266"/>
      <c r="SEA54" s="266"/>
      <c r="SEB54" s="266"/>
      <c r="SEC54" s="139"/>
      <c r="SED54" s="266"/>
      <c r="SEE54" s="266"/>
      <c r="SEF54" s="266"/>
      <c r="SEG54" s="139"/>
      <c r="SEH54" s="266"/>
      <c r="SEI54" s="266"/>
      <c r="SEJ54" s="266"/>
      <c r="SEK54" s="139"/>
      <c r="SEL54" s="266"/>
      <c r="SEM54" s="266"/>
      <c r="SEN54" s="266"/>
      <c r="SEO54" s="139"/>
      <c r="SEP54" s="266"/>
      <c r="SEQ54" s="266"/>
      <c r="SER54" s="266"/>
      <c r="SES54" s="139"/>
      <c r="SET54" s="266"/>
      <c r="SEU54" s="266"/>
      <c r="SEV54" s="266"/>
      <c r="SEW54" s="139"/>
      <c r="SEX54" s="266"/>
      <c r="SEY54" s="266"/>
      <c r="SEZ54" s="266"/>
      <c r="SFA54" s="139"/>
      <c r="SFB54" s="266"/>
      <c r="SFC54" s="266"/>
      <c r="SFD54" s="266"/>
      <c r="SFE54" s="139"/>
      <c r="SFF54" s="266"/>
      <c r="SFG54" s="266"/>
      <c r="SFH54" s="266"/>
      <c r="SFI54" s="139"/>
      <c r="SFJ54" s="266"/>
      <c r="SFK54" s="266"/>
      <c r="SFL54" s="266"/>
      <c r="SFM54" s="139"/>
      <c r="SFN54" s="266"/>
      <c r="SFO54" s="266"/>
      <c r="SFP54" s="266"/>
      <c r="SFQ54" s="139"/>
      <c r="SFR54" s="266"/>
      <c r="SFS54" s="266"/>
      <c r="SFT54" s="266"/>
      <c r="SFU54" s="139"/>
      <c r="SFV54" s="266"/>
      <c r="SFW54" s="266"/>
      <c r="SFX54" s="266"/>
      <c r="SFY54" s="139"/>
      <c r="SFZ54" s="266"/>
      <c r="SGA54" s="266"/>
      <c r="SGB54" s="266"/>
      <c r="SGC54" s="139"/>
      <c r="SGD54" s="266"/>
      <c r="SGE54" s="266"/>
      <c r="SGF54" s="266"/>
      <c r="SGG54" s="139"/>
      <c r="SGH54" s="266"/>
      <c r="SGI54" s="266"/>
      <c r="SGJ54" s="266"/>
      <c r="SGK54" s="139"/>
      <c r="SGL54" s="266"/>
      <c r="SGM54" s="266"/>
      <c r="SGN54" s="266"/>
      <c r="SGO54" s="139"/>
      <c r="SGP54" s="266"/>
      <c r="SGQ54" s="266"/>
      <c r="SGR54" s="266"/>
      <c r="SGS54" s="139"/>
      <c r="SGT54" s="266"/>
      <c r="SGU54" s="266"/>
      <c r="SGV54" s="266"/>
      <c r="SGW54" s="139"/>
      <c r="SGX54" s="266"/>
      <c r="SGY54" s="266"/>
      <c r="SGZ54" s="266"/>
      <c r="SHA54" s="139"/>
      <c r="SHB54" s="266"/>
      <c r="SHC54" s="266"/>
      <c r="SHD54" s="266"/>
      <c r="SHE54" s="139"/>
      <c r="SHF54" s="266"/>
      <c r="SHG54" s="266"/>
      <c r="SHH54" s="266"/>
      <c r="SHI54" s="139"/>
      <c r="SHJ54" s="266"/>
      <c r="SHK54" s="266"/>
      <c r="SHL54" s="266"/>
      <c r="SHM54" s="139"/>
      <c r="SHN54" s="266"/>
      <c r="SHO54" s="266"/>
      <c r="SHP54" s="266"/>
      <c r="SHQ54" s="139"/>
      <c r="SHR54" s="266"/>
      <c r="SHS54" s="266"/>
      <c r="SHT54" s="266"/>
      <c r="SHU54" s="139"/>
      <c r="SHV54" s="266"/>
      <c r="SHW54" s="266"/>
      <c r="SHX54" s="266"/>
      <c r="SHY54" s="139"/>
      <c r="SHZ54" s="266"/>
      <c r="SIA54" s="266"/>
      <c r="SIB54" s="266"/>
      <c r="SIC54" s="139"/>
      <c r="SID54" s="266"/>
      <c r="SIE54" s="266"/>
      <c r="SIF54" s="266"/>
      <c r="SIG54" s="139"/>
      <c r="SIH54" s="266"/>
      <c r="SII54" s="266"/>
      <c r="SIJ54" s="266"/>
      <c r="SIK54" s="139"/>
      <c r="SIL54" s="266"/>
      <c r="SIM54" s="266"/>
      <c r="SIN54" s="266"/>
      <c r="SIO54" s="139"/>
      <c r="SIP54" s="266"/>
      <c r="SIQ54" s="266"/>
      <c r="SIR54" s="266"/>
      <c r="SIS54" s="139"/>
      <c r="SIT54" s="266"/>
      <c r="SIU54" s="266"/>
      <c r="SIV54" s="266"/>
      <c r="SIW54" s="139"/>
      <c r="SIX54" s="266"/>
      <c r="SIY54" s="266"/>
      <c r="SIZ54" s="266"/>
      <c r="SJA54" s="139"/>
      <c r="SJB54" s="266"/>
      <c r="SJC54" s="266"/>
      <c r="SJD54" s="266"/>
      <c r="SJE54" s="139"/>
      <c r="SJF54" s="266"/>
      <c r="SJG54" s="266"/>
      <c r="SJH54" s="266"/>
      <c r="SJI54" s="139"/>
      <c r="SJJ54" s="266"/>
      <c r="SJK54" s="266"/>
      <c r="SJL54" s="266"/>
      <c r="SJM54" s="139"/>
      <c r="SJN54" s="266"/>
      <c r="SJO54" s="266"/>
      <c r="SJP54" s="266"/>
      <c r="SJQ54" s="139"/>
      <c r="SJR54" s="266"/>
      <c r="SJS54" s="266"/>
      <c r="SJT54" s="266"/>
      <c r="SJU54" s="139"/>
      <c r="SJV54" s="266"/>
      <c r="SJW54" s="266"/>
      <c r="SJX54" s="266"/>
      <c r="SJY54" s="139"/>
      <c r="SJZ54" s="266"/>
      <c r="SKA54" s="266"/>
      <c r="SKB54" s="266"/>
      <c r="SKC54" s="139"/>
      <c r="SKD54" s="266"/>
      <c r="SKE54" s="266"/>
      <c r="SKF54" s="266"/>
      <c r="SKG54" s="139"/>
      <c r="SKH54" s="266"/>
      <c r="SKI54" s="266"/>
      <c r="SKJ54" s="266"/>
      <c r="SKK54" s="139"/>
      <c r="SKL54" s="266"/>
      <c r="SKM54" s="266"/>
      <c r="SKN54" s="266"/>
      <c r="SKO54" s="139"/>
      <c r="SKP54" s="266"/>
      <c r="SKQ54" s="266"/>
      <c r="SKR54" s="266"/>
      <c r="SKS54" s="139"/>
      <c r="SKT54" s="266"/>
      <c r="SKU54" s="266"/>
      <c r="SKV54" s="266"/>
      <c r="SKW54" s="139"/>
      <c r="SKX54" s="266"/>
      <c r="SKY54" s="266"/>
      <c r="SKZ54" s="266"/>
      <c r="SLA54" s="139"/>
      <c r="SLB54" s="266"/>
      <c r="SLC54" s="266"/>
      <c r="SLD54" s="266"/>
      <c r="SLE54" s="139"/>
      <c r="SLF54" s="266"/>
      <c r="SLG54" s="266"/>
      <c r="SLH54" s="266"/>
      <c r="SLI54" s="139"/>
      <c r="SLJ54" s="266"/>
      <c r="SLK54" s="266"/>
      <c r="SLL54" s="266"/>
      <c r="SLM54" s="139"/>
      <c r="SLN54" s="266"/>
      <c r="SLO54" s="266"/>
      <c r="SLP54" s="266"/>
      <c r="SLQ54" s="139"/>
      <c r="SLR54" s="266"/>
      <c r="SLS54" s="266"/>
      <c r="SLT54" s="266"/>
      <c r="SLU54" s="139"/>
      <c r="SLV54" s="266"/>
      <c r="SLW54" s="266"/>
      <c r="SLX54" s="266"/>
      <c r="SLY54" s="139"/>
      <c r="SLZ54" s="266"/>
      <c r="SMA54" s="266"/>
      <c r="SMB54" s="266"/>
      <c r="SMC54" s="139"/>
      <c r="SMD54" s="266"/>
      <c r="SME54" s="266"/>
      <c r="SMF54" s="266"/>
      <c r="SMG54" s="139"/>
      <c r="SMH54" s="266"/>
      <c r="SMI54" s="266"/>
      <c r="SMJ54" s="266"/>
      <c r="SMK54" s="139"/>
      <c r="SML54" s="266"/>
      <c r="SMM54" s="266"/>
      <c r="SMN54" s="266"/>
      <c r="SMO54" s="139"/>
      <c r="SMP54" s="266"/>
      <c r="SMQ54" s="266"/>
      <c r="SMR54" s="266"/>
      <c r="SMS54" s="139"/>
      <c r="SMT54" s="266"/>
      <c r="SMU54" s="266"/>
      <c r="SMV54" s="266"/>
      <c r="SMW54" s="139"/>
      <c r="SMX54" s="266"/>
      <c r="SMY54" s="266"/>
      <c r="SMZ54" s="266"/>
      <c r="SNA54" s="139"/>
      <c r="SNB54" s="266"/>
      <c r="SNC54" s="266"/>
      <c r="SND54" s="266"/>
      <c r="SNE54" s="139"/>
      <c r="SNF54" s="266"/>
      <c r="SNG54" s="266"/>
      <c r="SNH54" s="266"/>
      <c r="SNI54" s="139"/>
      <c r="SNJ54" s="266"/>
      <c r="SNK54" s="266"/>
      <c r="SNL54" s="266"/>
      <c r="SNM54" s="139"/>
      <c r="SNN54" s="266"/>
      <c r="SNO54" s="266"/>
      <c r="SNP54" s="266"/>
      <c r="SNQ54" s="139"/>
      <c r="SNR54" s="266"/>
      <c r="SNS54" s="266"/>
      <c r="SNT54" s="266"/>
      <c r="SNU54" s="139"/>
      <c r="SNV54" s="266"/>
      <c r="SNW54" s="266"/>
      <c r="SNX54" s="266"/>
      <c r="SNY54" s="139"/>
      <c r="SNZ54" s="266"/>
      <c r="SOA54" s="266"/>
      <c r="SOB54" s="266"/>
      <c r="SOC54" s="139"/>
      <c r="SOD54" s="266"/>
      <c r="SOE54" s="266"/>
      <c r="SOF54" s="266"/>
      <c r="SOG54" s="139"/>
      <c r="SOH54" s="266"/>
      <c r="SOI54" s="266"/>
      <c r="SOJ54" s="266"/>
      <c r="SOK54" s="139"/>
      <c r="SOL54" s="266"/>
      <c r="SOM54" s="266"/>
      <c r="SON54" s="266"/>
      <c r="SOO54" s="139"/>
      <c r="SOP54" s="266"/>
      <c r="SOQ54" s="266"/>
      <c r="SOR54" s="266"/>
      <c r="SOS54" s="139"/>
      <c r="SOT54" s="266"/>
      <c r="SOU54" s="266"/>
      <c r="SOV54" s="266"/>
      <c r="SOW54" s="139"/>
      <c r="SOX54" s="266"/>
      <c r="SOY54" s="266"/>
      <c r="SOZ54" s="266"/>
      <c r="SPA54" s="139"/>
      <c r="SPB54" s="266"/>
      <c r="SPC54" s="266"/>
      <c r="SPD54" s="266"/>
      <c r="SPE54" s="139"/>
      <c r="SPF54" s="266"/>
      <c r="SPG54" s="266"/>
      <c r="SPH54" s="266"/>
      <c r="SPI54" s="139"/>
      <c r="SPJ54" s="266"/>
      <c r="SPK54" s="266"/>
      <c r="SPL54" s="266"/>
      <c r="SPM54" s="139"/>
      <c r="SPN54" s="266"/>
      <c r="SPO54" s="266"/>
      <c r="SPP54" s="266"/>
      <c r="SPQ54" s="139"/>
      <c r="SPR54" s="266"/>
      <c r="SPS54" s="266"/>
      <c r="SPT54" s="266"/>
      <c r="SPU54" s="139"/>
      <c r="SPV54" s="266"/>
      <c r="SPW54" s="266"/>
      <c r="SPX54" s="266"/>
      <c r="SPY54" s="139"/>
      <c r="SPZ54" s="266"/>
      <c r="SQA54" s="266"/>
      <c r="SQB54" s="266"/>
      <c r="SQC54" s="139"/>
      <c r="SQD54" s="266"/>
      <c r="SQE54" s="266"/>
      <c r="SQF54" s="266"/>
      <c r="SQG54" s="139"/>
      <c r="SQH54" s="266"/>
      <c r="SQI54" s="266"/>
      <c r="SQJ54" s="266"/>
      <c r="SQK54" s="139"/>
      <c r="SQL54" s="266"/>
      <c r="SQM54" s="266"/>
      <c r="SQN54" s="266"/>
      <c r="SQO54" s="139"/>
      <c r="SQP54" s="266"/>
      <c r="SQQ54" s="266"/>
      <c r="SQR54" s="266"/>
      <c r="SQS54" s="139"/>
      <c r="SQT54" s="266"/>
      <c r="SQU54" s="266"/>
      <c r="SQV54" s="266"/>
      <c r="SQW54" s="139"/>
      <c r="SQX54" s="266"/>
      <c r="SQY54" s="266"/>
      <c r="SQZ54" s="266"/>
      <c r="SRA54" s="139"/>
      <c r="SRB54" s="266"/>
      <c r="SRC54" s="266"/>
      <c r="SRD54" s="266"/>
      <c r="SRE54" s="139"/>
      <c r="SRF54" s="266"/>
      <c r="SRG54" s="266"/>
      <c r="SRH54" s="266"/>
      <c r="SRI54" s="139"/>
      <c r="SRJ54" s="266"/>
      <c r="SRK54" s="266"/>
      <c r="SRL54" s="266"/>
      <c r="SRM54" s="139"/>
      <c r="SRN54" s="266"/>
      <c r="SRO54" s="266"/>
      <c r="SRP54" s="266"/>
      <c r="SRQ54" s="139"/>
      <c r="SRR54" s="266"/>
      <c r="SRS54" s="266"/>
      <c r="SRT54" s="266"/>
      <c r="SRU54" s="139"/>
      <c r="SRV54" s="266"/>
      <c r="SRW54" s="266"/>
      <c r="SRX54" s="266"/>
      <c r="SRY54" s="139"/>
      <c r="SRZ54" s="266"/>
      <c r="SSA54" s="266"/>
      <c r="SSB54" s="266"/>
      <c r="SSC54" s="139"/>
      <c r="SSD54" s="266"/>
      <c r="SSE54" s="266"/>
      <c r="SSF54" s="266"/>
      <c r="SSG54" s="139"/>
      <c r="SSH54" s="266"/>
      <c r="SSI54" s="266"/>
      <c r="SSJ54" s="266"/>
      <c r="SSK54" s="139"/>
      <c r="SSL54" s="266"/>
      <c r="SSM54" s="266"/>
      <c r="SSN54" s="266"/>
      <c r="SSO54" s="139"/>
      <c r="SSP54" s="266"/>
      <c r="SSQ54" s="266"/>
      <c r="SSR54" s="266"/>
      <c r="SSS54" s="139"/>
      <c r="SST54" s="266"/>
      <c r="SSU54" s="266"/>
      <c r="SSV54" s="266"/>
      <c r="SSW54" s="139"/>
      <c r="SSX54" s="266"/>
      <c r="SSY54" s="266"/>
      <c r="SSZ54" s="266"/>
      <c r="STA54" s="139"/>
      <c r="STB54" s="266"/>
      <c r="STC54" s="266"/>
      <c r="STD54" s="266"/>
      <c r="STE54" s="139"/>
      <c r="STF54" s="266"/>
      <c r="STG54" s="266"/>
      <c r="STH54" s="266"/>
      <c r="STI54" s="139"/>
      <c r="STJ54" s="266"/>
      <c r="STK54" s="266"/>
      <c r="STL54" s="266"/>
      <c r="STM54" s="139"/>
      <c r="STN54" s="266"/>
      <c r="STO54" s="266"/>
      <c r="STP54" s="266"/>
      <c r="STQ54" s="139"/>
      <c r="STR54" s="266"/>
      <c r="STS54" s="266"/>
      <c r="STT54" s="266"/>
      <c r="STU54" s="139"/>
      <c r="STV54" s="266"/>
      <c r="STW54" s="266"/>
      <c r="STX54" s="266"/>
      <c r="STY54" s="139"/>
      <c r="STZ54" s="266"/>
      <c r="SUA54" s="266"/>
      <c r="SUB54" s="266"/>
      <c r="SUC54" s="139"/>
      <c r="SUD54" s="266"/>
      <c r="SUE54" s="266"/>
      <c r="SUF54" s="266"/>
      <c r="SUG54" s="139"/>
      <c r="SUH54" s="266"/>
      <c r="SUI54" s="266"/>
      <c r="SUJ54" s="266"/>
      <c r="SUK54" s="139"/>
      <c r="SUL54" s="266"/>
      <c r="SUM54" s="266"/>
      <c r="SUN54" s="266"/>
      <c r="SUO54" s="139"/>
      <c r="SUP54" s="266"/>
      <c r="SUQ54" s="266"/>
      <c r="SUR54" s="266"/>
      <c r="SUS54" s="139"/>
      <c r="SUT54" s="266"/>
      <c r="SUU54" s="266"/>
      <c r="SUV54" s="266"/>
      <c r="SUW54" s="139"/>
      <c r="SUX54" s="266"/>
      <c r="SUY54" s="266"/>
      <c r="SUZ54" s="266"/>
      <c r="SVA54" s="139"/>
      <c r="SVB54" s="266"/>
      <c r="SVC54" s="266"/>
      <c r="SVD54" s="266"/>
      <c r="SVE54" s="139"/>
      <c r="SVF54" s="266"/>
      <c r="SVG54" s="266"/>
      <c r="SVH54" s="266"/>
      <c r="SVI54" s="139"/>
      <c r="SVJ54" s="266"/>
      <c r="SVK54" s="266"/>
      <c r="SVL54" s="266"/>
      <c r="SVM54" s="139"/>
      <c r="SVN54" s="266"/>
      <c r="SVO54" s="266"/>
      <c r="SVP54" s="266"/>
      <c r="SVQ54" s="139"/>
      <c r="SVR54" s="266"/>
      <c r="SVS54" s="266"/>
      <c r="SVT54" s="266"/>
      <c r="SVU54" s="139"/>
      <c r="SVV54" s="266"/>
      <c r="SVW54" s="266"/>
      <c r="SVX54" s="266"/>
      <c r="SVY54" s="139"/>
      <c r="SVZ54" s="266"/>
      <c r="SWA54" s="266"/>
      <c r="SWB54" s="266"/>
      <c r="SWC54" s="139"/>
      <c r="SWD54" s="266"/>
      <c r="SWE54" s="266"/>
      <c r="SWF54" s="266"/>
      <c r="SWG54" s="139"/>
      <c r="SWH54" s="266"/>
      <c r="SWI54" s="266"/>
      <c r="SWJ54" s="266"/>
      <c r="SWK54" s="139"/>
      <c r="SWL54" s="266"/>
      <c r="SWM54" s="266"/>
      <c r="SWN54" s="266"/>
      <c r="SWO54" s="139"/>
      <c r="SWP54" s="266"/>
      <c r="SWQ54" s="266"/>
      <c r="SWR54" s="266"/>
      <c r="SWS54" s="139"/>
      <c r="SWT54" s="266"/>
      <c r="SWU54" s="266"/>
      <c r="SWV54" s="266"/>
      <c r="SWW54" s="139"/>
      <c r="SWX54" s="266"/>
      <c r="SWY54" s="266"/>
      <c r="SWZ54" s="266"/>
      <c r="SXA54" s="139"/>
      <c r="SXB54" s="266"/>
      <c r="SXC54" s="266"/>
      <c r="SXD54" s="266"/>
      <c r="SXE54" s="139"/>
      <c r="SXF54" s="266"/>
      <c r="SXG54" s="266"/>
      <c r="SXH54" s="266"/>
      <c r="SXI54" s="139"/>
      <c r="SXJ54" s="266"/>
      <c r="SXK54" s="266"/>
      <c r="SXL54" s="266"/>
      <c r="SXM54" s="139"/>
      <c r="SXN54" s="266"/>
      <c r="SXO54" s="266"/>
      <c r="SXP54" s="266"/>
      <c r="SXQ54" s="139"/>
      <c r="SXR54" s="266"/>
      <c r="SXS54" s="266"/>
      <c r="SXT54" s="266"/>
      <c r="SXU54" s="139"/>
      <c r="SXV54" s="266"/>
      <c r="SXW54" s="266"/>
      <c r="SXX54" s="266"/>
      <c r="SXY54" s="139"/>
      <c r="SXZ54" s="266"/>
      <c r="SYA54" s="266"/>
      <c r="SYB54" s="266"/>
      <c r="SYC54" s="139"/>
      <c r="SYD54" s="266"/>
      <c r="SYE54" s="266"/>
      <c r="SYF54" s="266"/>
      <c r="SYG54" s="139"/>
      <c r="SYH54" s="266"/>
      <c r="SYI54" s="266"/>
      <c r="SYJ54" s="266"/>
      <c r="SYK54" s="139"/>
      <c r="SYL54" s="266"/>
      <c r="SYM54" s="266"/>
      <c r="SYN54" s="266"/>
      <c r="SYO54" s="139"/>
      <c r="SYP54" s="266"/>
      <c r="SYQ54" s="266"/>
      <c r="SYR54" s="266"/>
      <c r="SYS54" s="139"/>
      <c r="SYT54" s="266"/>
      <c r="SYU54" s="266"/>
      <c r="SYV54" s="266"/>
      <c r="SYW54" s="139"/>
      <c r="SYX54" s="266"/>
      <c r="SYY54" s="266"/>
      <c r="SYZ54" s="266"/>
      <c r="SZA54" s="139"/>
      <c r="SZB54" s="266"/>
      <c r="SZC54" s="266"/>
      <c r="SZD54" s="266"/>
      <c r="SZE54" s="139"/>
      <c r="SZF54" s="266"/>
      <c r="SZG54" s="266"/>
      <c r="SZH54" s="266"/>
      <c r="SZI54" s="139"/>
      <c r="SZJ54" s="266"/>
      <c r="SZK54" s="266"/>
      <c r="SZL54" s="266"/>
      <c r="SZM54" s="139"/>
      <c r="SZN54" s="266"/>
      <c r="SZO54" s="266"/>
      <c r="SZP54" s="266"/>
      <c r="SZQ54" s="139"/>
      <c r="SZR54" s="266"/>
      <c r="SZS54" s="266"/>
      <c r="SZT54" s="266"/>
      <c r="SZU54" s="139"/>
      <c r="SZV54" s="266"/>
      <c r="SZW54" s="266"/>
      <c r="SZX54" s="266"/>
      <c r="SZY54" s="139"/>
      <c r="SZZ54" s="266"/>
      <c r="TAA54" s="266"/>
      <c r="TAB54" s="266"/>
      <c r="TAC54" s="139"/>
      <c r="TAD54" s="266"/>
      <c r="TAE54" s="266"/>
      <c r="TAF54" s="266"/>
      <c r="TAG54" s="139"/>
      <c r="TAH54" s="266"/>
      <c r="TAI54" s="266"/>
      <c r="TAJ54" s="266"/>
      <c r="TAK54" s="139"/>
      <c r="TAL54" s="266"/>
      <c r="TAM54" s="266"/>
      <c r="TAN54" s="266"/>
      <c r="TAO54" s="139"/>
      <c r="TAP54" s="266"/>
      <c r="TAQ54" s="266"/>
      <c r="TAR54" s="266"/>
      <c r="TAS54" s="139"/>
      <c r="TAT54" s="266"/>
      <c r="TAU54" s="266"/>
      <c r="TAV54" s="266"/>
      <c r="TAW54" s="139"/>
      <c r="TAX54" s="266"/>
      <c r="TAY54" s="266"/>
      <c r="TAZ54" s="266"/>
      <c r="TBA54" s="139"/>
      <c r="TBB54" s="266"/>
      <c r="TBC54" s="266"/>
      <c r="TBD54" s="266"/>
      <c r="TBE54" s="139"/>
      <c r="TBF54" s="266"/>
      <c r="TBG54" s="266"/>
      <c r="TBH54" s="266"/>
      <c r="TBI54" s="139"/>
      <c r="TBJ54" s="266"/>
      <c r="TBK54" s="266"/>
      <c r="TBL54" s="266"/>
      <c r="TBM54" s="139"/>
      <c r="TBN54" s="266"/>
      <c r="TBO54" s="266"/>
      <c r="TBP54" s="266"/>
      <c r="TBQ54" s="139"/>
      <c r="TBR54" s="266"/>
      <c r="TBS54" s="266"/>
      <c r="TBT54" s="266"/>
      <c r="TBU54" s="139"/>
      <c r="TBV54" s="266"/>
      <c r="TBW54" s="266"/>
      <c r="TBX54" s="266"/>
      <c r="TBY54" s="139"/>
      <c r="TBZ54" s="266"/>
      <c r="TCA54" s="266"/>
      <c r="TCB54" s="266"/>
      <c r="TCC54" s="139"/>
      <c r="TCD54" s="266"/>
      <c r="TCE54" s="266"/>
      <c r="TCF54" s="266"/>
      <c r="TCG54" s="139"/>
      <c r="TCH54" s="266"/>
      <c r="TCI54" s="266"/>
      <c r="TCJ54" s="266"/>
      <c r="TCK54" s="139"/>
      <c r="TCL54" s="266"/>
      <c r="TCM54" s="266"/>
      <c r="TCN54" s="266"/>
      <c r="TCO54" s="139"/>
      <c r="TCP54" s="266"/>
      <c r="TCQ54" s="266"/>
      <c r="TCR54" s="266"/>
      <c r="TCS54" s="139"/>
      <c r="TCT54" s="266"/>
      <c r="TCU54" s="266"/>
      <c r="TCV54" s="266"/>
      <c r="TCW54" s="139"/>
      <c r="TCX54" s="266"/>
      <c r="TCY54" s="266"/>
      <c r="TCZ54" s="266"/>
      <c r="TDA54" s="139"/>
      <c r="TDB54" s="266"/>
      <c r="TDC54" s="266"/>
      <c r="TDD54" s="266"/>
      <c r="TDE54" s="139"/>
      <c r="TDF54" s="266"/>
      <c r="TDG54" s="266"/>
      <c r="TDH54" s="266"/>
      <c r="TDI54" s="139"/>
      <c r="TDJ54" s="266"/>
      <c r="TDK54" s="266"/>
      <c r="TDL54" s="266"/>
      <c r="TDM54" s="139"/>
      <c r="TDN54" s="266"/>
      <c r="TDO54" s="266"/>
      <c r="TDP54" s="266"/>
      <c r="TDQ54" s="139"/>
      <c r="TDR54" s="266"/>
      <c r="TDS54" s="266"/>
      <c r="TDT54" s="266"/>
      <c r="TDU54" s="139"/>
      <c r="TDV54" s="266"/>
      <c r="TDW54" s="266"/>
      <c r="TDX54" s="266"/>
      <c r="TDY54" s="139"/>
      <c r="TDZ54" s="266"/>
      <c r="TEA54" s="266"/>
      <c r="TEB54" s="266"/>
      <c r="TEC54" s="139"/>
      <c r="TED54" s="266"/>
      <c r="TEE54" s="266"/>
      <c r="TEF54" s="266"/>
      <c r="TEG54" s="139"/>
      <c r="TEH54" s="266"/>
      <c r="TEI54" s="266"/>
      <c r="TEJ54" s="266"/>
      <c r="TEK54" s="139"/>
      <c r="TEL54" s="266"/>
      <c r="TEM54" s="266"/>
      <c r="TEN54" s="266"/>
      <c r="TEO54" s="139"/>
      <c r="TEP54" s="266"/>
      <c r="TEQ54" s="266"/>
      <c r="TER54" s="266"/>
      <c r="TES54" s="139"/>
      <c r="TET54" s="266"/>
      <c r="TEU54" s="266"/>
      <c r="TEV54" s="266"/>
      <c r="TEW54" s="139"/>
      <c r="TEX54" s="266"/>
      <c r="TEY54" s="266"/>
      <c r="TEZ54" s="266"/>
      <c r="TFA54" s="139"/>
      <c r="TFB54" s="266"/>
      <c r="TFC54" s="266"/>
      <c r="TFD54" s="266"/>
      <c r="TFE54" s="139"/>
      <c r="TFF54" s="266"/>
      <c r="TFG54" s="266"/>
      <c r="TFH54" s="266"/>
      <c r="TFI54" s="139"/>
      <c r="TFJ54" s="266"/>
      <c r="TFK54" s="266"/>
      <c r="TFL54" s="266"/>
      <c r="TFM54" s="139"/>
      <c r="TFN54" s="266"/>
      <c r="TFO54" s="266"/>
      <c r="TFP54" s="266"/>
      <c r="TFQ54" s="139"/>
      <c r="TFR54" s="266"/>
      <c r="TFS54" s="266"/>
      <c r="TFT54" s="266"/>
      <c r="TFU54" s="139"/>
      <c r="TFV54" s="266"/>
      <c r="TFW54" s="266"/>
      <c r="TFX54" s="266"/>
      <c r="TFY54" s="139"/>
      <c r="TFZ54" s="266"/>
      <c r="TGA54" s="266"/>
      <c r="TGB54" s="266"/>
      <c r="TGC54" s="139"/>
      <c r="TGD54" s="266"/>
      <c r="TGE54" s="266"/>
      <c r="TGF54" s="266"/>
      <c r="TGG54" s="139"/>
      <c r="TGH54" s="266"/>
      <c r="TGI54" s="266"/>
      <c r="TGJ54" s="266"/>
      <c r="TGK54" s="139"/>
      <c r="TGL54" s="266"/>
      <c r="TGM54" s="266"/>
      <c r="TGN54" s="266"/>
      <c r="TGO54" s="139"/>
      <c r="TGP54" s="266"/>
      <c r="TGQ54" s="266"/>
      <c r="TGR54" s="266"/>
      <c r="TGS54" s="139"/>
      <c r="TGT54" s="266"/>
      <c r="TGU54" s="266"/>
      <c r="TGV54" s="266"/>
      <c r="TGW54" s="139"/>
      <c r="TGX54" s="266"/>
      <c r="TGY54" s="266"/>
      <c r="TGZ54" s="266"/>
      <c r="THA54" s="139"/>
      <c r="THB54" s="266"/>
      <c r="THC54" s="266"/>
      <c r="THD54" s="266"/>
      <c r="THE54" s="139"/>
      <c r="THF54" s="266"/>
      <c r="THG54" s="266"/>
      <c r="THH54" s="266"/>
      <c r="THI54" s="139"/>
      <c r="THJ54" s="266"/>
      <c r="THK54" s="266"/>
      <c r="THL54" s="266"/>
      <c r="THM54" s="139"/>
      <c r="THN54" s="266"/>
      <c r="THO54" s="266"/>
      <c r="THP54" s="266"/>
      <c r="THQ54" s="139"/>
      <c r="THR54" s="266"/>
      <c r="THS54" s="266"/>
      <c r="THT54" s="266"/>
      <c r="THU54" s="139"/>
      <c r="THV54" s="266"/>
      <c r="THW54" s="266"/>
      <c r="THX54" s="266"/>
      <c r="THY54" s="139"/>
      <c r="THZ54" s="266"/>
      <c r="TIA54" s="266"/>
      <c r="TIB54" s="266"/>
      <c r="TIC54" s="139"/>
      <c r="TID54" s="266"/>
      <c r="TIE54" s="266"/>
      <c r="TIF54" s="266"/>
      <c r="TIG54" s="139"/>
      <c r="TIH54" s="266"/>
      <c r="TII54" s="266"/>
      <c r="TIJ54" s="266"/>
      <c r="TIK54" s="139"/>
      <c r="TIL54" s="266"/>
      <c r="TIM54" s="266"/>
      <c r="TIN54" s="266"/>
      <c r="TIO54" s="139"/>
      <c r="TIP54" s="266"/>
      <c r="TIQ54" s="266"/>
      <c r="TIR54" s="266"/>
      <c r="TIS54" s="139"/>
      <c r="TIT54" s="266"/>
      <c r="TIU54" s="266"/>
      <c r="TIV54" s="266"/>
      <c r="TIW54" s="139"/>
      <c r="TIX54" s="266"/>
      <c r="TIY54" s="266"/>
      <c r="TIZ54" s="266"/>
      <c r="TJA54" s="139"/>
      <c r="TJB54" s="266"/>
      <c r="TJC54" s="266"/>
      <c r="TJD54" s="266"/>
      <c r="TJE54" s="139"/>
      <c r="TJF54" s="266"/>
      <c r="TJG54" s="266"/>
      <c r="TJH54" s="266"/>
      <c r="TJI54" s="139"/>
      <c r="TJJ54" s="266"/>
      <c r="TJK54" s="266"/>
      <c r="TJL54" s="266"/>
      <c r="TJM54" s="139"/>
      <c r="TJN54" s="266"/>
      <c r="TJO54" s="266"/>
      <c r="TJP54" s="266"/>
      <c r="TJQ54" s="139"/>
      <c r="TJR54" s="266"/>
      <c r="TJS54" s="266"/>
      <c r="TJT54" s="266"/>
      <c r="TJU54" s="139"/>
      <c r="TJV54" s="266"/>
      <c r="TJW54" s="266"/>
      <c r="TJX54" s="266"/>
      <c r="TJY54" s="139"/>
      <c r="TJZ54" s="266"/>
      <c r="TKA54" s="266"/>
      <c r="TKB54" s="266"/>
      <c r="TKC54" s="139"/>
      <c r="TKD54" s="266"/>
      <c r="TKE54" s="266"/>
      <c r="TKF54" s="266"/>
      <c r="TKG54" s="139"/>
      <c r="TKH54" s="266"/>
      <c r="TKI54" s="266"/>
      <c r="TKJ54" s="266"/>
      <c r="TKK54" s="139"/>
      <c r="TKL54" s="266"/>
      <c r="TKM54" s="266"/>
      <c r="TKN54" s="266"/>
      <c r="TKO54" s="139"/>
      <c r="TKP54" s="266"/>
      <c r="TKQ54" s="266"/>
      <c r="TKR54" s="266"/>
      <c r="TKS54" s="139"/>
      <c r="TKT54" s="266"/>
      <c r="TKU54" s="266"/>
      <c r="TKV54" s="266"/>
      <c r="TKW54" s="139"/>
      <c r="TKX54" s="266"/>
      <c r="TKY54" s="266"/>
      <c r="TKZ54" s="266"/>
      <c r="TLA54" s="139"/>
      <c r="TLB54" s="266"/>
      <c r="TLC54" s="266"/>
      <c r="TLD54" s="266"/>
      <c r="TLE54" s="139"/>
      <c r="TLF54" s="266"/>
      <c r="TLG54" s="266"/>
      <c r="TLH54" s="266"/>
      <c r="TLI54" s="139"/>
      <c r="TLJ54" s="266"/>
      <c r="TLK54" s="266"/>
      <c r="TLL54" s="266"/>
      <c r="TLM54" s="139"/>
      <c r="TLN54" s="266"/>
      <c r="TLO54" s="266"/>
      <c r="TLP54" s="266"/>
      <c r="TLQ54" s="139"/>
      <c r="TLR54" s="266"/>
      <c r="TLS54" s="266"/>
      <c r="TLT54" s="266"/>
      <c r="TLU54" s="139"/>
      <c r="TLV54" s="266"/>
      <c r="TLW54" s="266"/>
      <c r="TLX54" s="266"/>
      <c r="TLY54" s="139"/>
      <c r="TLZ54" s="266"/>
      <c r="TMA54" s="266"/>
      <c r="TMB54" s="266"/>
      <c r="TMC54" s="139"/>
      <c r="TMD54" s="266"/>
      <c r="TME54" s="266"/>
      <c r="TMF54" s="266"/>
      <c r="TMG54" s="139"/>
      <c r="TMH54" s="266"/>
      <c r="TMI54" s="266"/>
      <c r="TMJ54" s="266"/>
      <c r="TMK54" s="139"/>
      <c r="TML54" s="266"/>
      <c r="TMM54" s="266"/>
      <c r="TMN54" s="266"/>
      <c r="TMO54" s="139"/>
      <c r="TMP54" s="266"/>
      <c r="TMQ54" s="266"/>
      <c r="TMR54" s="266"/>
      <c r="TMS54" s="139"/>
      <c r="TMT54" s="266"/>
      <c r="TMU54" s="266"/>
      <c r="TMV54" s="266"/>
      <c r="TMW54" s="139"/>
      <c r="TMX54" s="266"/>
      <c r="TMY54" s="266"/>
      <c r="TMZ54" s="266"/>
      <c r="TNA54" s="139"/>
      <c r="TNB54" s="266"/>
      <c r="TNC54" s="266"/>
      <c r="TND54" s="266"/>
      <c r="TNE54" s="139"/>
      <c r="TNF54" s="266"/>
      <c r="TNG54" s="266"/>
      <c r="TNH54" s="266"/>
      <c r="TNI54" s="139"/>
      <c r="TNJ54" s="266"/>
      <c r="TNK54" s="266"/>
      <c r="TNL54" s="266"/>
      <c r="TNM54" s="139"/>
      <c r="TNN54" s="266"/>
      <c r="TNO54" s="266"/>
      <c r="TNP54" s="266"/>
      <c r="TNQ54" s="139"/>
      <c r="TNR54" s="266"/>
      <c r="TNS54" s="266"/>
      <c r="TNT54" s="266"/>
      <c r="TNU54" s="139"/>
      <c r="TNV54" s="266"/>
      <c r="TNW54" s="266"/>
      <c r="TNX54" s="266"/>
      <c r="TNY54" s="139"/>
      <c r="TNZ54" s="266"/>
      <c r="TOA54" s="266"/>
      <c r="TOB54" s="266"/>
      <c r="TOC54" s="139"/>
      <c r="TOD54" s="266"/>
      <c r="TOE54" s="266"/>
      <c r="TOF54" s="266"/>
      <c r="TOG54" s="139"/>
      <c r="TOH54" s="266"/>
      <c r="TOI54" s="266"/>
      <c r="TOJ54" s="266"/>
      <c r="TOK54" s="139"/>
      <c r="TOL54" s="266"/>
      <c r="TOM54" s="266"/>
      <c r="TON54" s="266"/>
      <c r="TOO54" s="139"/>
      <c r="TOP54" s="266"/>
      <c r="TOQ54" s="266"/>
      <c r="TOR54" s="266"/>
      <c r="TOS54" s="139"/>
      <c r="TOT54" s="266"/>
      <c r="TOU54" s="266"/>
      <c r="TOV54" s="266"/>
      <c r="TOW54" s="139"/>
      <c r="TOX54" s="266"/>
      <c r="TOY54" s="266"/>
      <c r="TOZ54" s="266"/>
      <c r="TPA54" s="139"/>
      <c r="TPB54" s="266"/>
      <c r="TPC54" s="266"/>
      <c r="TPD54" s="266"/>
      <c r="TPE54" s="139"/>
      <c r="TPF54" s="266"/>
      <c r="TPG54" s="266"/>
      <c r="TPH54" s="266"/>
      <c r="TPI54" s="139"/>
      <c r="TPJ54" s="266"/>
      <c r="TPK54" s="266"/>
      <c r="TPL54" s="266"/>
      <c r="TPM54" s="139"/>
      <c r="TPN54" s="266"/>
      <c r="TPO54" s="266"/>
      <c r="TPP54" s="266"/>
      <c r="TPQ54" s="139"/>
      <c r="TPR54" s="266"/>
      <c r="TPS54" s="266"/>
      <c r="TPT54" s="266"/>
      <c r="TPU54" s="139"/>
      <c r="TPV54" s="266"/>
      <c r="TPW54" s="266"/>
      <c r="TPX54" s="266"/>
      <c r="TPY54" s="139"/>
      <c r="TPZ54" s="266"/>
      <c r="TQA54" s="266"/>
      <c r="TQB54" s="266"/>
      <c r="TQC54" s="139"/>
      <c r="TQD54" s="266"/>
      <c r="TQE54" s="266"/>
      <c r="TQF54" s="266"/>
      <c r="TQG54" s="139"/>
      <c r="TQH54" s="266"/>
      <c r="TQI54" s="266"/>
      <c r="TQJ54" s="266"/>
      <c r="TQK54" s="139"/>
      <c r="TQL54" s="266"/>
      <c r="TQM54" s="266"/>
      <c r="TQN54" s="266"/>
      <c r="TQO54" s="139"/>
      <c r="TQP54" s="266"/>
      <c r="TQQ54" s="266"/>
      <c r="TQR54" s="266"/>
      <c r="TQS54" s="139"/>
      <c r="TQT54" s="266"/>
      <c r="TQU54" s="266"/>
      <c r="TQV54" s="266"/>
      <c r="TQW54" s="139"/>
      <c r="TQX54" s="266"/>
      <c r="TQY54" s="266"/>
      <c r="TQZ54" s="266"/>
      <c r="TRA54" s="139"/>
      <c r="TRB54" s="266"/>
      <c r="TRC54" s="266"/>
      <c r="TRD54" s="266"/>
      <c r="TRE54" s="139"/>
      <c r="TRF54" s="266"/>
      <c r="TRG54" s="266"/>
      <c r="TRH54" s="266"/>
      <c r="TRI54" s="139"/>
      <c r="TRJ54" s="266"/>
      <c r="TRK54" s="266"/>
      <c r="TRL54" s="266"/>
      <c r="TRM54" s="139"/>
      <c r="TRN54" s="266"/>
      <c r="TRO54" s="266"/>
      <c r="TRP54" s="266"/>
      <c r="TRQ54" s="139"/>
      <c r="TRR54" s="266"/>
      <c r="TRS54" s="266"/>
      <c r="TRT54" s="266"/>
      <c r="TRU54" s="139"/>
      <c r="TRV54" s="266"/>
      <c r="TRW54" s="266"/>
      <c r="TRX54" s="266"/>
      <c r="TRY54" s="139"/>
      <c r="TRZ54" s="266"/>
      <c r="TSA54" s="266"/>
      <c r="TSB54" s="266"/>
      <c r="TSC54" s="139"/>
      <c r="TSD54" s="266"/>
      <c r="TSE54" s="266"/>
      <c r="TSF54" s="266"/>
      <c r="TSG54" s="139"/>
      <c r="TSH54" s="266"/>
      <c r="TSI54" s="266"/>
      <c r="TSJ54" s="266"/>
      <c r="TSK54" s="139"/>
      <c r="TSL54" s="266"/>
      <c r="TSM54" s="266"/>
      <c r="TSN54" s="266"/>
      <c r="TSO54" s="139"/>
      <c r="TSP54" s="266"/>
      <c r="TSQ54" s="266"/>
      <c r="TSR54" s="266"/>
      <c r="TSS54" s="139"/>
      <c r="TST54" s="266"/>
      <c r="TSU54" s="266"/>
      <c r="TSV54" s="266"/>
      <c r="TSW54" s="139"/>
      <c r="TSX54" s="266"/>
      <c r="TSY54" s="266"/>
      <c r="TSZ54" s="266"/>
      <c r="TTA54" s="139"/>
      <c r="TTB54" s="266"/>
      <c r="TTC54" s="266"/>
      <c r="TTD54" s="266"/>
      <c r="TTE54" s="139"/>
      <c r="TTF54" s="266"/>
      <c r="TTG54" s="266"/>
      <c r="TTH54" s="266"/>
      <c r="TTI54" s="139"/>
      <c r="TTJ54" s="266"/>
      <c r="TTK54" s="266"/>
      <c r="TTL54" s="266"/>
      <c r="TTM54" s="139"/>
      <c r="TTN54" s="266"/>
      <c r="TTO54" s="266"/>
      <c r="TTP54" s="266"/>
      <c r="TTQ54" s="139"/>
      <c r="TTR54" s="266"/>
      <c r="TTS54" s="266"/>
      <c r="TTT54" s="266"/>
      <c r="TTU54" s="139"/>
      <c r="TTV54" s="266"/>
      <c r="TTW54" s="266"/>
      <c r="TTX54" s="266"/>
      <c r="TTY54" s="139"/>
      <c r="TTZ54" s="266"/>
      <c r="TUA54" s="266"/>
      <c r="TUB54" s="266"/>
      <c r="TUC54" s="139"/>
      <c r="TUD54" s="266"/>
      <c r="TUE54" s="266"/>
      <c r="TUF54" s="266"/>
      <c r="TUG54" s="139"/>
      <c r="TUH54" s="266"/>
      <c r="TUI54" s="266"/>
      <c r="TUJ54" s="266"/>
      <c r="TUK54" s="139"/>
      <c r="TUL54" s="266"/>
      <c r="TUM54" s="266"/>
      <c r="TUN54" s="266"/>
      <c r="TUO54" s="139"/>
      <c r="TUP54" s="266"/>
      <c r="TUQ54" s="266"/>
      <c r="TUR54" s="266"/>
      <c r="TUS54" s="139"/>
      <c r="TUT54" s="266"/>
      <c r="TUU54" s="266"/>
      <c r="TUV54" s="266"/>
      <c r="TUW54" s="139"/>
      <c r="TUX54" s="266"/>
      <c r="TUY54" s="266"/>
      <c r="TUZ54" s="266"/>
      <c r="TVA54" s="139"/>
      <c r="TVB54" s="266"/>
      <c r="TVC54" s="266"/>
      <c r="TVD54" s="266"/>
      <c r="TVE54" s="139"/>
      <c r="TVF54" s="266"/>
      <c r="TVG54" s="266"/>
      <c r="TVH54" s="266"/>
      <c r="TVI54" s="139"/>
      <c r="TVJ54" s="266"/>
      <c r="TVK54" s="266"/>
      <c r="TVL54" s="266"/>
      <c r="TVM54" s="139"/>
      <c r="TVN54" s="266"/>
      <c r="TVO54" s="266"/>
      <c r="TVP54" s="266"/>
      <c r="TVQ54" s="139"/>
      <c r="TVR54" s="266"/>
      <c r="TVS54" s="266"/>
      <c r="TVT54" s="266"/>
      <c r="TVU54" s="139"/>
      <c r="TVV54" s="266"/>
      <c r="TVW54" s="266"/>
      <c r="TVX54" s="266"/>
      <c r="TVY54" s="139"/>
      <c r="TVZ54" s="266"/>
      <c r="TWA54" s="266"/>
      <c r="TWB54" s="266"/>
      <c r="TWC54" s="139"/>
      <c r="TWD54" s="266"/>
      <c r="TWE54" s="266"/>
      <c r="TWF54" s="266"/>
      <c r="TWG54" s="139"/>
      <c r="TWH54" s="266"/>
      <c r="TWI54" s="266"/>
      <c r="TWJ54" s="266"/>
      <c r="TWK54" s="139"/>
      <c r="TWL54" s="266"/>
      <c r="TWM54" s="266"/>
      <c r="TWN54" s="266"/>
      <c r="TWO54" s="139"/>
      <c r="TWP54" s="266"/>
      <c r="TWQ54" s="266"/>
      <c r="TWR54" s="266"/>
      <c r="TWS54" s="139"/>
      <c r="TWT54" s="266"/>
      <c r="TWU54" s="266"/>
      <c r="TWV54" s="266"/>
      <c r="TWW54" s="139"/>
      <c r="TWX54" s="266"/>
      <c r="TWY54" s="266"/>
      <c r="TWZ54" s="266"/>
      <c r="TXA54" s="139"/>
      <c r="TXB54" s="266"/>
      <c r="TXC54" s="266"/>
      <c r="TXD54" s="266"/>
      <c r="TXE54" s="139"/>
      <c r="TXF54" s="266"/>
      <c r="TXG54" s="266"/>
      <c r="TXH54" s="266"/>
      <c r="TXI54" s="139"/>
      <c r="TXJ54" s="266"/>
      <c r="TXK54" s="266"/>
      <c r="TXL54" s="266"/>
      <c r="TXM54" s="139"/>
      <c r="TXN54" s="266"/>
      <c r="TXO54" s="266"/>
      <c r="TXP54" s="266"/>
      <c r="TXQ54" s="139"/>
      <c r="TXR54" s="266"/>
      <c r="TXS54" s="266"/>
      <c r="TXT54" s="266"/>
      <c r="TXU54" s="139"/>
      <c r="TXV54" s="266"/>
      <c r="TXW54" s="266"/>
      <c r="TXX54" s="266"/>
      <c r="TXY54" s="139"/>
      <c r="TXZ54" s="266"/>
      <c r="TYA54" s="266"/>
      <c r="TYB54" s="266"/>
      <c r="TYC54" s="139"/>
      <c r="TYD54" s="266"/>
      <c r="TYE54" s="266"/>
      <c r="TYF54" s="266"/>
      <c r="TYG54" s="139"/>
      <c r="TYH54" s="266"/>
      <c r="TYI54" s="266"/>
      <c r="TYJ54" s="266"/>
      <c r="TYK54" s="139"/>
      <c r="TYL54" s="266"/>
      <c r="TYM54" s="266"/>
      <c r="TYN54" s="266"/>
      <c r="TYO54" s="139"/>
      <c r="TYP54" s="266"/>
      <c r="TYQ54" s="266"/>
      <c r="TYR54" s="266"/>
      <c r="TYS54" s="139"/>
      <c r="TYT54" s="266"/>
      <c r="TYU54" s="266"/>
      <c r="TYV54" s="266"/>
      <c r="TYW54" s="139"/>
      <c r="TYX54" s="266"/>
      <c r="TYY54" s="266"/>
      <c r="TYZ54" s="266"/>
      <c r="TZA54" s="139"/>
      <c r="TZB54" s="266"/>
      <c r="TZC54" s="266"/>
      <c r="TZD54" s="266"/>
      <c r="TZE54" s="139"/>
      <c r="TZF54" s="266"/>
      <c r="TZG54" s="266"/>
      <c r="TZH54" s="266"/>
      <c r="TZI54" s="139"/>
      <c r="TZJ54" s="266"/>
      <c r="TZK54" s="266"/>
      <c r="TZL54" s="266"/>
      <c r="TZM54" s="139"/>
      <c r="TZN54" s="266"/>
      <c r="TZO54" s="266"/>
      <c r="TZP54" s="266"/>
      <c r="TZQ54" s="139"/>
      <c r="TZR54" s="266"/>
      <c r="TZS54" s="266"/>
      <c r="TZT54" s="266"/>
      <c r="TZU54" s="139"/>
      <c r="TZV54" s="266"/>
      <c r="TZW54" s="266"/>
      <c r="TZX54" s="266"/>
      <c r="TZY54" s="139"/>
      <c r="TZZ54" s="266"/>
      <c r="UAA54" s="266"/>
      <c r="UAB54" s="266"/>
      <c r="UAC54" s="139"/>
      <c r="UAD54" s="266"/>
      <c r="UAE54" s="266"/>
      <c r="UAF54" s="266"/>
      <c r="UAG54" s="139"/>
      <c r="UAH54" s="266"/>
      <c r="UAI54" s="266"/>
      <c r="UAJ54" s="266"/>
      <c r="UAK54" s="139"/>
      <c r="UAL54" s="266"/>
      <c r="UAM54" s="266"/>
      <c r="UAN54" s="266"/>
      <c r="UAO54" s="139"/>
      <c r="UAP54" s="266"/>
      <c r="UAQ54" s="266"/>
      <c r="UAR54" s="266"/>
      <c r="UAS54" s="139"/>
      <c r="UAT54" s="266"/>
      <c r="UAU54" s="266"/>
      <c r="UAV54" s="266"/>
      <c r="UAW54" s="139"/>
      <c r="UAX54" s="266"/>
      <c r="UAY54" s="266"/>
      <c r="UAZ54" s="266"/>
      <c r="UBA54" s="139"/>
      <c r="UBB54" s="266"/>
      <c r="UBC54" s="266"/>
      <c r="UBD54" s="266"/>
      <c r="UBE54" s="139"/>
      <c r="UBF54" s="266"/>
      <c r="UBG54" s="266"/>
      <c r="UBH54" s="266"/>
      <c r="UBI54" s="139"/>
      <c r="UBJ54" s="266"/>
      <c r="UBK54" s="266"/>
      <c r="UBL54" s="266"/>
      <c r="UBM54" s="139"/>
      <c r="UBN54" s="266"/>
      <c r="UBO54" s="266"/>
      <c r="UBP54" s="266"/>
      <c r="UBQ54" s="139"/>
      <c r="UBR54" s="266"/>
      <c r="UBS54" s="266"/>
      <c r="UBT54" s="266"/>
      <c r="UBU54" s="139"/>
      <c r="UBV54" s="266"/>
      <c r="UBW54" s="266"/>
      <c r="UBX54" s="266"/>
      <c r="UBY54" s="139"/>
      <c r="UBZ54" s="266"/>
      <c r="UCA54" s="266"/>
      <c r="UCB54" s="266"/>
      <c r="UCC54" s="139"/>
      <c r="UCD54" s="266"/>
      <c r="UCE54" s="266"/>
      <c r="UCF54" s="266"/>
      <c r="UCG54" s="139"/>
      <c r="UCH54" s="266"/>
      <c r="UCI54" s="266"/>
      <c r="UCJ54" s="266"/>
      <c r="UCK54" s="139"/>
      <c r="UCL54" s="266"/>
      <c r="UCM54" s="266"/>
      <c r="UCN54" s="266"/>
      <c r="UCO54" s="139"/>
      <c r="UCP54" s="266"/>
      <c r="UCQ54" s="266"/>
      <c r="UCR54" s="266"/>
      <c r="UCS54" s="139"/>
      <c r="UCT54" s="266"/>
      <c r="UCU54" s="266"/>
      <c r="UCV54" s="266"/>
      <c r="UCW54" s="139"/>
      <c r="UCX54" s="266"/>
      <c r="UCY54" s="266"/>
      <c r="UCZ54" s="266"/>
      <c r="UDA54" s="139"/>
      <c r="UDB54" s="266"/>
      <c r="UDC54" s="266"/>
      <c r="UDD54" s="266"/>
      <c r="UDE54" s="139"/>
      <c r="UDF54" s="266"/>
      <c r="UDG54" s="266"/>
      <c r="UDH54" s="266"/>
      <c r="UDI54" s="139"/>
      <c r="UDJ54" s="266"/>
      <c r="UDK54" s="266"/>
      <c r="UDL54" s="266"/>
      <c r="UDM54" s="139"/>
      <c r="UDN54" s="266"/>
      <c r="UDO54" s="266"/>
      <c r="UDP54" s="266"/>
      <c r="UDQ54" s="139"/>
      <c r="UDR54" s="266"/>
      <c r="UDS54" s="266"/>
      <c r="UDT54" s="266"/>
      <c r="UDU54" s="139"/>
      <c r="UDV54" s="266"/>
      <c r="UDW54" s="266"/>
      <c r="UDX54" s="266"/>
      <c r="UDY54" s="139"/>
      <c r="UDZ54" s="266"/>
      <c r="UEA54" s="266"/>
      <c r="UEB54" s="266"/>
      <c r="UEC54" s="139"/>
      <c r="UED54" s="266"/>
      <c r="UEE54" s="266"/>
      <c r="UEF54" s="266"/>
      <c r="UEG54" s="139"/>
      <c r="UEH54" s="266"/>
      <c r="UEI54" s="266"/>
      <c r="UEJ54" s="266"/>
      <c r="UEK54" s="139"/>
      <c r="UEL54" s="266"/>
      <c r="UEM54" s="266"/>
      <c r="UEN54" s="266"/>
      <c r="UEO54" s="139"/>
      <c r="UEP54" s="266"/>
      <c r="UEQ54" s="266"/>
      <c r="UER54" s="266"/>
      <c r="UES54" s="139"/>
      <c r="UET54" s="266"/>
      <c r="UEU54" s="266"/>
      <c r="UEV54" s="266"/>
      <c r="UEW54" s="139"/>
      <c r="UEX54" s="266"/>
      <c r="UEY54" s="266"/>
      <c r="UEZ54" s="266"/>
      <c r="UFA54" s="139"/>
      <c r="UFB54" s="266"/>
      <c r="UFC54" s="266"/>
      <c r="UFD54" s="266"/>
      <c r="UFE54" s="139"/>
      <c r="UFF54" s="266"/>
      <c r="UFG54" s="266"/>
      <c r="UFH54" s="266"/>
      <c r="UFI54" s="139"/>
      <c r="UFJ54" s="266"/>
      <c r="UFK54" s="266"/>
      <c r="UFL54" s="266"/>
      <c r="UFM54" s="139"/>
      <c r="UFN54" s="266"/>
      <c r="UFO54" s="266"/>
      <c r="UFP54" s="266"/>
      <c r="UFQ54" s="139"/>
      <c r="UFR54" s="266"/>
      <c r="UFS54" s="266"/>
      <c r="UFT54" s="266"/>
      <c r="UFU54" s="139"/>
      <c r="UFV54" s="266"/>
      <c r="UFW54" s="266"/>
      <c r="UFX54" s="266"/>
      <c r="UFY54" s="139"/>
      <c r="UFZ54" s="266"/>
      <c r="UGA54" s="266"/>
      <c r="UGB54" s="266"/>
      <c r="UGC54" s="139"/>
      <c r="UGD54" s="266"/>
      <c r="UGE54" s="266"/>
      <c r="UGF54" s="266"/>
      <c r="UGG54" s="139"/>
      <c r="UGH54" s="266"/>
      <c r="UGI54" s="266"/>
      <c r="UGJ54" s="266"/>
      <c r="UGK54" s="139"/>
      <c r="UGL54" s="266"/>
      <c r="UGM54" s="266"/>
      <c r="UGN54" s="266"/>
      <c r="UGO54" s="139"/>
      <c r="UGP54" s="266"/>
      <c r="UGQ54" s="266"/>
      <c r="UGR54" s="266"/>
      <c r="UGS54" s="139"/>
      <c r="UGT54" s="266"/>
      <c r="UGU54" s="266"/>
      <c r="UGV54" s="266"/>
      <c r="UGW54" s="139"/>
      <c r="UGX54" s="266"/>
      <c r="UGY54" s="266"/>
      <c r="UGZ54" s="266"/>
      <c r="UHA54" s="139"/>
      <c r="UHB54" s="266"/>
      <c r="UHC54" s="266"/>
      <c r="UHD54" s="266"/>
      <c r="UHE54" s="139"/>
      <c r="UHF54" s="266"/>
      <c r="UHG54" s="266"/>
      <c r="UHH54" s="266"/>
      <c r="UHI54" s="139"/>
      <c r="UHJ54" s="266"/>
      <c r="UHK54" s="266"/>
      <c r="UHL54" s="266"/>
      <c r="UHM54" s="139"/>
      <c r="UHN54" s="266"/>
      <c r="UHO54" s="266"/>
      <c r="UHP54" s="266"/>
      <c r="UHQ54" s="139"/>
      <c r="UHR54" s="266"/>
      <c r="UHS54" s="266"/>
      <c r="UHT54" s="266"/>
      <c r="UHU54" s="139"/>
      <c r="UHV54" s="266"/>
      <c r="UHW54" s="266"/>
      <c r="UHX54" s="266"/>
      <c r="UHY54" s="139"/>
      <c r="UHZ54" s="266"/>
      <c r="UIA54" s="266"/>
      <c r="UIB54" s="266"/>
      <c r="UIC54" s="139"/>
      <c r="UID54" s="266"/>
      <c r="UIE54" s="266"/>
      <c r="UIF54" s="266"/>
      <c r="UIG54" s="139"/>
      <c r="UIH54" s="266"/>
      <c r="UII54" s="266"/>
      <c r="UIJ54" s="266"/>
      <c r="UIK54" s="139"/>
      <c r="UIL54" s="266"/>
      <c r="UIM54" s="266"/>
      <c r="UIN54" s="266"/>
      <c r="UIO54" s="139"/>
      <c r="UIP54" s="266"/>
      <c r="UIQ54" s="266"/>
      <c r="UIR54" s="266"/>
      <c r="UIS54" s="139"/>
      <c r="UIT54" s="266"/>
      <c r="UIU54" s="266"/>
      <c r="UIV54" s="266"/>
      <c r="UIW54" s="139"/>
      <c r="UIX54" s="266"/>
      <c r="UIY54" s="266"/>
      <c r="UIZ54" s="266"/>
      <c r="UJA54" s="139"/>
      <c r="UJB54" s="266"/>
      <c r="UJC54" s="266"/>
      <c r="UJD54" s="266"/>
      <c r="UJE54" s="139"/>
      <c r="UJF54" s="266"/>
      <c r="UJG54" s="266"/>
      <c r="UJH54" s="266"/>
      <c r="UJI54" s="139"/>
      <c r="UJJ54" s="266"/>
      <c r="UJK54" s="266"/>
      <c r="UJL54" s="266"/>
      <c r="UJM54" s="139"/>
      <c r="UJN54" s="266"/>
      <c r="UJO54" s="266"/>
      <c r="UJP54" s="266"/>
      <c r="UJQ54" s="139"/>
      <c r="UJR54" s="266"/>
      <c r="UJS54" s="266"/>
      <c r="UJT54" s="266"/>
      <c r="UJU54" s="139"/>
      <c r="UJV54" s="266"/>
      <c r="UJW54" s="266"/>
      <c r="UJX54" s="266"/>
      <c r="UJY54" s="139"/>
      <c r="UJZ54" s="266"/>
      <c r="UKA54" s="266"/>
      <c r="UKB54" s="266"/>
      <c r="UKC54" s="139"/>
      <c r="UKD54" s="266"/>
      <c r="UKE54" s="266"/>
      <c r="UKF54" s="266"/>
      <c r="UKG54" s="139"/>
      <c r="UKH54" s="266"/>
      <c r="UKI54" s="266"/>
      <c r="UKJ54" s="266"/>
      <c r="UKK54" s="139"/>
      <c r="UKL54" s="266"/>
      <c r="UKM54" s="266"/>
      <c r="UKN54" s="266"/>
      <c r="UKO54" s="139"/>
      <c r="UKP54" s="266"/>
      <c r="UKQ54" s="266"/>
      <c r="UKR54" s="266"/>
      <c r="UKS54" s="139"/>
      <c r="UKT54" s="266"/>
      <c r="UKU54" s="266"/>
      <c r="UKV54" s="266"/>
      <c r="UKW54" s="139"/>
      <c r="UKX54" s="266"/>
      <c r="UKY54" s="266"/>
      <c r="UKZ54" s="266"/>
      <c r="ULA54" s="139"/>
      <c r="ULB54" s="266"/>
      <c r="ULC54" s="266"/>
      <c r="ULD54" s="266"/>
      <c r="ULE54" s="139"/>
      <c r="ULF54" s="266"/>
      <c r="ULG54" s="266"/>
      <c r="ULH54" s="266"/>
      <c r="ULI54" s="139"/>
      <c r="ULJ54" s="266"/>
      <c r="ULK54" s="266"/>
      <c r="ULL54" s="266"/>
      <c r="ULM54" s="139"/>
      <c r="ULN54" s="266"/>
      <c r="ULO54" s="266"/>
      <c r="ULP54" s="266"/>
      <c r="ULQ54" s="139"/>
      <c r="ULR54" s="266"/>
      <c r="ULS54" s="266"/>
      <c r="ULT54" s="266"/>
      <c r="ULU54" s="139"/>
      <c r="ULV54" s="266"/>
      <c r="ULW54" s="266"/>
      <c r="ULX54" s="266"/>
      <c r="ULY54" s="139"/>
      <c r="ULZ54" s="266"/>
      <c r="UMA54" s="266"/>
      <c r="UMB54" s="266"/>
      <c r="UMC54" s="139"/>
      <c r="UMD54" s="266"/>
      <c r="UME54" s="266"/>
      <c r="UMF54" s="266"/>
      <c r="UMG54" s="139"/>
      <c r="UMH54" s="266"/>
      <c r="UMI54" s="266"/>
      <c r="UMJ54" s="266"/>
      <c r="UMK54" s="139"/>
      <c r="UML54" s="266"/>
      <c r="UMM54" s="266"/>
      <c r="UMN54" s="266"/>
      <c r="UMO54" s="139"/>
      <c r="UMP54" s="266"/>
      <c r="UMQ54" s="266"/>
      <c r="UMR54" s="266"/>
      <c r="UMS54" s="139"/>
      <c r="UMT54" s="266"/>
      <c r="UMU54" s="266"/>
      <c r="UMV54" s="266"/>
      <c r="UMW54" s="139"/>
      <c r="UMX54" s="266"/>
      <c r="UMY54" s="266"/>
      <c r="UMZ54" s="266"/>
      <c r="UNA54" s="139"/>
      <c r="UNB54" s="266"/>
      <c r="UNC54" s="266"/>
      <c r="UND54" s="266"/>
      <c r="UNE54" s="139"/>
      <c r="UNF54" s="266"/>
      <c r="UNG54" s="266"/>
      <c r="UNH54" s="266"/>
      <c r="UNI54" s="139"/>
      <c r="UNJ54" s="266"/>
      <c r="UNK54" s="266"/>
      <c r="UNL54" s="266"/>
      <c r="UNM54" s="139"/>
      <c r="UNN54" s="266"/>
      <c r="UNO54" s="266"/>
      <c r="UNP54" s="266"/>
      <c r="UNQ54" s="139"/>
      <c r="UNR54" s="266"/>
      <c r="UNS54" s="266"/>
      <c r="UNT54" s="266"/>
      <c r="UNU54" s="139"/>
      <c r="UNV54" s="266"/>
      <c r="UNW54" s="266"/>
      <c r="UNX54" s="266"/>
      <c r="UNY54" s="139"/>
      <c r="UNZ54" s="266"/>
      <c r="UOA54" s="266"/>
      <c r="UOB54" s="266"/>
      <c r="UOC54" s="139"/>
      <c r="UOD54" s="266"/>
      <c r="UOE54" s="266"/>
      <c r="UOF54" s="266"/>
      <c r="UOG54" s="139"/>
      <c r="UOH54" s="266"/>
      <c r="UOI54" s="266"/>
      <c r="UOJ54" s="266"/>
      <c r="UOK54" s="139"/>
      <c r="UOL54" s="266"/>
      <c r="UOM54" s="266"/>
      <c r="UON54" s="266"/>
      <c r="UOO54" s="139"/>
      <c r="UOP54" s="266"/>
      <c r="UOQ54" s="266"/>
      <c r="UOR54" s="266"/>
      <c r="UOS54" s="139"/>
      <c r="UOT54" s="266"/>
      <c r="UOU54" s="266"/>
      <c r="UOV54" s="266"/>
      <c r="UOW54" s="139"/>
      <c r="UOX54" s="266"/>
      <c r="UOY54" s="266"/>
      <c r="UOZ54" s="266"/>
      <c r="UPA54" s="139"/>
      <c r="UPB54" s="266"/>
      <c r="UPC54" s="266"/>
      <c r="UPD54" s="266"/>
      <c r="UPE54" s="139"/>
      <c r="UPF54" s="266"/>
      <c r="UPG54" s="266"/>
      <c r="UPH54" s="266"/>
      <c r="UPI54" s="139"/>
      <c r="UPJ54" s="266"/>
      <c r="UPK54" s="266"/>
      <c r="UPL54" s="266"/>
      <c r="UPM54" s="139"/>
      <c r="UPN54" s="266"/>
      <c r="UPO54" s="266"/>
      <c r="UPP54" s="266"/>
      <c r="UPQ54" s="139"/>
      <c r="UPR54" s="266"/>
      <c r="UPS54" s="266"/>
      <c r="UPT54" s="266"/>
      <c r="UPU54" s="139"/>
      <c r="UPV54" s="266"/>
      <c r="UPW54" s="266"/>
      <c r="UPX54" s="266"/>
      <c r="UPY54" s="139"/>
      <c r="UPZ54" s="266"/>
      <c r="UQA54" s="266"/>
      <c r="UQB54" s="266"/>
      <c r="UQC54" s="139"/>
      <c r="UQD54" s="266"/>
      <c r="UQE54" s="266"/>
      <c r="UQF54" s="266"/>
      <c r="UQG54" s="139"/>
      <c r="UQH54" s="266"/>
      <c r="UQI54" s="266"/>
      <c r="UQJ54" s="266"/>
      <c r="UQK54" s="139"/>
      <c r="UQL54" s="266"/>
      <c r="UQM54" s="266"/>
      <c r="UQN54" s="266"/>
      <c r="UQO54" s="139"/>
      <c r="UQP54" s="266"/>
      <c r="UQQ54" s="266"/>
      <c r="UQR54" s="266"/>
      <c r="UQS54" s="139"/>
      <c r="UQT54" s="266"/>
      <c r="UQU54" s="266"/>
      <c r="UQV54" s="266"/>
      <c r="UQW54" s="139"/>
      <c r="UQX54" s="266"/>
      <c r="UQY54" s="266"/>
      <c r="UQZ54" s="266"/>
      <c r="URA54" s="139"/>
      <c r="URB54" s="266"/>
      <c r="URC54" s="266"/>
      <c r="URD54" s="266"/>
      <c r="URE54" s="139"/>
      <c r="URF54" s="266"/>
      <c r="URG54" s="266"/>
      <c r="URH54" s="266"/>
      <c r="URI54" s="139"/>
      <c r="URJ54" s="266"/>
      <c r="URK54" s="266"/>
      <c r="URL54" s="266"/>
      <c r="URM54" s="139"/>
      <c r="URN54" s="266"/>
      <c r="URO54" s="266"/>
      <c r="URP54" s="266"/>
      <c r="URQ54" s="139"/>
      <c r="URR54" s="266"/>
      <c r="URS54" s="266"/>
      <c r="URT54" s="266"/>
      <c r="URU54" s="139"/>
      <c r="URV54" s="266"/>
      <c r="URW54" s="266"/>
      <c r="URX54" s="266"/>
      <c r="URY54" s="139"/>
      <c r="URZ54" s="266"/>
      <c r="USA54" s="266"/>
      <c r="USB54" s="266"/>
      <c r="USC54" s="139"/>
      <c r="USD54" s="266"/>
      <c r="USE54" s="266"/>
      <c r="USF54" s="266"/>
      <c r="USG54" s="139"/>
      <c r="USH54" s="266"/>
      <c r="USI54" s="266"/>
      <c r="USJ54" s="266"/>
      <c r="USK54" s="139"/>
      <c r="USL54" s="266"/>
      <c r="USM54" s="266"/>
      <c r="USN54" s="266"/>
      <c r="USO54" s="139"/>
      <c r="USP54" s="266"/>
      <c r="USQ54" s="266"/>
      <c r="USR54" s="266"/>
      <c r="USS54" s="139"/>
      <c r="UST54" s="266"/>
      <c r="USU54" s="266"/>
      <c r="USV54" s="266"/>
      <c r="USW54" s="139"/>
      <c r="USX54" s="266"/>
      <c r="USY54" s="266"/>
      <c r="USZ54" s="266"/>
      <c r="UTA54" s="139"/>
      <c r="UTB54" s="266"/>
      <c r="UTC54" s="266"/>
      <c r="UTD54" s="266"/>
      <c r="UTE54" s="139"/>
      <c r="UTF54" s="266"/>
      <c r="UTG54" s="266"/>
      <c r="UTH54" s="266"/>
      <c r="UTI54" s="139"/>
      <c r="UTJ54" s="266"/>
      <c r="UTK54" s="266"/>
      <c r="UTL54" s="266"/>
      <c r="UTM54" s="139"/>
      <c r="UTN54" s="266"/>
      <c r="UTO54" s="266"/>
      <c r="UTP54" s="266"/>
      <c r="UTQ54" s="139"/>
      <c r="UTR54" s="266"/>
      <c r="UTS54" s="266"/>
      <c r="UTT54" s="266"/>
      <c r="UTU54" s="139"/>
      <c r="UTV54" s="266"/>
      <c r="UTW54" s="266"/>
      <c r="UTX54" s="266"/>
      <c r="UTY54" s="139"/>
      <c r="UTZ54" s="266"/>
      <c r="UUA54" s="266"/>
      <c r="UUB54" s="266"/>
      <c r="UUC54" s="139"/>
      <c r="UUD54" s="266"/>
      <c r="UUE54" s="266"/>
      <c r="UUF54" s="266"/>
      <c r="UUG54" s="139"/>
      <c r="UUH54" s="266"/>
      <c r="UUI54" s="266"/>
      <c r="UUJ54" s="266"/>
      <c r="UUK54" s="139"/>
      <c r="UUL54" s="266"/>
      <c r="UUM54" s="266"/>
      <c r="UUN54" s="266"/>
      <c r="UUO54" s="139"/>
      <c r="UUP54" s="266"/>
      <c r="UUQ54" s="266"/>
      <c r="UUR54" s="266"/>
      <c r="UUS54" s="139"/>
      <c r="UUT54" s="266"/>
      <c r="UUU54" s="266"/>
      <c r="UUV54" s="266"/>
      <c r="UUW54" s="139"/>
      <c r="UUX54" s="266"/>
      <c r="UUY54" s="266"/>
      <c r="UUZ54" s="266"/>
      <c r="UVA54" s="139"/>
      <c r="UVB54" s="266"/>
      <c r="UVC54" s="266"/>
      <c r="UVD54" s="266"/>
      <c r="UVE54" s="139"/>
      <c r="UVF54" s="266"/>
      <c r="UVG54" s="266"/>
      <c r="UVH54" s="266"/>
      <c r="UVI54" s="139"/>
      <c r="UVJ54" s="266"/>
      <c r="UVK54" s="266"/>
      <c r="UVL54" s="266"/>
      <c r="UVM54" s="139"/>
      <c r="UVN54" s="266"/>
      <c r="UVO54" s="266"/>
      <c r="UVP54" s="266"/>
      <c r="UVQ54" s="139"/>
      <c r="UVR54" s="266"/>
      <c r="UVS54" s="266"/>
      <c r="UVT54" s="266"/>
      <c r="UVU54" s="139"/>
      <c r="UVV54" s="266"/>
      <c r="UVW54" s="266"/>
      <c r="UVX54" s="266"/>
      <c r="UVY54" s="139"/>
      <c r="UVZ54" s="266"/>
      <c r="UWA54" s="266"/>
      <c r="UWB54" s="266"/>
      <c r="UWC54" s="139"/>
      <c r="UWD54" s="266"/>
      <c r="UWE54" s="266"/>
      <c r="UWF54" s="266"/>
      <c r="UWG54" s="139"/>
      <c r="UWH54" s="266"/>
      <c r="UWI54" s="266"/>
      <c r="UWJ54" s="266"/>
      <c r="UWK54" s="139"/>
      <c r="UWL54" s="266"/>
      <c r="UWM54" s="266"/>
      <c r="UWN54" s="266"/>
      <c r="UWO54" s="139"/>
      <c r="UWP54" s="266"/>
      <c r="UWQ54" s="266"/>
      <c r="UWR54" s="266"/>
      <c r="UWS54" s="139"/>
      <c r="UWT54" s="266"/>
      <c r="UWU54" s="266"/>
      <c r="UWV54" s="266"/>
      <c r="UWW54" s="139"/>
      <c r="UWX54" s="266"/>
      <c r="UWY54" s="266"/>
      <c r="UWZ54" s="266"/>
      <c r="UXA54" s="139"/>
      <c r="UXB54" s="266"/>
      <c r="UXC54" s="266"/>
      <c r="UXD54" s="266"/>
      <c r="UXE54" s="139"/>
      <c r="UXF54" s="266"/>
      <c r="UXG54" s="266"/>
      <c r="UXH54" s="266"/>
      <c r="UXI54" s="139"/>
      <c r="UXJ54" s="266"/>
      <c r="UXK54" s="266"/>
      <c r="UXL54" s="266"/>
      <c r="UXM54" s="139"/>
      <c r="UXN54" s="266"/>
      <c r="UXO54" s="266"/>
      <c r="UXP54" s="266"/>
      <c r="UXQ54" s="139"/>
      <c r="UXR54" s="266"/>
      <c r="UXS54" s="266"/>
      <c r="UXT54" s="266"/>
      <c r="UXU54" s="139"/>
      <c r="UXV54" s="266"/>
      <c r="UXW54" s="266"/>
      <c r="UXX54" s="266"/>
      <c r="UXY54" s="139"/>
      <c r="UXZ54" s="266"/>
      <c r="UYA54" s="266"/>
      <c r="UYB54" s="266"/>
      <c r="UYC54" s="139"/>
      <c r="UYD54" s="266"/>
      <c r="UYE54" s="266"/>
      <c r="UYF54" s="266"/>
      <c r="UYG54" s="139"/>
      <c r="UYH54" s="266"/>
      <c r="UYI54" s="266"/>
      <c r="UYJ54" s="266"/>
      <c r="UYK54" s="139"/>
      <c r="UYL54" s="266"/>
      <c r="UYM54" s="266"/>
      <c r="UYN54" s="266"/>
      <c r="UYO54" s="139"/>
      <c r="UYP54" s="266"/>
      <c r="UYQ54" s="266"/>
      <c r="UYR54" s="266"/>
      <c r="UYS54" s="139"/>
      <c r="UYT54" s="266"/>
      <c r="UYU54" s="266"/>
      <c r="UYV54" s="266"/>
      <c r="UYW54" s="139"/>
      <c r="UYX54" s="266"/>
      <c r="UYY54" s="266"/>
      <c r="UYZ54" s="266"/>
      <c r="UZA54" s="139"/>
      <c r="UZB54" s="266"/>
      <c r="UZC54" s="266"/>
      <c r="UZD54" s="266"/>
      <c r="UZE54" s="139"/>
      <c r="UZF54" s="266"/>
      <c r="UZG54" s="266"/>
      <c r="UZH54" s="266"/>
      <c r="UZI54" s="139"/>
      <c r="UZJ54" s="266"/>
      <c r="UZK54" s="266"/>
      <c r="UZL54" s="266"/>
      <c r="UZM54" s="139"/>
      <c r="UZN54" s="266"/>
      <c r="UZO54" s="266"/>
      <c r="UZP54" s="266"/>
      <c r="UZQ54" s="139"/>
      <c r="UZR54" s="266"/>
      <c r="UZS54" s="266"/>
      <c r="UZT54" s="266"/>
      <c r="UZU54" s="139"/>
      <c r="UZV54" s="266"/>
      <c r="UZW54" s="266"/>
      <c r="UZX54" s="266"/>
      <c r="UZY54" s="139"/>
      <c r="UZZ54" s="266"/>
      <c r="VAA54" s="266"/>
      <c r="VAB54" s="266"/>
      <c r="VAC54" s="139"/>
      <c r="VAD54" s="266"/>
      <c r="VAE54" s="266"/>
      <c r="VAF54" s="266"/>
      <c r="VAG54" s="139"/>
      <c r="VAH54" s="266"/>
      <c r="VAI54" s="266"/>
      <c r="VAJ54" s="266"/>
      <c r="VAK54" s="139"/>
      <c r="VAL54" s="266"/>
      <c r="VAM54" s="266"/>
      <c r="VAN54" s="266"/>
      <c r="VAO54" s="139"/>
      <c r="VAP54" s="266"/>
      <c r="VAQ54" s="266"/>
      <c r="VAR54" s="266"/>
      <c r="VAS54" s="139"/>
      <c r="VAT54" s="266"/>
      <c r="VAU54" s="266"/>
      <c r="VAV54" s="266"/>
      <c r="VAW54" s="139"/>
      <c r="VAX54" s="266"/>
      <c r="VAY54" s="266"/>
      <c r="VAZ54" s="266"/>
      <c r="VBA54" s="139"/>
      <c r="VBB54" s="266"/>
      <c r="VBC54" s="266"/>
      <c r="VBD54" s="266"/>
      <c r="VBE54" s="139"/>
      <c r="VBF54" s="266"/>
      <c r="VBG54" s="266"/>
      <c r="VBH54" s="266"/>
      <c r="VBI54" s="139"/>
      <c r="VBJ54" s="266"/>
      <c r="VBK54" s="266"/>
      <c r="VBL54" s="266"/>
      <c r="VBM54" s="139"/>
      <c r="VBN54" s="266"/>
      <c r="VBO54" s="266"/>
      <c r="VBP54" s="266"/>
      <c r="VBQ54" s="139"/>
      <c r="VBR54" s="266"/>
      <c r="VBS54" s="266"/>
      <c r="VBT54" s="266"/>
      <c r="VBU54" s="139"/>
      <c r="VBV54" s="266"/>
      <c r="VBW54" s="266"/>
      <c r="VBX54" s="266"/>
      <c r="VBY54" s="139"/>
      <c r="VBZ54" s="266"/>
      <c r="VCA54" s="266"/>
      <c r="VCB54" s="266"/>
      <c r="VCC54" s="139"/>
      <c r="VCD54" s="266"/>
      <c r="VCE54" s="266"/>
      <c r="VCF54" s="266"/>
      <c r="VCG54" s="139"/>
      <c r="VCH54" s="266"/>
      <c r="VCI54" s="266"/>
      <c r="VCJ54" s="266"/>
      <c r="VCK54" s="139"/>
      <c r="VCL54" s="266"/>
      <c r="VCM54" s="266"/>
      <c r="VCN54" s="266"/>
      <c r="VCO54" s="139"/>
      <c r="VCP54" s="266"/>
      <c r="VCQ54" s="266"/>
      <c r="VCR54" s="266"/>
      <c r="VCS54" s="139"/>
      <c r="VCT54" s="266"/>
      <c r="VCU54" s="266"/>
      <c r="VCV54" s="266"/>
      <c r="VCW54" s="139"/>
      <c r="VCX54" s="266"/>
      <c r="VCY54" s="266"/>
      <c r="VCZ54" s="266"/>
      <c r="VDA54" s="139"/>
      <c r="VDB54" s="266"/>
      <c r="VDC54" s="266"/>
      <c r="VDD54" s="266"/>
      <c r="VDE54" s="139"/>
      <c r="VDF54" s="266"/>
      <c r="VDG54" s="266"/>
      <c r="VDH54" s="266"/>
      <c r="VDI54" s="139"/>
      <c r="VDJ54" s="266"/>
      <c r="VDK54" s="266"/>
      <c r="VDL54" s="266"/>
      <c r="VDM54" s="139"/>
      <c r="VDN54" s="266"/>
      <c r="VDO54" s="266"/>
      <c r="VDP54" s="266"/>
      <c r="VDQ54" s="139"/>
      <c r="VDR54" s="266"/>
      <c r="VDS54" s="266"/>
      <c r="VDT54" s="266"/>
      <c r="VDU54" s="139"/>
      <c r="VDV54" s="266"/>
      <c r="VDW54" s="266"/>
      <c r="VDX54" s="266"/>
      <c r="VDY54" s="139"/>
      <c r="VDZ54" s="266"/>
      <c r="VEA54" s="266"/>
      <c r="VEB54" s="266"/>
      <c r="VEC54" s="139"/>
      <c r="VED54" s="266"/>
      <c r="VEE54" s="266"/>
      <c r="VEF54" s="266"/>
      <c r="VEG54" s="139"/>
      <c r="VEH54" s="266"/>
      <c r="VEI54" s="266"/>
      <c r="VEJ54" s="266"/>
      <c r="VEK54" s="139"/>
      <c r="VEL54" s="266"/>
      <c r="VEM54" s="266"/>
      <c r="VEN54" s="266"/>
      <c r="VEO54" s="139"/>
      <c r="VEP54" s="266"/>
      <c r="VEQ54" s="266"/>
      <c r="VER54" s="266"/>
      <c r="VES54" s="139"/>
      <c r="VET54" s="266"/>
      <c r="VEU54" s="266"/>
      <c r="VEV54" s="266"/>
      <c r="VEW54" s="139"/>
      <c r="VEX54" s="266"/>
      <c r="VEY54" s="266"/>
      <c r="VEZ54" s="266"/>
      <c r="VFA54" s="139"/>
      <c r="VFB54" s="266"/>
      <c r="VFC54" s="266"/>
      <c r="VFD54" s="266"/>
      <c r="VFE54" s="139"/>
      <c r="VFF54" s="266"/>
      <c r="VFG54" s="266"/>
      <c r="VFH54" s="266"/>
      <c r="VFI54" s="139"/>
      <c r="VFJ54" s="266"/>
      <c r="VFK54" s="266"/>
      <c r="VFL54" s="266"/>
      <c r="VFM54" s="139"/>
      <c r="VFN54" s="266"/>
      <c r="VFO54" s="266"/>
      <c r="VFP54" s="266"/>
      <c r="VFQ54" s="139"/>
      <c r="VFR54" s="266"/>
      <c r="VFS54" s="266"/>
      <c r="VFT54" s="266"/>
      <c r="VFU54" s="139"/>
      <c r="VFV54" s="266"/>
      <c r="VFW54" s="266"/>
      <c r="VFX54" s="266"/>
      <c r="VFY54" s="139"/>
      <c r="VFZ54" s="266"/>
      <c r="VGA54" s="266"/>
      <c r="VGB54" s="266"/>
      <c r="VGC54" s="139"/>
      <c r="VGD54" s="266"/>
      <c r="VGE54" s="266"/>
      <c r="VGF54" s="266"/>
      <c r="VGG54" s="139"/>
      <c r="VGH54" s="266"/>
      <c r="VGI54" s="266"/>
      <c r="VGJ54" s="266"/>
      <c r="VGK54" s="139"/>
      <c r="VGL54" s="266"/>
      <c r="VGM54" s="266"/>
      <c r="VGN54" s="266"/>
      <c r="VGO54" s="139"/>
      <c r="VGP54" s="266"/>
      <c r="VGQ54" s="266"/>
      <c r="VGR54" s="266"/>
      <c r="VGS54" s="139"/>
      <c r="VGT54" s="266"/>
      <c r="VGU54" s="266"/>
      <c r="VGV54" s="266"/>
      <c r="VGW54" s="139"/>
      <c r="VGX54" s="266"/>
      <c r="VGY54" s="266"/>
      <c r="VGZ54" s="266"/>
      <c r="VHA54" s="139"/>
      <c r="VHB54" s="266"/>
      <c r="VHC54" s="266"/>
      <c r="VHD54" s="266"/>
      <c r="VHE54" s="139"/>
      <c r="VHF54" s="266"/>
      <c r="VHG54" s="266"/>
      <c r="VHH54" s="266"/>
      <c r="VHI54" s="139"/>
      <c r="VHJ54" s="266"/>
      <c r="VHK54" s="266"/>
      <c r="VHL54" s="266"/>
      <c r="VHM54" s="139"/>
      <c r="VHN54" s="266"/>
      <c r="VHO54" s="266"/>
      <c r="VHP54" s="266"/>
      <c r="VHQ54" s="139"/>
      <c r="VHR54" s="266"/>
      <c r="VHS54" s="266"/>
      <c r="VHT54" s="266"/>
      <c r="VHU54" s="139"/>
      <c r="VHV54" s="266"/>
      <c r="VHW54" s="266"/>
      <c r="VHX54" s="266"/>
      <c r="VHY54" s="139"/>
      <c r="VHZ54" s="266"/>
      <c r="VIA54" s="266"/>
      <c r="VIB54" s="266"/>
      <c r="VIC54" s="139"/>
      <c r="VID54" s="266"/>
      <c r="VIE54" s="266"/>
      <c r="VIF54" s="266"/>
      <c r="VIG54" s="139"/>
      <c r="VIH54" s="266"/>
      <c r="VII54" s="266"/>
      <c r="VIJ54" s="266"/>
      <c r="VIK54" s="139"/>
      <c r="VIL54" s="266"/>
      <c r="VIM54" s="266"/>
      <c r="VIN54" s="266"/>
      <c r="VIO54" s="139"/>
      <c r="VIP54" s="266"/>
      <c r="VIQ54" s="266"/>
      <c r="VIR54" s="266"/>
      <c r="VIS54" s="139"/>
      <c r="VIT54" s="266"/>
      <c r="VIU54" s="266"/>
      <c r="VIV54" s="266"/>
      <c r="VIW54" s="139"/>
      <c r="VIX54" s="266"/>
      <c r="VIY54" s="266"/>
      <c r="VIZ54" s="266"/>
      <c r="VJA54" s="139"/>
      <c r="VJB54" s="266"/>
      <c r="VJC54" s="266"/>
      <c r="VJD54" s="266"/>
      <c r="VJE54" s="139"/>
      <c r="VJF54" s="266"/>
      <c r="VJG54" s="266"/>
      <c r="VJH54" s="266"/>
      <c r="VJI54" s="139"/>
      <c r="VJJ54" s="266"/>
      <c r="VJK54" s="266"/>
      <c r="VJL54" s="266"/>
      <c r="VJM54" s="139"/>
      <c r="VJN54" s="266"/>
      <c r="VJO54" s="266"/>
      <c r="VJP54" s="266"/>
      <c r="VJQ54" s="139"/>
      <c r="VJR54" s="266"/>
      <c r="VJS54" s="266"/>
      <c r="VJT54" s="266"/>
      <c r="VJU54" s="139"/>
      <c r="VJV54" s="266"/>
      <c r="VJW54" s="266"/>
      <c r="VJX54" s="266"/>
      <c r="VJY54" s="139"/>
      <c r="VJZ54" s="266"/>
      <c r="VKA54" s="266"/>
      <c r="VKB54" s="266"/>
      <c r="VKC54" s="139"/>
      <c r="VKD54" s="266"/>
      <c r="VKE54" s="266"/>
      <c r="VKF54" s="266"/>
      <c r="VKG54" s="139"/>
      <c r="VKH54" s="266"/>
      <c r="VKI54" s="266"/>
      <c r="VKJ54" s="266"/>
      <c r="VKK54" s="139"/>
      <c r="VKL54" s="266"/>
      <c r="VKM54" s="266"/>
      <c r="VKN54" s="266"/>
      <c r="VKO54" s="139"/>
      <c r="VKP54" s="266"/>
      <c r="VKQ54" s="266"/>
      <c r="VKR54" s="266"/>
      <c r="VKS54" s="139"/>
      <c r="VKT54" s="266"/>
      <c r="VKU54" s="266"/>
      <c r="VKV54" s="266"/>
      <c r="VKW54" s="139"/>
      <c r="VKX54" s="266"/>
      <c r="VKY54" s="266"/>
      <c r="VKZ54" s="266"/>
      <c r="VLA54" s="139"/>
      <c r="VLB54" s="266"/>
      <c r="VLC54" s="266"/>
      <c r="VLD54" s="266"/>
      <c r="VLE54" s="139"/>
      <c r="VLF54" s="266"/>
      <c r="VLG54" s="266"/>
      <c r="VLH54" s="266"/>
      <c r="VLI54" s="139"/>
      <c r="VLJ54" s="266"/>
      <c r="VLK54" s="266"/>
      <c r="VLL54" s="266"/>
      <c r="VLM54" s="139"/>
      <c r="VLN54" s="266"/>
      <c r="VLO54" s="266"/>
      <c r="VLP54" s="266"/>
      <c r="VLQ54" s="139"/>
      <c r="VLR54" s="266"/>
      <c r="VLS54" s="266"/>
      <c r="VLT54" s="266"/>
      <c r="VLU54" s="139"/>
      <c r="VLV54" s="266"/>
      <c r="VLW54" s="266"/>
      <c r="VLX54" s="266"/>
      <c r="VLY54" s="139"/>
      <c r="VLZ54" s="266"/>
      <c r="VMA54" s="266"/>
      <c r="VMB54" s="266"/>
      <c r="VMC54" s="139"/>
      <c r="VMD54" s="266"/>
      <c r="VME54" s="266"/>
      <c r="VMF54" s="266"/>
      <c r="VMG54" s="139"/>
      <c r="VMH54" s="266"/>
      <c r="VMI54" s="266"/>
      <c r="VMJ54" s="266"/>
      <c r="VMK54" s="139"/>
      <c r="VML54" s="266"/>
      <c r="VMM54" s="266"/>
      <c r="VMN54" s="266"/>
      <c r="VMO54" s="139"/>
      <c r="VMP54" s="266"/>
      <c r="VMQ54" s="266"/>
      <c r="VMR54" s="266"/>
      <c r="VMS54" s="139"/>
      <c r="VMT54" s="266"/>
      <c r="VMU54" s="266"/>
      <c r="VMV54" s="266"/>
      <c r="VMW54" s="139"/>
      <c r="VMX54" s="266"/>
      <c r="VMY54" s="266"/>
      <c r="VMZ54" s="266"/>
      <c r="VNA54" s="139"/>
      <c r="VNB54" s="266"/>
      <c r="VNC54" s="266"/>
      <c r="VND54" s="266"/>
      <c r="VNE54" s="139"/>
      <c r="VNF54" s="266"/>
      <c r="VNG54" s="266"/>
      <c r="VNH54" s="266"/>
      <c r="VNI54" s="139"/>
      <c r="VNJ54" s="266"/>
      <c r="VNK54" s="266"/>
      <c r="VNL54" s="266"/>
      <c r="VNM54" s="139"/>
      <c r="VNN54" s="266"/>
      <c r="VNO54" s="266"/>
      <c r="VNP54" s="266"/>
      <c r="VNQ54" s="139"/>
      <c r="VNR54" s="266"/>
      <c r="VNS54" s="266"/>
      <c r="VNT54" s="266"/>
      <c r="VNU54" s="139"/>
      <c r="VNV54" s="266"/>
      <c r="VNW54" s="266"/>
      <c r="VNX54" s="266"/>
      <c r="VNY54" s="139"/>
      <c r="VNZ54" s="266"/>
      <c r="VOA54" s="266"/>
      <c r="VOB54" s="266"/>
      <c r="VOC54" s="139"/>
      <c r="VOD54" s="266"/>
      <c r="VOE54" s="266"/>
      <c r="VOF54" s="266"/>
      <c r="VOG54" s="139"/>
      <c r="VOH54" s="266"/>
      <c r="VOI54" s="266"/>
      <c r="VOJ54" s="266"/>
      <c r="VOK54" s="139"/>
      <c r="VOL54" s="266"/>
      <c r="VOM54" s="266"/>
      <c r="VON54" s="266"/>
      <c r="VOO54" s="139"/>
      <c r="VOP54" s="266"/>
      <c r="VOQ54" s="266"/>
      <c r="VOR54" s="266"/>
      <c r="VOS54" s="139"/>
      <c r="VOT54" s="266"/>
      <c r="VOU54" s="266"/>
      <c r="VOV54" s="266"/>
      <c r="VOW54" s="139"/>
      <c r="VOX54" s="266"/>
      <c r="VOY54" s="266"/>
      <c r="VOZ54" s="266"/>
      <c r="VPA54" s="139"/>
      <c r="VPB54" s="266"/>
      <c r="VPC54" s="266"/>
      <c r="VPD54" s="266"/>
      <c r="VPE54" s="139"/>
      <c r="VPF54" s="266"/>
      <c r="VPG54" s="266"/>
      <c r="VPH54" s="266"/>
      <c r="VPI54" s="139"/>
      <c r="VPJ54" s="266"/>
      <c r="VPK54" s="266"/>
      <c r="VPL54" s="266"/>
      <c r="VPM54" s="139"/>
      <c r="VPN54" s="266"/>
      <c r="VPO54" s="266"/>
      <c r="VPP54" s="266"/>
      <c r="VPQ54" s="139"/>
      <c r="VPR54" s="266"/>
      <c r="VPS54" s="266"/>
      <c r="VPT54" s="266"/>
      <c r="VPU54" s="139"/>
      <c r="VPV54" s="266"/>
      <c r="VPW54" s="266"/>
      <c r="VPX54" s="266"/>
      <c r="VPY54" s="139"/>
      <c r="VPZ54" s="266"/>
      <c r="VQA54" s="266"/>
      <c r="VQB54" s="266"/>
      <c r="VQC54" s="139"/>
      <c r="VQD54" s="266"/>
      <c r="VQE54" s="266"/>
      <c r="VQF54" s="266"/>
      <c r="VQG54" s="139"/>
      <c r="VQH54" s="266"/>
      <c r="VQI54" s="266"/>
      <c r="VQJ54" s="266"/>
      <c r="VQK54" s="139"/>
      <c r="VQL54" s="266"/>
      <c r="VQM54" s="266"/>
      <c r="VQN54" s="266"/>
      <c r="VQO54" s="139"/>
      <c r="VQP54" s="266"/>
      <c r="VQQ54" s="266"/>
      <c r="VQR54" s="266"/>
      <c r="VQS54" s="139"/>
      <c r="VQT54" s="266"/>
      <c r="VQU54" s="266"/>
      <c r="VQV54" s="266"/>
      <c r="VQW54" s="139"/>
      <c r="VQX54" s="266"/>
      <c r="VQY54" s="266"/>
      <c r="VQZ54" s="266"/>
      <c r="VRA54" s="139"/>
      <c r="VRB54" s="266"/>
      <c r="VRC54" s="266"/>
      <c r="VRD54" s="266"/>
      <c r="VRE54" s="139"/>
      <c r="VRF54" s="266"/>
      <c r="VRG54" s="266"/>
      <c r="VRH54" s="266"/>
      <c r="VRI54" s="139"/>
      <c r="VRJ54" s="266"/>
      <c r="VRK54" s="266"/>
      <c r="VRL54" s="266"/>
      <c r="VRM54" s="139"/>
      <c r="VRN54" s="266"/>
      <c r="VRO54" s="266"/>
      <c r="VRP54" s="266"/>
      <c r="VRQ54" s="139"/>
      <c r="VRR54" s="266"/>
      <c r="VRS54" s="266"/>
      <c r="VRT54" s="266"/>
      <c r="VRU54" s="139"/>
      <c r="VRV54" s="266"/>
      <c r="VRW54" s="266"/>
      <c r="VRX54" s="266"/>
      <c r="VRY54" s="139"/>
      <c r="VRZ54" s="266"/>
      <c r="VSA54" s="266"/>
      <c r="VSB54" s="266"/>
      <c r="VSC54" s="139"/>
      <c r="VSD54" s="266"/>
      <c r="VSE54" s="266"/>
      <c r="VSF54" s="266"/>
      <c r="VSG54" s="139"/>
      <c r="VSH54" s="266"/>
      <c r="VSI54" s="266"/>
      <c r="VSJ54" s="266"/>
      <c r="VSK54" s="139"/>
      <c r="VSL54" s="266"/>
      <c r="VSM54" s="266"/>
      <c r="VSN54" s="266"/>
      <c r="VSO54" s="139"/>
      <c r="VSP54" s="266"/>
      <c r="VSQ54" s="266"/>
      <c r="VSR54" s="266"/>
      <c r="VSS54" s="139"/>
      <c r="VST54" s="266"/>
      <c r="VSU54" s="266"/>
      <c r="VSV54" s="266"/>
      <c r="VSW54" s="139"/>
      <c r="VSX54" s="266"/>
      <c r="VSY54" s="266"/>
      <c r="VSZ54" s="266"/>
      <c r="VTA54" s="139"/>
      <c r="VTB54" s="266"/>
      <c r="VTC54" s="266"/>
      <c r="VTD54" s="266"/>
      <c r="VTE54" s="139"/>
      <c r="VTF54" s="266"/>
      <c r="VTG54" s="266"/>
      <c r="VTH54" s="266"/>
      <c r="VTI54" s="139"/>
      <c r="VTJ54" s="266"/>
      <c r="VTK54" s="266"/>
      <c r="VTL54" s="266"/>
      <c r="VTM54" s="139"/>
      <c r="VTN54" s="266"/>
      <c r="VTO54" s="266"/>
      <c r="VTP54" s="266"/>
      <c r="VTQ54" s="139"/>
      <c r="VTR54" s="266"/>
      <c r="VTS54" s="266"/>
      <c r="VTT54" s="266"/>
      <c r="VTU54" s="139"/>
      <c r="VTV54" s="266"/>
      <c r="VTW54" s="266"/>
      <c r="VTX54" s="266"/>
      <c r="VTY54" s="139"/>
      <c r="VTZ54" s="266"/>
      <c r="VUA54" s="266"/>
      <c r="VUB54" s="266"/>
      <c r="VUC54" s="139"/>
      <c r="VUD54" s="266"/>
      <c r="VUE54" s="266"/>
      <c r="VUF54" s="266"/>
      <c r="VUG54" s="139"/>
      <c r="VUH54" s="266"/>
      <c r="VUI54" s="266"/>
      <c r="VUJ54" s="266"/>
      <c r="VUK54" s="139"/>
      <c r="VUL54" s="266"/>
      <c r="VUM54" s="266"/>
      <c r="VUN54" s="266"/>
      <c r="VUO54" s="139"/>
      <c r="VUP54" s="266"/>
      <c r="VUQ54" s="266"/>
      <c r="VUR54" s="266"/>
      <c r="VUS54" s="139"/>
      <c r="VUT54" s="266"/>
      <c r="VUU54" s="266"/>
      <c r="VUV54" s="266"/>
      <c r="VUW54" s="139"/>
      <c r="VUX54" s="266"/>
      <c r="VUY54" s="266"/>
      <c r="VUZ54" s="266"/>
      <c r="VVA54" s="139"/>
      <c r="VVB54" s="266"/>
      <c r="VVC54" s="266"/>
      <c r="VVD54" s="266"/>
      <c r="VVE54" s="139"/>
      <c r="VVF54" s="266"/>
      <c r="VVG54" s="266"/>
      <c r="VVH54" s="266"/>
      <c r="VVI54" s="139"/>
      <c r="VVJ54" s="266"/>
      <c r="VVK54" s="266"/>
      <c r="VVL54" s="266"/>
      <c r="VVM54" s="139"/>
      <c r="VVN54" s="266"/>
      <c r="VVO54" s="266"/>
      <c r="VVP54" s="266"/>
      <c r="VVQ54" s="139"/>
      <c r="VVR54" s="266"/>
      <c r="VVS54" s="266"/>
      <c r="VVT54" s="266"/>
      <c r="VVU54" s="139"/>
      <c r="VVV54" s="266"/>
      <c r="VVW54" s="266"/>
      <c r="VVX54" s="266"/>
      <c r="VVY54" s="139"/>
      <c r="VVZ54" s="266"/>
      <c r="VWA54" s="266"/>
      <c r="VWB54" s="266"/>
      <c r="VWC54" s="139"/>
      <c r="VWD54" s="266"/>
      <c r="VWE54" s="266"/>
      <c r="VWF54" s="266"/>
      <c r="VWG54" s="139"/>
      <c r="VWH54" s="266"/>
      <c r="VWI54" s="266"/>
      <c r="VWJ54" s="266"/>
      <c r="VWK54" s="139"/>
      <c r="VWL54" s="266"/>
      <c r="VWM54" s="266"/>
      <c r="VWN54" s="266"/>
      <c r="VWO54" s="139"/>
      <c r="VWP54" s="266"/>
      <c r="VWQ54" s="266"/>
      <c r="VWR54" s="266"/>
      <c r="VWS54" s="139"/>
      <c r="VWT54" s="266"/>
      <c r="VWU54" s="266"/>
      <c r="VWV54" s="266"/>
      <c r="VWW54" s="139"/>
      <c r="VWX54" s="266"/>
      <c r="VWY54" s="266"/>
      <c r="VWZ54" s="266"/>
      <c r="VXA54" s="139"/>
      <c r="VXB54" s="266"/>
      <c r="VXC54" s="266"/>
      <c r="VXD54" s="266"/>
      <c r="VXE54" s="139"/>
      <c r="VXF54" s="266"/>
      <c r="VXG54" s="266"/>
      <c r="VXH54" s="266"/>
      <c r="VXI54" s="139"/>
      <c r="VXJ54" s="266"/>
      <c r="VXK54" s="266"/>
      <c r="VXL54" s="266"/>
      <c r="VXM54" s="139"/>
      <c r="VXN54" s="266"/>
      <c r="VXO54" s="266"/>
      <c r="VXP54" s="266"/>
      <c r="VXQ54" s="139"/>
      <c r="VXR54" s="266"/>
      <c r="VXS54" s="266"/>
      <c r="VXT54" s="266"/>
      <c r="VXU54" s="139"/>
      <c r="VXV54" s="266"/>
      <c r="VXW54" s="266"/>
      <c r="VXX54" s="266"/>
      <c r="VXY54" s="139"/>
      <c r="VXZ54" s="266"/>
      <c r="VYA54" s="266"/>
      <c r="VYB54" s="266"/>
      <c r="VYC54" s="139"/>
      <c r="VYD54" s="266"/>
      <c r="VYE54" s="266"/>
      <c r="VYF54" s="266"/>
      <c r="VYG54" s="139"/>
      <c r="VYH54" s="266"/>
      <c r="VYI54" s="266"/>
      <c r="VYJ54" s="266"/>
      <c r="VYK54" s="139"/>
      <c r="VYL54" s="266"/>
      <c r="VYM54" s="266"/>
      <c r="VYN54" s="266"/>
      <c r="VYO54" s="139"/>
      <c r="VYP54" s="266"/>
      <c r="VYQ54" s="266"/>
      <c r="VYR54" s="266"/>
      <c r="VYS54" s="139"/>
      <c r="VYT54" s="266"/>
      <c r="VYU54" s="266"/>
      <c r="VYV54" s="266"/>
      <c r="VYW54" s="139"/>
      <c r="VYX54" s="266"/>
      <c r="VYY54" s="266"/>
      <c r="VYZ54" s="266"/>
      <c r="VZA54" s="139"/>
      <c r="VZB54" s="266"/>
      <c r="VZC54" s="266"/>
      <c r="VZD54" s="266"/>
      <c r="VZE54" s="139"/>
      <c r="VZF54" s="266"/>
      <c r="VZG54" s="266"/>
      <c r="VZH54" s="266"/>
      <c r="VZI54" s="139"/>
      <c r="VZJ54" s="266"/>
      <c r="VZK54" s="266"/>
      <c r="VZL54" s="266"/>
      <c r="VZM54" s="139"/>
      <c r="VZN54" s="266"/>
      <c r="VZO54" s="266"/>
      <c r="VZP54" s="266"/>
      <c r="VZQ54" s="139"/>
      <c r="VZR54" s="266"/>
      <c r="VZS54" s="266"/>
      <c r="VZT54" s="266"/>
      <c r="VZU54" s="139"/>
      <c r="VZV54" s="266"/>
      <c r="VZW54" s="266"/>
      <c r="VZX54" s="266"/>
      <c r="VZY54" s="139"/>
      <c r="VZZ54" s="266"/>
      <c r="WAA54" s="266"/>
      <c r="WAB54" s="266"/>
      <c r="WAC54" s="139"/>
      <c r="WAD54" s="266"/>
      <c r="WAE54" s="266"/>
      <c r="WAF54" s="266"/>
      <c r="WAG54" s="139"/>
      <c r="WAH54" s="266"/>
      <c r="WAI54" s="266"/>
      <c r="WAJ54" s="266"/>
      <c r="WAK54" s="139"/>
      <c r="WAL54" s="266"/>
      <c r="WAM54" s="266"/>
      <c r="WAN54" s="266"/>
      <c r="WAO54" s="139"/>
      <c r="WAP54" s="266"/>
      <c r="WAQ54" s="266"/>
      <c r="WAR54" s="266"/>
      <c r="WAS54" s="139"/>
      <c r="WAT54" s="266"/>
      <c r="WAU54" s="266"/>
      <c r="WAV54" s="266"/>
      <c r="WAW54" s="139"/>
      <c r="WAX54" s="266"/>
      <c r="WAY54" s="266"/>
      <c r="WAZ54" s="266"/>
      <c r="WBA54" s="139"/>
      <c r="WBB54" s="266"/>
      <c r="WBC54" s="266"/>
      <c r="WBD54" s="266"/>
      <c r="WBE54" s="139"/>
      <c r="WBF54" s="266"/>
      <c r="WBG54" s="266"/>
      <c r="WBH54" s="266"/>
      <c r="WBI54" s="139"/>
      <c r="WBJ54" s="266"/>
      <c r="WBK54" s="266"/>
      <c r="WBL54" s="266"/>
      <c r="WBM54" s="139"/>
      <c r="WBN54" s="266"/>
      <c r="WBO54" s="266"/>
      <c r="WBP54" s="266"/>
      <c r="WBQ54" s="139"/>
      <c r="WBR54" s="266"/>
      <c r="WBS54" s="266"/>
      <c r="WBT54" s="266"/>
      <c r="WBU54" s="139"/>
      <c r="WBV54" s="266"/>
      <c r="WBW54" s="266"/>
      <c r="WBX54" s="266"/>
      <c r="WBY54" s="139"/>
      <c r="WBZ54" s="266"/>
      <c r="WCA54" s="266"/>
      <c r="WCB54" s="266"/>
      <c r="WCC54" s="139"/>
      <c r="WCD54" s="266"/>
      <c r="WCE54" s="266"/>
      <c r="WCF54" s="266"/>
      <c r="WCG54" s="139"/>
      <c r="WCH54" s="266"/>
      <c r="WCI54" s="266"/>
      <c r="WCJ54" s="266"/>
      <c r="WCK54" s="139"/>
      <c r="WCL54" s="266"/>
      <c r="WCM54" s="266"/>
      <c r="WCN54" s="266"/>
      <c r="WCO54" s="139"/>
      <c r="WCP54" s="266"/>
      <c r="WCQ54" s="266"/>
      <c r="WCR54" s="266"/>
      <c r="WCS54" s="139"/>
      <c r="WCT54" s="266"/>
      <c r="WCU54" s="266"/>
      <c r="WCV54" s="266"/>
      <c r="WCW54" s="139"/>
      <c r="WCX54" s="266"/>
      <c r="WCY54" s="266"/>
      <c r="WCZ54" s="266"/>
      <c r="WDA54" s="139"/>
      <c r="WDB54" s="266"/>
      <c r="WDC54" s="266"/>
      <c r="WDD54" s="266"/>
      <c r="WDE54" s="139"/>
      <c r="WDF54" s="266"/>
      <c r="WDG54" s="266"/>
      <c r="WDH54" s="266"/>
      <c r="WDI54" s="139"/>
      <c r="WDJ54" s="266"/>
      <c r="WDK54" s="266"/>
      <c r="WDL54" s="266"/>
      <c r="WDM54" s="139"/>
      <c r="WDN54" s="266"/>
      <c r="WDO54" s="266"/>
      <c r="WDP54" s="266"/>
      <c r="WDQ54" s="139"/>
      <c r="WDR54" s="266"/>
      <c r="WDS54" s="266"/>
      <c r="WDT54" s="266"/>
      <c r="WDU54" s="139"/>
      <c r="WDV54" s="266"/>
      <c r="WDW54" s="266"/>
      <c r="WDX54" s="266"/>
      <c r="WDY54" s="139"/>
      <c r="WDZ54" s="266"/>
      <c r="WEA54" s="266"/>
      <c r="WEB54" s="266"/>
      <c r="WEC54" s="139"/>
      <c r="WED54" s="266"/>
      <c r="WEE54" s="266"/>
      <c r="WEF54" s="266"/>
      <c r="WEG54" s="139"/>
      <c r="WEH54" s="266"/>
      <c r="WEI54" s="266"/>
      <c r="WEJ54" s="266"/>
      <c r="WEK54" s="139"/>
      <c r="WEL54" s="266"/>
      <c r="WEM54" s="266"/>
      <c r="WEN54" s="266"/>
      <c r="WEO54" s="139"/>
      <c r="WEP54" s="266"/>
      <c r="WEQ54" s="266"/>
      <c r="WER54" s="266"/>
      <c r="WES54" s="139"/>
      <c r="WET54" s="266"/>
      <c r="WEU54" s="266"/>
      <c r="WEV54" s="266"/>
      <c r="WEW54" s="139"/>
      <c r="WEX54" s="266"/>
      <c r="WEY54" s="266"/>
      <c r="WEZ54" s="266"/>
      <c r="WFA54" s="139"/>
      <c r="WFB54" s="266"/>
      <c r="WFC54" s="266"/>
      <c r="WFD54" s="266"/>
      <c r="WFE54" s="139"/>
      <c r="WFF54" s="266"/>
      <c r="WFG54" s="266"/>
      <c r="WFH54" s="266"/>
      <c r="WFI54" s="139"/>
      <c r="WFJ54" s="266"/>
      <c r="WFK54" s="266"/>
      <c r="WFL54" s="266"/>
      <c r="WFM54" s="139"/>
      <c r="WFN54" s="266"/>
      <c r="WFO54" s="266"/>
      <c r="WFP54" s="266"/>
      <c r="WFQ54" s="139"/>
      <c r="WFR54" s="266"/>
      <c r="WFS54" s="266"/>
      <c r="WFT54" s="266"/>
      <c r="WFU54" s="139"/>
      <c r="WFV54" s="266"/>
      <c r="WFW54" s="266"/>
      <c r="WFX54" s="266"/>
      <c r="WFY54" s="139"/>
      <c r="WFZ54" s="266"/>
      <c r="WGA54" s="266"/>
      <c r="WGB54" s="266"/>
      <c r="WGC54" s="139"/>
      <c r="WGD54" s="266"/>
      <c r="WGE54" s="266"/>
      <c r="WGF54" s="266"/>
      <c r="WGG54" s="139"/>
      <c r="WGH54" s="266"/>
      <c r="WGI54" s="266"/>
      <c r="WGJ54" s="266"/>
      <c r="WGK54" s="139"/>
      <c r="WGL54" s="266"/>
      <c r="WGM54" s="266"/>
      <c r="WGN54" s="266"/>
      <c r="WGO54" s="139"/>
      <c r="WGP54" s="266"/>
      <c r="WGQ54" s="266"/>
      <c r="WGR54" s="266"/>
      <c r="WGS54" s="139"/>
      <c r="WGT54" s="266"/>
      <c r="WGU54" s="266"/>
      <c r="WGV54" s="266"/>
      <c r="WGW54" s="139"/>
      <c r="WGX54" s="266"/>
      <c r="WGY54" s="266"/>
      <c r="WGZ54" s="266"/>
      <c r="WHA54" s="139"/>
      <c r="WHB54" s="266"/>
      <c r="WHC54" s="266"/>
      <c r="WHD54" s="266"/>
      <c r="WHE54" s="139"/>
      <c r="WHF54" s="266"/>
      <c r="WHG54" s="266"/>
      <c r="WHH54" s="266"/>
      <c r="WHI54" s="139"/>
      <c r="WHJ54" s="266"/>
      <c r="WHK54" s="266"/>
      <c r="WHL54" s="266"/>
      <c r="WHM54" s="139"/>
      <c r="WHN54" s="266"/>
      <c r="WHO54" s="266"/>
      <c r="WHP54" s="266"/>
      <c r="WHQ54" s="139"/>
      <c r="WHR54" s="266"/>
      <c r="WHS54" s="266"/>
      <c r="WHT54" s="266"/>
      <c r="WHU54" s="139"/>
      <c r="WHV54" s="266"/>
      <c r="WHW54" s="266"/>
      <c r="WHX54" s="266"/>
      <c r="WHY54" s="139"/>
      <c r="WHZ54" s="266"/>
      <c r="WIA54" s="266"/>
      <c r="WIB54" s="266"/>
      <c r="WIC54" s="139"/>
      <c r="WID54" s="266"/>
      <c r="WIE54" s="266"/>
      <c r="WIF54" s="266"/>
      <c r="WIG54" s="139"/>
      <c r="WIH54" s="266"/>
      <c r="WII54" s="266"/>
      <c r="WIJ54" s="266"/>
      <c r="WIK54" s="139"/>
      <c r="WIL54" s="266"/>
      <c r="WIM54" s="266"/>
      <c r="WIN54" s="266"/>
      <c r="WIO54" s="139"/>
      <c r="WIP54" s="266"/>
      <c r="WIQ54" s="266"/>
      <c r="WIR54" s="266"/>
      <c r="WIS54" s="139"/>
      <c r="WIT54" s="266"/>
      <c r="WIU54" s="266"/>
      <c r="WIV54" s="266"/>
      <c r="WIW54" s="139"/>
      <c r="WIX54" s="266"/>
      <c r="WIY54" s="266"/>
      <c r="WIZ54" s="266"/>
      <c r="WJA54" s="139"/>
      <c r="WJB54" s="266"/>
      <c r="WJC54" s="266"/>
      <c r="WJD54" s="266"/>
      <c r="WJE54" s="139"/>
      <c r="WJF54" s="266"/>
      <c r="WJG54" s="266"/>
      <c r="WJH54" s="266"/>
      <c r="WJI54" s="139"/>
      <c r="WJJ54" s="266"/>
      <c r="WJK54" s="266"/>
      <c r="WJL54" s="266"/>
      <c r="WJM54" s="139"/>
      <c r="WJN54" s="266"/>
      <c r="WJO54" s="266"/>
      <c r="WJP54" s="266"/>
      <c r="WJQ54" s="139"/>
      <c r="WJR54" s="266"/>
      <c r="WJS54" s="266"/>
      <c r="WJT54" s="266"/>
      <c r="WJU54" s="139"/>
      <c r="WJV54" s="266"/>
      <c r="WJW54" s="266"/>
      <c r="WJX54" s="266"/>
      <c r="WJY54" s="139"/>
      <c r="WJZ54" s="266"/>
      <c r="WKA54" s="266"/>
      <c r="WKB54" s="266"/>
      <c r="WKC54" s="139"/>
      <c r="WKD54" s="266"/>
      <c r="WKE54" s="266"/>
      <c r="WKF54" s="266"/>
      <c r="WKG54" s="139"/>
      <c r="WKH54" s="266"/>
      <c r="WKI54" s="266"/>
      <c r="WKJ54" s="266"/>
      <c r="WKK54" s="139"/>
      <c r="WKL54" s="266"/>
      <c r="WKM54" s="266"/>
      <c r="WKN54" s="266"/>
      <c r="WKO54" s="139"/>
      <c r="WKP54" s="266"/>
      <c r="WKQ54" s="266"/>
      <c r="WKR54" s="266"/>
      <c r="WKS54" s="139"/>
      <c r="WKT54" s="266"/>
      <c r="WKU54" s="266"/>
      <c r="WKV54" s="266"/>
      <c r="WKW54" s="139"/>
      <c r="WKX54" s="266"/>
      <c r="WKY54" s="266"/>
      <c r="WKZ54" s="266"/>
      <c r="WLA54" s="139"/>
      <c r="WLB54" s="266"/>
      <c r="WLC54" s="266"/>
      <c r="WLD54" s="266"/>
      <c r="WLE54" s="139"/>
      <c r="WLF54" s="266"/>
      <c r="WLG54" s="266"/>
      <c r="WLH54" s="266"/>
      <c r="WLI54" s="139"/>
      <c r="WLJ54" s="266"/>
      <c r="WLK54" s="266"/>
      <c r="WLL54" s="266"/>
      <c r="WLM54" s="139"/>
      <c r="WLN54" s="266"/>
      <c r="WLO54" s="266"/>
      <c r="WLP54" s="266"/>
      <c r="WLQ54" s="139"/>
      <c r="WLR54" s="266"/>
      <c r="WLS54" s="266"/>
      <c r="WLT54" s="266"/>
      <c r="WLU54" s="139"/>
      <c r="WLV54" s="266"/>
      <c r="WLW54" s="266"/>
      <c r="WLX54" s="266"/>
      <c r="WLY54" s="139"/>
      <c r="WLZ54" s="266"/>
      <c r="WMA54" s="266"/>
      <c r="WMB54" s="266"/>
      <c r="WMC54" s="139"/>
      <c r="WMD54" s="266"/>
      <c r="WME54" s="266"/>
      <c r="WMF54" s="266"/>
      <c r="WMG54" s="139"/>
      <c r="WMH54" s="266"/>
      <c r="WMI54" s="266"/>
      <c r="WMJ54" s="266"/>
      <c r="WMK54" s="139"/>
      <c r="WML54" s="266"/>
      <c r="WMM54" s="266"/>
      <c r="WMN54" s="266"/>
      <c r="WMO54" s="139"/>
      <c r="WMP54" s="266"/>
      <c r="WMQ54" s="266"/>
      <c r="WMR54" s="266"/>
      <c r="WMS54" s="139"/>
      <c r="WMT54" s="266"/>
      <c r="WMU54" s="266"/>
      <c r="WMV54" s="266"/>
      <c r="WMW54" s="139"/>
      <c r="WMX54" s="266"/>
      <c r="WMY54" s="266"/>
      <c r="WMZ54" s="266"/>
      <c r="WNA54" s="139"/>
      <c r="WNB54" s="266"/>
      <c r="WNC54" s="266"/>
      <c r="WND54" s="266"/>
      <c r="WNE54" s="139"/>
      <c r="WNF54" s="266"/>
      <c r="WNG54" s="266"/>
      <c r="WNH54" s="266"/>
      <c r="WNI54" s="139"/>
      <c r="WNJ54" s="266"/>
      <c r="WNK54" s="266"/>
      <c r="WNL54" s="266"/>
      <c r="WNM54" s="139"/>
      <c r="WNN54" s="266"/>
      <c r="WNO54" s="266"/>
      <c r="WNP54" s="266"/>
      <c r="WNQ54" s="139"/>
      <c r="WNR54" s="266"/>
      <c r="WNS54" s="266"/>
      <c r="WNT54" s="266"/>
      <c r="WNU54" s="139"/>
      <c r="WNV54" s="266"/>
      <c r="WNW54" s="266"/>
      <c r="WNX54" s="266"/>
      <c r="WNY54" s="139"/>
      <c r="WNZ54" s="266"/>
      <c r="WOA54" s="266"/>
      <c r="WOB54" s="266"/>
      <c r="WOC54" s="139"/>
      <c r="WOD54" s="266"/>
      <c r="WOE54" s="266"/>
      <c r="WOF54" s="266"/>
      <c r="WOG54" s="139"/>
      <c r="WOH54" s="266"/>
      <c r="WOI54" s="266"/>
      <c r="WOJ54" s="266"/>
      <c r="WOK54" s="139"/>
      <c r="WOL54" s="266"/>
      <c r="WOM54" s="266"/>
      <c r="WON54" s="266"/>
      <c r="WOO54" s="139"/>
      <c r="WOP54" s="266"/>
      <c r="WOQ54" s="266"/>
      <c r="WOR54" s="266"/>
      <c r="WOS54" s="139"/>
      <c r="WOT54" s="266"/>
      <c r="WOU54" s="266"/>
      <c r="WOV54" s="266"/>
      <c r="WOW54" s="139"/>
      <c r="WOX54" s="266"/>
      <c r="WOY54" s="266"/>
      <c r="WOZ54" s="266"/>
      <c r="WPA54" s="139"/>
      <c r="WPB54" s="266"/>
      <c r="WPC54" s="266"/>
      <c r="WPD54" s="266"/>
      <c r="WPE54" s="139"/>
      <c r="WPF54" s="266"/>
      <c r="WPG54" s="266"/>
      <c r="WPH54" s="266"/>
      <c r="WPI54" s="139"/>
      <c r="WPJ54" s="266"/>
      <c r="WPK54" s="266"/>
      <c r="WPL54" s="266"/>
      <c r="WPM54" s="139"/>
      <c r="WPN54" s="266"/>
      <c r="WPO54" s="266"/>
      <c r="WPP54" s="266"/>
      <c r="WPQ54" s="139"/>
      <c r="WPR54" s="266"/>
      <c r="WPS54" s="266"/>
      <c r="WPT54" s="266"/>
      <c r="WPU54" s="139"/>
      <c r="WPV54" s="266"/>
      <c r="WPW54" s="266"/>
      <c r="WPX54" s="266"/>
      <c r="WPY54" s="139"/>
      <c r="WPZ54" s="266"/>
      <c r="WQA54" s="266"/>
      <c r="WQB54" s="266"/>
      <c r="WQC54" s="139"/>
      <c r="WQD54" s="266"/>
      <c r="WQE54" s="266"/>
      <c r="WQF54" s="266"/>
      <c r="WQG54" s="139"/>
      <c r="WQH54" s="266"/>
      <c r="WQI54" s="266"/>
      <c r="WQJ54" s="266"/>
      <c r="WQK54" s="139"/>
      <c r="WQL54" s="266"/>
      <c r="WQM54" s="266"/>
      <c r="WQN54" s="266"/>
      <c r="WQO54" s="139"/>
      <c r="WQP54" s="266"/>
      <c r="WQQ54" s="266"/>
      <c r="WQR54" s="266"/>
      <c r="WQS54" s="139"/>
      <c r="WQT54" s="266"/>
      <c r="WQU54" s="266"/>
      <c r="WQV54" s="266"/>
      <c r="WQW54" s="139"/>
      <c r="WQX54" s="266"/>
      <c r="WQY54" s="266"/>
      <c r="WQZ54" s="266"/>
      <c r="WRA54" s="139"/>
      <c r="WRB54" s="266"/>
      <c r="WRC54" s="266"/>
      <c r="WRD54" s="266"/>
      <c r="WRE54" s="139"/>
      <c r="WRF54" s="266"/>
      <c r="WRG54" s="266"/>
      <c r="WRH54" s="266"/>
      <c r="WRI54" s="139"/>
      <c r="WRJ54" s="266"/>
      <c r="WRK54" s="266"/>
      <c r="WRL54" s="266"/>
      <c r="WRM54" s="139"/>
      <c r="WRN54" s="266"/>
      <c r="WRO54" s="266"/>
      <c r="WRP54" s="266"/>
      <c r="WRQ54" s="139"/>
      <c r="WRR54" s="266"/>
      <c r="WRS54" s="266"/>
      <c r="WRT54" s="266"/>
      <c r="WRU54" s="139"/>
      <c r="WRV54" s="266"/>
      <c r="WRW54" s="266"/>
      <c r="WRX54" s="266"/>
      <c r="WRY54" s="139"/>
      <c r="WRZ54" s="266"/>
      <c r="WSA54" s="266"/>
      <c r="WSB54" s="266"/>
      <c r="WSC54" s="139"/>
      <c r="WSD54" s="266"/>
      <c r="WSE54" s="266"/>
      <c r="WSF54" s="266"/>
      <c r="WSG54" s="139"/>
      <c r="WSH54" s="266"/>
      <c r="WSI54" s="266"/>
      <c r="WSJ54" s="266"/>
      <c r="WSK54" s="139"/>
      <c r="WSL54" s="266"/>
      <c r="WSM54" s="266"/>
      <c r="WSN54" s="266"/>
      <c r="WSO54" s="139"/>
      <c r="WSP54" s="266"/>
      <c r="WSQ54" s="266"/>
      <c r="WSR54" s="266"/>
      <c r="WSS54" s="139"/>
      <c r="WST54" s="266"/>
      <c r="WSU54" s="266"/>
      <c r="WSV54" s="266"/>
      <c r="WSW54" s="139"/>
      <c r="WSX54" s="266"/>
      <c r="WSY54" s="266"/>
      <c r="WSZ54" s="266"/>
      <c r="WTA54" s="139"/>
      <c r="WTB54" s="266"/>
      <c r="WTC54" s="266"/>
      <c r="WTD54" s="266"/>
      <c r="WTE54" s="139"/>
      <c r="WTF54" s="266"/>
      <c r="WTG54" s="266"/>
      <c r="WTH54" s="266"/>
      <c r="WTI54" s="139"/>
      <c r="WTJ54" s="266"/>
      <c r="WTK54" s="266"/>
      <c r="WTL54" s="266"/>
      <c r="WTM54" s="139"/>
      <c r="WTN54" s="266"/>
      <c r="WTO54" s="266"/>
      <c r="WTP54" s="266"/>
      <c r="WTQ54" s="139"/>
      <c r="WTR54" s="266"/>
      <c r="WTS54" s="266"/>
      <c r="WTT54" s="266"/>
      <c r="WTU54" s="139"/>
      <c r="WTV54" s="266"/>
      <c r="WTW54" s="266"/>
      <c r="WTX54" s="266"/>
      <c r="WTY54" s="139"/>
      <c r="WTZ54" s="266"/>
      <c r="WUA54" s="266"/>
      <c r="WUB54" s="266"/>
      <c r="WUC54" s="139"/>
      <c r="WUD54" s="266"/>
      <c r="WUE54" s="266"/>
      <c r="WUF54" s="266"/>
      <c r="WUG54" s="139"/>
      <c r="WUH54" s="266"/>
      <c r="WUI54" s="266"/>
      <c r="WUJ54" s="266"/>
      <c r="WUK54" s="139"/>
      <c r="WUL54" s="266"/>
      <c r="WUM54" s="266"/>
      <c r="WUN54" s="266"/>
      <c r="WUO54" s="139"/>
      <c r="WUP54" s="266"/>
      <c r="WUQ54" s="266"/>
      <c r="WUR54" s="266"/>
      <c r="WUS54" s="139"/>
      <c r="WUT54" s="266"/>
      <c r="WUU54" s="266"/>
      <c r="WUV54" s="266"/>
      <c r="WUW54" s="139"/>
      <c r="WUX54" s="266"/>
      <c r="WUY54" s="266"/>
      <c r="WUZ54" s="266"/>
      <c r="WVA54" s="139"/>
      <c r="WVB54" s="266"/>
      <c r="WVC54" s="266"/>
      <c r="WVD54" s="266"/>
      <c r="WVE54" s="139"/>
      <c r="WVF54" s="266"/>
      <c r="WVG54" s="266"/>
      <c r="WVH54" s="266"/>
      <c r="WVI54" s="139"/>
      <c r="WVJ54" s="266"/>
      <c r="WVK54" s="266"/>
      <c r="WVL54" s="266"/>
      <c r="WVM54" s="139"/>
      <c r="WVN54" s="266"/>
      <c r="WVO54" s="266"/>
      <c r="WVP54" s="266"/>
      <c r="WVQ54" s="139"/>
      <c r="WVR54" s="266"/>
      <c r="WVS54" s="266"/>
      <c r="WVT54" s="266"/>
      <c r="WVU54" s="139"/>
      <c r="WVV54" s="266"/>
      <c r="WVW54" s="266"/>
      <c r="WVX54" s="266"/>
      <c r="WVY54" s="139"/>
      <c r="WVZ54" s="266"/>
      <c r="WWA54" s="266"/>
      <c r="WWB54" s="266"/>
      <c r="WWC54" s="139"/>
      <c r="WWD54" s="266"/>
      <c r="WWE54" s="266"/>
      <c r="WWF54" s="266"/>
      <c r="WWG54" s="139"/>
      <c r="WWH54" s="266"/>
      <c r="WWI54" s="266"/>
      <c r="WWJ54" s="266"/>
      <c r="WWK54" s="139"/>
      <c r="WWL54" s="266"/>
      <c r="WWM54" s="266"/>
      <c r="WWN54" s="266"/>
      <c r="WWO54" s="139"/>
      <c r="WWP54" s="266"/>
      <c r="WWQ54" s="266"/>
      <c r="WWR54" s="266"/>
      <c r="WWS54" s="139"/>
      <c r="WWT54" s="266"/>
      <c r="WWU54" s="266"/>
      <c r="WWV54" s="266"/>
      <c r="WWW54" s="139"/>
      <c r="WWX54" s="266"/>
      <c r="WWY54" s="266"/>
      <c r="WWZ54" s="266"/>
      <c r="WXA54" s="139"/>
      <c r="WXB54" s="266"/>
      <c r="WXC54" s="266"/>
      <c r="WXD54" s="266"/>
      <c r="WXE54" s="139"/>
      <c r="WXF54" s="266"/>
      <c r="WXG54" s="266"/>
      <c r="WXH54" s="266"/>
      <c r="WXI54" s="139"/>
      <c r="WXJ54" s="266"/>
      <c r="WXK54" s="266"/>
      <c r="WXL54" s="266"/>
      <c r="WXM54" s="139"/>
      <c r="WXN54" s="266"/>
      <c r="WXO54" s="266"/>
      <c r="WXP54" s="266"/>
      <c r="WXQ54" s="139"/>
      <c r="WXR54" s="266"/>
      <c r="WXS54" s="266"/>
      <c r="WXT54" s="266"/>
      <c r="WXU54" s="139"/>
      <c r="WXV54" s="266"/>
      <c r="WXW54" s="266"/>
      <c r="WXX54" s="266"/>
      <c r="WXY54" s="139"/>
      <c r="WXZ54" s="266"/>
      <c r="WYA54" s="266"/>
      <c r="WYB54" s="266"/>
      <c r="WYC54" s="139"/>
      <c r="WYD54" s="266"/>
      <c r="WYE54" s="266"/>
      <c r="WYF54" s="266"/>
      <c r="WYG54" s="139"/>
      <c r="WYH54" s="266"/>
      <c r="WYI54" s="266"/>
      <c r="WYJ54" s="266"/>
      <c r="WYK54" s="139"/>
      <c r="WYL54" s="266"/>
      <c r="WYM54" s="266"/>
      <c r="WYN54" s="266"/>
      <c r="WYO54" s="139"/>
      <c r="WYP54" s="266"/>
      <c r="WYQ54" s="266"/>
      <c r="WYR54" s="266"/>
      <c r="WYS54" s="139"/>
      <c r="WYT54" s="266"/>
      <c r="WYU54" s="266"/>
      <c r="WYV54" s="266"/>
      <c r="WYW54" s="139"/>
      <c r="WYX54" s="266"/>
      <c r="WYY54" s="266"/>
      <c r="WYZ54" s="266"/>
      <c r="WZA54" s="139"/>
      <c r="WZB54" s="266"/>
      <c r="WZC54" s="266"/>
      <c r="WZD54" s="266"/>
      <c r="WZE54" s="139"/>
      <c r="WZF54" s="266"/>
      <c r="WZG54" s="266"/>
      <c r="WZH54" s="266"/>
      <c r="WZI54" s="139"/>
      <c r="WZJ54" s="266"/>
      <c r="WZK54" s="266"/>
      <c r="WZL54" s="266"/>
      <c r="WZM54" s="139"/>
      <c r="WZN54" s="266"/>
      <c r="WZO54" s="266"/>
      <c r="WZP54" s="266"/>
      <c r="WZQ54" s="139"/>
      <c r="WZR54" s="266"/>
      <c r="WZS54" s="266"/>
      <c r="WZT54" s="266"/>
      <c r="WZU54" s="139"/>
      <c r="WZV54" s="266"/>
      <c r="WZW54" s="266"/>
      <c r="WZX54" s="266"/>
      <c r="WZY54" s="139"/>
      <c r="WZZ54" s="266"/>
      <c r="XAA54" s="266"/>
      <c r="XAB54" s="266"/>
      <c r="XAC54" s="139"/>
      <c r="XAD54" s="266"/>
      <c r="XAE54" s="266"/>
      <c r="XAF54" s="266"/>
      <c r="XAG54" s="139"/>
      <c r="XAH54" s="266"/>
      <c r="XAI54" s="266"/>
      <c r="XAJ54" s="266"/>
      <c r="XAK54" s="139"/>
      <c r="XAL54" s="266"/>
      <c r="XAM54" s="266"/>
      <c r="XAN54" s="266"/>
      <c r="XAO54" s="139"/>
      <c r="XAP54" s="266"/>
      <c r="XAQ54" s="266"/>
      <c r="XAR54" s="266"/>
      <c r="XAS54" s="139"/>
      <c r="XAT54" s="266"/>
      <c r="XAU54" s="266"/>
      <c r="XAV54" s="266"/>
      <c r="XAW54" s="139"/>
      <c r="XAX54" s="266"/>
      <c r="XAY54" s="266"/>
      <c r="XAZ54" s="266"/>
      <c r="XBA54" s="139"/>
      <c r="XBB54" s="266"/>
      <c r="XBC54" s="266"/>
      <c r="XBD54" s="266"/>
      <c r="XBE54" s="139"/>
      <c r="XBF54" s="266"/>
      <c r="XBG54" s="266"/>
      <c r="XBH54" s="266"/>
      <c r="XBI54" s="139"/>
      <c r="XBJ54" s="266"/>
      <c r="XBK54" s="266"/>
      <c r="XBL54" s="266"/>
      <c r="XBM54" s="139"/>
      <c r="XBN54" s="266"/>
      <c r="XBO54" s="266"/>
      <c r="XBP54" s="266"/>
      <c r="XBQ54" s="139"/>
      <c r="XBR54" s="266"/>
      <c r="XBS54" s="266"/>
      <c r="XBT54" s="266"/>
      <c r="XBU54" s="139"/>
      <c r="XBV54" s="266"/>
      <c r="XBW54" s="266"/>
      <c r="XBX54" s="266"/>
      <c r="XBY54" s="139"/>
      <c r="XBZ54" s="266"/>
      <c r="XCA54" s="266"/>
      <c r="XCB54" s="266"/>
      <c r="XCC54" s="139"/>
      <c r="XCD54" s="266"/>
      <c r="XCE54" s="266"/>
      <c r="XCF54" s="266"/>
      <c r="XCG54" s="139"/>
      <c r="XCH54" s="266"/>
      <c r="XCI54" s="266"/>
      <c r="XCJ54" s="266"/>
      <c r="XCK54" s="139"/>
      <c r="XCL54" s="266"/>
      <c r="XCM54" s="266"/>
      <c r="XCN54" s="266"/>
      <c r="XCO54" s="139"/>
      <c r="XCP54" s="266"/>
      <c r="XCQ54" s="266"/>
      <c r="XCR54" s="266"/>
      <c r="XCS54" s="139"/>
      <c r="XCT54" s="266"/>
      <c r="XCU54" s="266"/>
      <c r="XCV54" s="266"/>
      <c r="XCW54" s="139"/>
      <c r="XCX54" s="266"/>
      <c r="XCY54" s="266"/>
      <c r="XCZ54" s="266"/>
      <c r="XDA54" s="139"/>
      <c r="XDB54" s="266"/>
      <c r="XDC54" s="266"/>
      <c r="XDD54" s="266"/>
      <c r="XDE54" s="139"/>
      <c r="XDF54" s="266"/>
      <c r="XDG54" s="266"/>
      <c r="XDH54" s="266"/>
      <c r="XDI54" s="139"/>
      <c r="XDJ54" s="266"/>
      <c r="XDK54" s="266"/>
      <c r="XDL54" s="266"/>
      <c r="XDM54" s="139"/>
      <c r="XDN54" s="266"/>
      <c r="XDO54" s="266"/>
      <c r="XDP54" s="266"/>
      <c r="XDQ54" s="139"/>
      <c r="XDR54" s="266"/>
      <c r="XDS54" s="266"/>
      <c r="XDT54" s="266"/>
      <c r="XDU54" s="139"/>
      <c r="XDV54" s="266"/>
      <c r="XDW54" s="266"/>
      <c r="XDX54" s="266"/>
      <c r="XDY54" s="139"/>
      <c r="XDZ54" s="266"/>
      <c r="XEA54" s="266"/>
      <c r="XEB54" s="266"/>
      <c r="XEC54" s="139"/>
      <c r="XED54" s="266"/>
      <c r="XEE54" s="266"/>
      <c r="XEF54" s="266"/>
      <c r="XEG54" s="139"/>
      <c r="XEH54" s="266"/>
      <c r="XEI54" s="266"/>
      <c r="XEJ54" s="266"/>
      <c r="XEK54" s="139"/>
      <c r="XEL54" s="266"/>
      <c r="XEM54" s="266"/>
      <c r="XEN54" s="266"/>
      <c r="XEO54" s="139"/>
      <c r="XEP54" s="266"/>
      <c r="XEQ54" s="266"/>
      <c r="XER54" s="266"/>
      <c r="XES54" s="139"/>
      <c r="XET54" s="266"/>
      <c r="XEU54" s="266"/>
      <c r="XEV54" s="266"/>
      <c r="XEW54" s="139"/>
      <c r="XEX54" s="266"/>
      <c r="XEY54" s="266"/>
      <c r="XEZ54" s="266"/>
      <c r="XFA54" s="139"/>
      <c r="XFB54" s="266"/>
      <c r="XFC54" s="266"/>
      <c r="XFD54" s="266"/>
    </row>
    <row r="55" spans="1:16384" ht="30" customHeight="1" x14ac:dyDescent="0.25">
      <c r="A55" s="94" t="s">
        <v>917</v>
      </c>
      <c r="B55" s="248" t="s">
        <v>895</v>
      </c>
      <c r="C55" s="249"/>
      <c r="D55" s="250"/>
    </row>
    <row r="56" spans="1:16384" ht="30" customHeight="1" x14ac:dyDescent="0.25">
      <c r="A56" s="94" t="s">
        <v>918</v>
      </c>
      <c r="B56" s="245" t="s">
        <v>905</v>
      </c>
      <c r="C56" s="246"/>
      <c r="D56" s="247"/>
    </row>
    <row r="57" spans="1:16384" ht="30" customHeight="1" x14ac:dyDescent="0.25">
      <c r="A57" s="94" t="s">
        <v>919</v>
      </c>
      <c r="B57" s="245"/>
      <c r="C57" s="246"/>
      <c r="D57" s="247"/>
    </row>
    <row r="58" spans="1:16384" ht="30" customHeight="1" x14ac:dyDescent="0.25">
      <c r="A58" s="94" t="s">
        <v>1031</v>
      </c>
      <c r="B58" s="140"/>
      <c r="C58" s="134" t="s">
        <v>986</v>
      </c>
      <c r="D58" s="141" t="s">
        <v>1041</v>
      </c>
    </row>
    <row r="59" spans="1:16384" ht="30" customHeight="1" x14ac:dyDescent="0.25">
      <c r="A59" s="94" t="s">
        <v>902</v>
      </c>
      <c r="B59" s="133"/>
      <c r="C59" s="134" t="s">
        <v>903</v>
      </c>
      <c r="D59" s="161"/>
    </row>
    <row r="60" spans="1:16384" ht="15" customHeight="1" x14ac:dyDescent="0.25">
      <c r="A60" s="95"/>
      <c r="B60" s="96"/>
      <c r="C60" s="97"/>
      <c r="D60" s="98"/>
    </row>
    <row r="61" spans="1:16384" ht="15" customHeight="1" x14ac:dyDescent="0.25">
      <c r="A61" s="251" t="s">
        <v>993</v>
      </c>
      <c r="B61" s="252"/>
      <c r="C61" s="252"/>
      <c r="D61" s="253"/>
    </row>
    <row r="62" spans="1:16384" ht="30" customHeight="1" x14ac:dyDescent="0.25">
      <c r="A62" s="110" t="s">
        <v>1029</v>
      </c>
      <c r="B62" s="255" t="e">
        <f>VLOOKUP(A62,Lookup_Admin!A:H,6,FALSE)</f>
        <v>#N/A</v>
      </c>
      <c r="C62" s="255"/>
      <c r="D62" s="255"/>
    </row>
    <row r="63" spans="1:16384" ht="30" customHeight="1" x14ac:dyDescent="0.25">
      <c r="A63" s="164" t="s">
        <v>987</v>
      </c>
      <c r="B63" s="135" t="e">
        <f>CONCATENATE("Severity"," = ",VLOOKUP(A62,Risk_Assessment!$G:$N,6,FALSE))</f>
        <v>#N/A</v>
      </c>
      <c r="C63" s="135" t="e">
        <f>CONCATENATE("Likelihood"," = ",VLOOKUP(A62,Risk_Assessment!$G:$N,5,FALSE))</f>
        <v>#N/A</v>
      </c>
      <c r="D63" s="135" t="e">
        <f>CONCATENATE("Risk Rating"," = ",VLOOKUP(A62,Risk_Assessment!$G:$N,7,FALSE))</f>
        <v>#N/A</v>
      </c>
    </row>
    <row r="64" spans="1:16384" ht="30" customHeight="1" x14ac:dyDescent="0.25">
      <c r="A64" s="99" t="s">
        <v>1038</v>
      </c>
      <c r="B64" s="248" t="s">
        <v>1042</v>
      </c>
      <c r="C64" s="249"/>
      <c r="D64" s="250"/>
    </row>
    <row r="65" spans="1:16384" ht="30" customHeight="1" x14ac:dyDescent="0.25">
      <c r="A65" s="99" t="s">
        <v>917</v>
      </c>
      <c r="B65" s="248" t="s">
        <v>895</v>
      </c>
      <c r="C65" s="249"/>
      <c r="D65" s="250"/>
    </row>
    <row r="66" spans="1:16384" ht="30" customHeight="1" x14ac:dyDescent="0.25">
      <c r="A66" s="99" t="s">
        <v>918</v>
      </c>
      <c r="B66" s="245" t="s">
        <v>905</v>
      </c>
      <c r="C66" s="246"/>
      <c r="D66" s="247"/>
    </row>
    <row r="67" spans="1:16384" ht="30" customHeight="1" x14ac:dyDescent="0.25">
      <c r="A67" s="99" t="s">
        <v>919</v>
      </c>
      <c r="B67" s="245"/>
      <c r="C67" s="246"/>
      <c r="D67" s="247"/>
    </row>
    <row r="68" spans="1:16384" ht="30" customHeight="1" x14ac:dyDescent="0.25">
      <c r="A68" s="99" t="s">
        <v>1031</v>
      </c>
      <c r="B68" s="140"/>
      <c r="C68" s="135" t="s">
        <v>986</v>
      </c>
      <c r="D68" s="141" t="s">
        <v>1041</v>
      </c>
    </row>
    <row r="69" spans="1:16384" ht="42.75" customHeight="1" x14ac:dyDescent="0.25">
      <c r="A69" s="99" t="s">
        <v>902</v>
      </c>
      <c r="B69" s="133"/>
      <c r="C69" s="135" t="s">
        <v>903</v>
      </c>
      <c r="D69" s="161"/>
    </row>
    <row r="70" spans="1:16384" ht="15" customHeight="1" x14ac:dyDescent="0.25">
      <c r="A70" s="95"/>
      <c r="B70" s="96"/>
      <c r="C70" s="97"/>
      <c r="D70" s="98"/>
    </row>
    <row r="71" spans="1:16384" ht="30" customHeight="1" x14ac:dyDescent="0.25">
      <c r="A71" s="251" t="s">
        <v>994</v>
      </c>
      <c r="B71" s="252"/>
      <c r="C71" s="252"/>
      <c r="D71" s="253"/>
    </row>
    <row r="72" spans="1:16384" ht="30" customHeight="1" x14ac:dyDescent="0.25">
      <c r="A72" s="110" t="s">
        <v>1029</v>
      </c>
      <c r="B72" s="254" t="e">
        <f>VLOOKUP(A72,Lookup_Admin!A:H,6,FALSE)</f>
        <v>#N/A</v>
      </c>
      <c r="C72" s="254"/>
      <c r="D72" s="254"/>
    </row>
    <row r="73" spans="1:16384" ht="30" customHeight="1" x14ac:dyDescent="0.25">
      <c r="A73" s="164" t="s">
        <v>987</v>
      </c>
      <c r="B73" s="134" t="e">
        <f>CONCATENATE("Severity"," = ",VLOOKUP(A72,Risk_Assessment!$G:$N,6,FALSE))</f>
        <v>#N/A</v>
      </c>
      <c r="C73" s="134" t="e">
        <f>CONCATENATE("Likelihood"," = ",VLOOKUP(A72,Risk_Assessment!$G:$N,5,FALSE))</f>
        <v>#N/A</v>
      </c>
      <c r="D73" s="134" t="e">
        <f>CONCATENATE("Risk Rating"," = ",VLOOKUP(A72,Risk_Assessment!$G:$N,7,FALSE))</f>
        <v>#N/A</v>
      </c>
      <c r="E73" s="139"/>
      <c r="F73" s="266"/>
      <c r="G73" s="266"/>
      <c r="H73" s="266"/>
      <c r="I73" s="139"/>
      <c r="J73" s="266"/>
      <c r="K73" s="266"/>
      <c r="L73" s="266"/>
      <c r="M73" s="139"/>
      <c r="N73" s="266"/>
      <c r="O73" s="266"/>
      <c r="P73" s="266"/>
      <c r="Q73" s="139"/>
      <c r="R73" s="266"/>
      <c r="S73" s="266"/>
      <c r="T73" s="266"/>
      <c r="U73" s="139"/>
      <c r="V73" s="266"/>
      <c r="W73" s="266"/>
      <c r="X73" s="266"/>
      <c r="Y73" s="139"/>
      <c r="Z73" s="266"/>
      <c r="AA73" s="266"/>
      <c r="AB73" s="266"/>
      <c r="AC73" s="139"/>
      <c r="AD73" s="266"/>
      <c r="AE73" s="266"/>
      <c r="AF73" s="266"/>
      <c r="AG73" s="139"/>
      <c r="AH73" s="266"/>
      <c r="AI73" s="266"/>
      <c r="AJ73" s="266"/>
      <c r="AK73" s="139"/>
      <c r="AL73" s="266"/>
      <c r="AM73" s="266"/>
      <c r="AN73" s="266"/>
      <c r="AO73" s="139"/>
      <c r="AP73" s="266"/>
      <c r="AQ73" s="266"/>
      <c r="AR73" s="266"/>
      <c r="AS73" s="139"/>
      <c r="AT73" s="266"/>
      <c r="AU73" s="266"/>
      <c r="AV73" s="266"/>
      <c r="AW73" s="139"/>
      <c r="AX73" s="266"/>
      <c r="AY73" s="266"/>
      <c r="AZ73" s="266"/>
      <c r="BA73" s="139"/>
      <c r="BB73" s="266"/>
      <c r="BC73" s="266"/>
      <c r="BD73" s="266"/>
      <c r="BE73" s="139"/>
      <c r="BF73" s="266"/>
      <c r="BG73" s="266"/>
      <c r="BH73" s="266"/>
      <c r="BI73" s="139"/>
      <c r="BJ73" s="266"/>
      <c r="BK73" s="266"/>
      <c r="BL73" s="266"/>
      <c r="BM73" s="139"/>
      <c r="BN73" s="266"/>
      <c r="BO73" s="266"/>
      <c r="BP73" s="266"/>
      <c r="BQ73" s="139"/>
      <c r="BR73" s="266"/>
      <c r="BS73" s="266"/>
      <c r="BT73" s="266"/>
      <c r="BU73" s="139"/>
      <c r="BV73" s="266"/>
      <c r="BW73" s="266"/>
      <c r="BX73" s="266"/>
      <c r="BY73" s="139"/>
      <c r="BZ73" s="266"/>
      <c r="CA73" s="266"/>
      <c r="CB73" s="266"/>
      <c r="CC73" s="139"/>
      <c r="CD73" s="266"/>
      <c r="CE73" s="266"/>
      <c r="CF73" s="266"/>
      <c r="CG73" s="139"/>
      <c r="CH73" s="266"/>
      <c r="CI73" s="266"/>
      <c r="CJ73" s="266"/>
      <c r="CK73" s="139"/>
      <c r="CL73" s="266"/>
      <c r="CM73" s="266"/>
      <c r="CN73" s="266"/>
      <c r="CO73" s="139"/>
      <c r="CP73" s="266"/>
      <c r="CQ73" s="266"/>
      <c r="CR73" s="266"/>
      <c r="CS73" s="139"/>
      <c r="CT73" s="266"/>
      <c r="CU73" s="266"/>
      <c r="CV73" s="266"/>
      <c r="CW73" s="139"/>
      <c r="CX73" s="266"/>
      <c r="CY73" s="266"/>
      <c r="CZ73" s="266"/>
      <c r="DA73" s="139"/>
      <c r="DB73" s="266"/>
      <c r="DC73" s="266"/>
      <c r="DD73" s="266"/>
      <c r="DE73" s="139"/>
      <c r="DF73" s="266"/>
      <c r="DG73" s="266"/>
      <c r="DH73" s="266"/>
      <c r="DI73" s="139"/>
      <c r="DJ73" s="266"/>
      <c r="DK73" s="266"/>
      <c r="DL73" s="266"/>
      <c r="DM73" s="139"/>
      <c r="DN73" s="266"/>
      <c r="DO73" s="266"/>
      <c r="DP73" s="266"/>
      <c r="DQ73" s="139"/>
      <c r="DR73" s="266"/>
      <c r="DS73" s="266"/>
      <c r="DT73" s="266"/>
      <c r="DU73" s="139"/>
      <c r="DV73" s="266"/>
      <c r="DW73" s="266"/>
      <c r="DX73" s="266"/>
      <c r="DY73" s="139"/>
      <c r="DZ73" s="266"/>
      <c r="EA73" s="266"/>
      <c r="EB73" s="266"/>
      <c r="EC73" s="139"/>
      <c r="ED73" s="266"/>
      <c r="EE73" s="266"/>
      <c r="EF73" s="266"/>
      <c r="EG73" s="139"/>
      <c r="EH73" s="266"/>
      <c r="EI73" s="266"/>
      <c r="EJ73" s="266"/>
      <c r="EK73" s="139"/>
      <c r="EL73" s="266"/>
      <c r="EM73" s="266"/>
      <c r="EN73" s="266"/>
      <c r="EO73" s="139"/>
      <c r="EP73" s="266"/>
      <c r="EQ73" s="266"/>
      <c r="ER73" s="266"/>
      <c r="ES73" s="139"/>
      <c r="ET73" s="266"/>
      <c r="EU73" s="266"/>
      <c r="EV73" s="266"/>
      <c r="EW73" s="139"/>
      <c r="EX73" s="266"/>
      <c r="EY73" s="266"/>
      <c r="EZ73" s="266"/>
      <c r="FA73" s="139"/>
      <c r="FB73" s="266"/>
      <c r="FC73" s="266"/>
      <c r="FD73" s="266"/>
      <c r="FE73" s="139"/>
      <c r="FF73" s="266"/>
      <c r="FG73" s="266"/>
      <c r="FH73" s="266"/>
      <c r="FI73" s="139"/>
      <c r="FJ73" s="266"/>
      <c r="FK73" s="266"/>
      <c r="FL73" s="266"/>
      <c r="FM73" s="139"/>
      <c r="FN73" s="266"/>
      <c r="FO73" s="266"/>
      <c r="FP73" s="266"/>
      <c r="FQ73" s="139"/>
      <c r="FR73" s="266"/>
      <c r="FS73" s="266"/>
      <c r="FT73" s="266"/>
      <c r="FU73" s="139"/>
      <c r="FV73" s="266"/>
      <c r="FW73" s="266"/>
      <c r="FX73" s="266"/>
      <c r="FY73" s="139"/>
      <c r="FZ73" s="266"/>
      <c r="GA73" s="266"/>
      <c r="GB73" s="266"/>
      <c r="GC73" s="139"/>
      <c r="GD73" s="266"/>
      <c r="GE73" s="266"/>
      <c r="GF73" s="266"/>
      <c r="GG73" s="139"/>
      <c r="GH73" s="266"/>
      <c r="GI73" s="266"/>
      <c r="GJ73" s="266"/>
      <c r="GK73" s="139"/>
      <c r="GL73" s="266"/>
      <c r="GM73" s="266"/>
      <c r="GN73" s="266"/>
      <c r="GO73" s="139"/>
      <c r="GP73" s="266"/>
      <c r="GQ73" s="266"/>
      <c r="GR73" s="266"/>
      <c r="GS73" s="139"/>
      <c r="GT73" s="266"/>
      <c r="GU73" s="266"/>
      <c r="GV73" s="266"/>
      <c r="GW73" s="139"/>
      <c r="GX73" s="266"/>
      <c r="GY73" s="266"/>
      <c r="GZ73" s="266"/>
      <c r="HA73" s="139"/>
      <c r="HB73" s="266"/>
      <c r="HC73" s="266"/>
      <c r="HD73" s="266"/>
      <c r="HE73" s="139"/>
      <c r="HF73" s="266"/>
      <c r="HG73" s="266"/>
      <c r="HH73" s="266"/>
      <c r="HI73" s="139"/>
      <c r="HJ73" s="266"/>
      <c r="HK73" s="266"/>
      <c r="HL73" s="266"/>
      <c r="HM73" s="139"/>
      <c r="HN73" s="266"/>
      <c r="HO73" s="266"/>
      <c r="HP73" s="266"/>
      <c r="HQ73" s="139"/>
      <c r="HR73" s="266"/>
      <c r="HS73" s="266"/>
      <c r="HT73" s="266"/>
      <c r="HU73" s="139"/>
      <c r="HV73" s="266"/>
      <c r="HW73" s="266"/>
      <c r="HX73" s="266"/>
      <c r="HY73" s="139"/>
      <c r="HZ73" s="266"/>
      <c r="IA73" s="266"/>
      <c r="IB73" s="266"/>
      <c r="IC73" s="139"/>
      <c r="ID73" s="266"/>
      <c r="IE73" s="266"/>
      <c r="IF73" s="266"/>
      <c r="IG73" s="139"/>
      <c r="IH73" s="266"/>
      <c r="II73" s="266"/>
      <c r="IJ73" s="266"/>
      <c r="IK73" s="139"/>
      <c r="IL73" s="266"/>
      <c r="IM73" s="266"/>
      <c r="IN73" s="266"/>
      <c r="IO73" s="139"/>
      <c r="IP73" s="266"/>
      <c r="IQ73" s="266"/>
      <c r="IR73" s="266"/>
      <c r="IS73" s="139"/>
      <c r="IT73" s="266"/>
      <c r="IU73" s="266"/>
      <c r="IV73" s="266"/>
      <c r="IW73" s="139"/>
      <c r="IX73" s="266"/>
      <c r="IY73" s="266"/>
      <c r="IZ73" s="266"/>
      <c r="JA73" s="139"/>
      <c r="JB73" s="266"/>
      <c r="JC73" s="266"/>
      <c r="JD73" s="266"/>
      <c r="JE73" s="139"/>
      <c r="JF73" s="266"/>
      <c r="JG73" s="266"/>
      <c r="JH73" s="266"/>
      <c r="JI73" s="139"/>
      <c r="JJ73" s="266"/>
      <c r="JK73" s="266"/>
      <c r="JL73" s="266"/>
      <c r="JM73" s="139"/>
      <c r="JN73" s="266"/>
      <c r="JO73" s="266"/>
      <c r="JP73" s="266"/>
      <c r="JQ73" s="139"/>
      <c r="JR73" s="266"/>
      <c r="JS73" s="266"/>
      <c r="JT73" s="266"/>
      <c r="JU73" s="139"/>
      <c r="JV73" s="266"/>
      <c r="JW73" s="266"/>
      <c r="JX73" s="266"/>
      <c r="JY73" s="139"/>
      <c r="JZ73" s="266"/>
      <c r="KA73" s="266"/>
      <c r="KB73" s="266"/>
      <c r="KC73" s="139"/>
      <c r="KD73" s="266"/>
      <c r="KE73" s="266"/>
      <c r="KF73" s="266"/>
      <c r="KG73" s="139"/>
      <c r="KH73" s="266"/>
      <c r="KI73" s="266"/>
      <c r="KJ73" s="266"/>
      <c r="KK73" s="139"/>
      <c r="KL73" s="266"/>
      <c r="KM73" s="266"/>
      <c r="KN73" s="266"/>
      <c r="KO73" s="139"/>
      <c r="KP73" s="266"/>
      <c r="KQ73" s="266"/>
      <c r="KR73" s="266"/>
      <c r="KS73" s="139"/>
      <c r="KT73" s="266"/>
      <c r="KU73" s="266"/>
      <c r="KV73" s="266"/>
      <c r="KW73" s="139"/>
      <c r="KX73" s="266"/>
      <c r="KY73" s="266"/>
      <c r="KZ73" s="266"/>
      <c r="LA73" s="139"/>
      <c r="LB73" s="266"/>
      <c r="LC73" s="266"/>
      <c r="LD73" s="266"/>
      <c r="LE73" s="139"/>
      <c r="LF73" s="266"/>
      <c r="LG73" s="266"/>
      <c r="LH73" s="266"/>
      <c r="LI73" s="139"/>
      <c r="LJ73" s="266"/>
      <c r="LK73" s="266"/>
      <c r="LL73" s="266"/>
      <c r="LM73" s="139"/>
      <c r="LN73" s="266"/>
      <c r="LO73" s="266"/>
      <c r="LP73" s="266"/>
      <c r="LQ73" s="139"/>
      <c r="LR73" s="266"/>
      <c r="LS73" s="266"/>
      <c r="LT73" s="266"/>
      <c r="LU73" s="139"/>
      <c r="LV73" s="266"/>
      <c r="LW73" s="266"/>
      <c r="LX73" s="266"/>
      <c r="LY73" s="139"/>
      <c r="LZ73" s="266"/>
      <c r="MA73" s="266"/>
      <c r="MB73" s="266"/>
      <c r="MC73" s="139"/>
      <c r="MD73" s="266"/>
      <c r="ME73" s="266"/>
      <c r="MF73" s="266"/>
      <c r="MG73" s="139"/>
      <c r="MH73" s="266"/>
      <c r="MI73" s="266"/>
      <c r="MJ73" s="266"/>
      <c r="MK73" s="139"/>
      <c r="ML73" s="266"/>
      <c r="MM73" s="266"/>
      <c r="MN73" s="266"/>
      <c r="MO73" s="139"/>
      <c r="MP73" s="266"/>
      <c r="MQ73" s="266"/>
      <c r="MR73" s="266"/>
      <c r="MS73" s="139"/>
      <c r="MT73" s="266"/>
      <c r="MU73" s="266"/>
      <c r="MV73" s="266"/>
      <c r="MW73" s="139"/>
      <c r="MX73" s="266"/>
      <c r="MY73" s="266"/>
      <c r="MZ73" s="266"/>
      <c r="NA73" s="139"/>
      <c r="NB73" s="266"/>
      <c r="NC73" s="266"/>
      <c r="ND73" s="266"/>
      <c r="NE73" s="139"/>
      <c r="NF73" s="266"/>
      <c r="NG73" s="266"/>
      <c r="NH73" s="266"/>
      <c r="NI73" s="139"/>
      <c r="NJ73" s="266"/>
      <c r="NK73" s="266"/>
      <c r="NL73" s="266"/>
      <c r="NM73" s="139"/>
      <c r="NN73" s="266"/>
      <c r="NO73" s="266"/>
      <c r="NP73" s="266"/>
      <c r="NQ73" s="139"/>
      <c r="NR73" s="266"/>
      <c r="NS73" s="266"/>
      <c r="NT73" s="266"/>
      <c r="NU73" s="139"/>
      <c r="NV73" s="266"/>
      <c r="NW73" s="266"/>
      <c r="NX73" s="266"/>
      <c r="NY73" s="139"/>
      <c r="NZ73" s="266"/>
      <c r="OA73" s="266"/>
      <c r="OB73" s="266"/>
      <c r="OC73" s="139"/>
      <c r="OD73" s="266"/>
      <c r="OE73" s="266"/>
      <c r="OF73" s="266"/>
      <c r="OG73" s="139"/>
      <c r="OH73" s="266"/>
      <c r="OI73" s="266"/>
      <c r="OJ73" s="266"/>
      <c r="OK73" s="139"/>
      <c r="OL73" s="266"/>
      <c r="OM73" s="266"/>
      <c r="ON73" s="266"/>
      <c r="OO73" s="139"/>
      <c r="OP73" s="266"/>
      <c r="OQ73" s="266"/>
      <c r="OR73" s="266"/>
      <c r="OS73" s="139"/>
      <c r="OT73" s="266"/>
      <c r="OU73" s="266"/>
      <c r="OV73" s="266"/>
      <c r="OW73" s="139"/>
      <c r="OX73" s="266"/>
      <c r="OY73" s="266"/>
      <c r="OZ73" s="266"/>
      <c r="PA73" s="139"/>
      <c r="PB73" s="266"/>
      <c r="PC73" s="266"/>
      <c r="PD73" s="266"/>
      <c r="PE73" s="139"/>
      <c r="PF73" s="266"/>
      <c r="PG73" s="266"/>
      <c r="PH73" s="266"/>
      <c r="PI73" s="139"/>
      <c r="PJ73" s="266"/>
      <c r="PK73" s="266"/>
      <c r="PL73" s="266"/>
      <c r="PM73" s="139"/>
      <c r="PN73" s="266"/>
      <c r="PO73" s="266"/>
      <c r="PP73" s="266"/>
      <c r="PQ73" s="139"/>
      <c r="PR73" s="266"/>
      <c r="PS73" s="266"/>
      <c r="PT73" s="266"/>
      <c r="PU73" s="139"/>
      <c r="PV73" s="266"/>
      <c r="PW73" s="266"/>
      <c r="PX73" s="266"/>
      <c r="PY73" s="139"/>
      <c r="PZ73" s="266"/>
      <c r="QA73" s="266"/>
      <c r="QB73" s="266"/>
      <c r="QC73" s="139"/>
      <c r="QD73" s="266"/>
      <c r="QE73" s="266"/>
      <c r="QF73" s="266"/>
      <c r="QG73" s="139"/>
      <c r="QH73" s="266"/>
      <c r="QI73" s="266"/>
      <c r="QJ73" s="266"/>
      <c r="QK73" s="139"/>
      <c r="QL73" s="266"/>
      <c r="QM73" s="266"/>
      <c r="QN73" s="266"/>
      <c r="QO73" s="139"/>
      <c r="QP73" s="266"/>
      <c r="QQ73" s="266"/>
      <c r="QR73" s="266"/>
      <c r="QS73" s="139"/>
      <c r="QT73" s="266"/>
      <c r="QU73" s="266"/>
      <c r="QV73" s="266"/>
      <c r="QW73" s="139"/>
      <c r="QX73" s="266"/>
      <c r="QY73" s="266"/>
      <c r="QZ73" s="266"/>
      <c r="RA73" s="139"/>
      <c r="RB73" s="266"/>
      <c r="RC73" s="266"/>
      <c r="RD73" s="266"/>
      <c r="RE73" s="139"/>
      <c r="RF73" s="266"/>
      <c r="RG73" s="266"/>
      <c r="RH73" s="266"/>
      <c r="RI73" s="139"/>
      <c r="RJ73" s="266"/>
      <c r="RK73" s="266"/>
      <c r="RL73" s="266"/>
      <c r="RM73" s="139"/>
      <c r="RN73" s="266"/>
      <c r="RO73" s="266"/>
      <c r="RP73" s="266"/>
      <c r="RQ73" s="139"/>
      <c r="RR73" s="266"/>
      <c r="RS73" s="266"/>
      <c r="RT73" s="266"/>
      <c r="RU73" s="139"/>
      <c r="RV73" s="266"/>
      <c r="RW73" s="266"/>
      <c r="RX73" s="266"/>
      <c r="RY73" s="139"/>
      <c r="RZ73" s="266"/>
      <c r="SA73" s="266"/>
      <c r="SB73" s="266"/>
      <c r="SC73" s="139"/>
      <c r="SD73" s="266"/>
      <c r="SE73" s="266"/>
      <c r="SF73" s="266"/>
      <c r="SG73" s="139"/>
      <c r="SH73" s="266"/>
      <c r="SI73" s="266"/>
      <c r="SJ73" s="266"/>
      <c r="SK73" s="139"/>
      <c r="SL73" s="266"/>
      <c r="SM73" s="266"/>
      <c r="SN73" s="266"/>
      <c r="SO73" s="139"/>
      <c r="SP73" s="266"/>
      <c r="SQ73" s="266"/>
      <c r="SR73" s="266"/>
      <c r="SS73" s="139"/>
      <c r="ST73" s="266"/>
      <c r="SU73" s="266"/>
      <c r="SV73" s="266"/>
      <c r="SW73" s="139"/>
      <c r="SX73" s="266"/>
      <c r="SY73" s="266"/>
      <c r="SZ73" s="266"/>
      <c r="TA73" s="139"/>
      <c r="TB73" s="266"/>
      <c r="TC73" s="266"/>
      <c r="TD73" s="266"/>
      <c r="TE73" s="139"/>
      <c r="TF73" s="266"/>
      <c r="TG73" s="266"/>
      <c r="TH73" s="266"/>
      <c r="TI73" s="139"/>
      <c r="TJ73" s="266"/>
      <c r="TK73" s="266"/>
      <c r="TL73" s="266"/>
      <c r="TM73" s="139"/>
      <c r="TN73" s="266"/>
      <c r="TO73" s="266"/>
      <c r="TP73" s="266"/>
      <c r="TQ73" s="139"/>
      <c r="TR73" s="266"/>
      <c r="TS73" s="266"/>
      <c r="TT73" s="266"/>
      <c r="TU73" s="139"/>
      <c r="TV73" s="266"/>
      <c r="TW73" s="266"/>
      <c r="TX73" s="266"/>
      <c r="TY73" s="139"/>
      <c r="TZ73" s="266"/>
      <c r="UA73" s="266"/>
      <c r="UB73" s="266"/>
      <c r="UC73" s="139"/>
      <c r="UD73" s="266"/>
      <c r="UE73" s="266"/>
      <c r="UF73" s="266"/>
      <c r="UG73" s="139"/>
      <c r="UH73" s="266"/>
      <c r="UI73" s="266"/>
      <c r="UJ73" s="266"/>
      <c r="UK73" s="139"/>
      <c r="UL73" s="266"/>
      <c r="UM73" s="266"/>
      <c r="UN73" s="266"/>
      <c r="UO73" s="139"/>
      <c r="UP73" s="266"/>
      <c r="UQ73" s="266"/>
      <c r="UR73" s="266"/>
      <c r="US73" s="139"/>
      <c r="UT73" s="266"/>
      <c r="UU73" s="266"/>
      <c r="UV73" s="266"/>
      <c r="UW73" s="139"/>
      <c r="UX73" s="266"/>
      <c r="UY73" s="266"/>
      <c r="UZ73" s="266"/>
      <c r="VA73" s="139"/>
      <c r="VB73" s="266"/>
      <c r="VC73" s="266"/>
      <c r="VD73" s="266"/>
      <c r="VE73" s="139"/>
      <c r="VF73" s="266"/>
      <c r="VG73" s="266"/>
      <c r="VH73" s="266"/>
      <c r="VI73" s="139"/>
      <c r="VJ73" s="266"/>
      <c r="VK73" s="266"/>
      <c r="VL73" s="266"/>
      <c r="VM73" s="139"/>
      <c r="VN73" s="266"/>
      <c r="VO73" s="266"/>
      <c r="VP73" s="266"/>
      <c r="VQ73" s="139"/>
      <c r="VR73" s="266"/>
      <c r="VS73" s="266"/>
      <c r="VT73" s="266"/>
      <c r="VU73" s="139"/>
      <c r="VV73" s="266"/>
      <c r="VW73" s="266"/>
      <c r="VX73" s="266"/>
      <c r="VY73" s="139"/>
      <c r="VZ73" s="266"/>
      <c r="WA73" s="266"/>
      <c r="WB73" s="266"/>
      <c r="WC73" s="139"/>
      <c r="WD73" s="266"/>
      <c r="WE73" s="266"/>
      <c r="WF73" s="266"/>
      <c r="WG73" s="139"/>
      <c r="WH73" s="266"/>
      <c r="WI73" s="266"/>
      <c r="WJ73" s="266"/>
      <c r="WK73" s="139"/>
      <c r="WL73" s="266"/>
      <c r="WM73" s="266"/>
      <c r="WN73" s="266"/>
      <c r="WO73" s="139"/>
      <c r="WP73" s="266"/>
      <c r="WQ73" s="266"/>
      <c r="WR73" s="266"/>
      <c r="WS73" s="139"/>
      <c r="WT73" s="266"/>
      <c r="WU73" s="266"/>
      <c r="WV73" s="266"/>
      <c r="WW73" s="139"/>
      <c r="WX73" s="266"/>
      <c r="WY73" s="266"/>
      <c r="WZ73" s="266"/>
      <c r="XA73" s="139"/>
      <c r="XB73" s="266"/>
      <c r="XC73" s="266"/>
      <c r="XD73" s="266"/>
      <c r="XE73" s="139"/>
      <c r="XF73" s="266"/>
      <c r="XG73" s="266"/>
      <c r="XH73" s="266"/>
      <c r="XI73" s="139"/>
      <c r="XJ73" s="266"/>
      <c r="XK73" s="266"/>
      <c r="XL73" s="266"/>
      <c r="XM73" s="139"/>
      <c r="XN73" s="266"/>
      <c r="XO73" s="266"/>
      <c r="XP73" s="266"/>
      <c r="XQ73" s="139"/>
      <c r="XR73" s="266"/>
      <c r="XS73" s="266"/>
      <c r="XT73" s="266"/>
      <c r="XU73" s="139"/>
      <c r="XV73" s="266"/>
      <c r="XW73" s="266"/>
      <c r="XX73" s="266"/>
      <c r="XY73" s="139"/>
      <c r="XZ73" s="266"/>
      <c r="YA73" s="266"/>
      <c r="YB73" s="266"/>
      <c r="YC73" s="139"/>
      <c r="YD73" s="266"/>
      <c r="YE73" s="266"/>
      <c r="YF73" s="266"/>
      <c r="YG73" s="139"/>
      <c r="YH73" s="266"/>
      <c r="YI73" s="266"/>
      <c r="YJ73" s="266"/>
      <c r="YK73" s="139"/>
      <c r="YL73" s="266"/>
      <c r="YM73" s="266"/>
      <c r="YN73" s="266"/>
      <c r="YO73" s="139"/>
      <c r="YP73" s="266"/>
      <c r="YQ73" s="266"/>
      <c r="YR73" s="266"/>
      <c r="YS73" s="139"/>
      <c r="YT73" s="266"/>
      <c r="YU73" s="266"/>
      <c r="YV73" s="266"/>
      <c r="YW73" s="139"/>
      <c r="YX73" s="266"/>
      <c r="YY73" s="266"/>
      <c r="YZ73" s="266"/>
      <c r="ZA73" s="139"/>
      <c r="ZB73" s="266"/>
      <c r="ZC73" s="266"/>
      <c r="ZD73" s="266"/>
      <c r="ZE73" s="139"/>
      <c r="ZF73" s="266"/>
      <c r="ZG73" s="266"/>
      <c r="ZH73" s="266"/>
      <c r="ZI73" s="139"/>
      <c r="ZJ73" s="266"/>
      <c r="ZK73" s="266"/>
      <c r="ZL73" s="266"/>
      <c r="ZM73" s="139"/>
      <c r="ZN73" s="266"/>
      <c r="ZO73" s="266"/>
      <c r="ZP73" s="266"/>
      <c r="ZQ73" s="139"/>
      <c r="ZR73" s="266"/>
      <c r="ZS73" s="266"/>
      <c r="ZT73" s="266"/>
      <c r="ZU73" s="139"/>
      <c r="ZV73" s="266"/>
      <c r="ZW73" s="266"/>
      <c r="ZX73" s="266"/>
      <c r="ZY73" s="139"/>
      <c r="ZZ73" s="266"/>
      <c r="AAA73" s="266"/>
      <c r="AAB73" s="266"/>
      <c r="AAC73" s="139"/>
      <c r="AAD73" s="266"/>
      <c r="AAE73" s="266"/>
      <c r="AAF73" s="266"/>
      <c r="AAG73" s="139"/>
      <c r="AAH73" s="266"/>
      <c r="AAI73" s="266"/>
      <c r="AAJ73" s="266"/>
      <c r="AAK73" s="139"/>
      <c r="AAL73" s="266"/>
      <c r="AAM73" s="266"/>
      <c r="AAN73" s="266"/>
      <c r="AAO73" s="139"/>
      <c r="AAP73" s="266"/>
      <c r="AAQ73" s="266"/>
      <c r="AAR73" s="266"/>
      <c r="AAS73" s="139"/>
      <c r="AAT73" s="266"/>
      <c r="AAU73" s="266"/>
      <c r="AAV73" s="266"/>
      <c r="AAW73" s="139"/>
      <c r="AAX73" s="266"/>
      <c r="AAY73" s="266"/>
      <c r="AAZ73" s="266"/>
      <c r="ABA73" s="139"/>
      <c r="ABB73" s="266"/>
      <c r="ABC73" s="266"/>
      <c r="ABD73" s="266"/>
      <c r="ABE73" s="139"/>
      <c r="ABF73" s="266"/>
      <c r="ABG73" s="266"/>
      <c r="ABH73" s="266"/>
      <c r="ABI73" s="139"/>
      <c r="ABJ73" s="266"/>
      <c r="ABK73" s="266"/>
      <c r="ABL73" s="266"/>
      <c r="ABM73" s="139"/>
      <c r="ABN73" s="266"/>
      <c r="ABO73" s="266"/>
      <c r="ABP73" s="266"/>
      <c r="ABQ73" s="139"/>
      <c r="ABR73" s="266"/>
      <c r="ABS73" s="266"/>
      <c r="ABT73" s="266"/>
      <c r="ABU73" s="139"/>
      <c r="ABV73" s="266"/>
      <c r="ABW73" s="266"/>
      <c r="ABX73" s="266"/>
      <c r="ABY73" s="139"/>
      <c r="ABZ73" s="266"/>
      <c r="ACA73" s="266"/>
      <c r="ACB73" s="266"/>
      <c r="ACC73" s="139"/>
      <c r="ACD73" s="266"/>
      <c r="ACE73" s="266"/>
      <c r="ACF73" s="266"/>
      <c r="ACG73" s="139"/>
      <c r="ACH73" s="266"/>
      <c r="ACI73" s="266"/>
      <c r="ACJ73" s="266"/>
      <c r="ACK73" s="139"/>
      <c r="ACL73" s="266"/>
      <c r="ACM73" s="266"/>
      <c r="ACN73" s="266"/>
      <c r="ACO73" s="139"/>
      <c r="ACP73" s="266"/>
      <c r="ACQ73" s="266"/>
      <c r="ACR73" s="266"/>
      <c r="ACS73" s="139"/>
      <c r="ACT73" s="266"/>
      <c r="ACU73" s="266"/>
      <c r="ACV73" s="266"/>
      <c r="ACW73" s="139"/>
      <c r="ACX73" s="266"/>
      <c r="ACY73" s="266"/>
      <c r="ACZ73" s="266"/>
      <c r="ADA73" s="139"/>
      <c r="ADB73" s="266"/>
      <c r="ADC73" s="266"/>
      <c r="ADD73" s="266"/>
      <c r="ADE73" s="139"/>
      <c r="ADF73" s="266"/>
      <c r="ADG73" s="266"/>
      <c r="ADH73" s="266"/>
      <c r="ADI73" s="139"/>
      <c r="ADJ73" s="266"/>
      <c r="ADK73" s="266"/>
      <c r="ADL73" s="266"/>
      <c r="ADM73" s="139"/>
      <c r="ADN73" s="266"/>
      <c r="ADO73" s="266"/>
      <c r="ADP73" s="266"/>
      <c r="ADQ73" s="139"/>
      <c r="ADR73" s="266"/>
      <c r="ADS73" s="266"/>
      <c r="ADT73" s="266"/>
      <c r="ADU73" s="139"/>
      <c r="ADV73" s="266"/>
      <c r="ADW73" s="266"/>
      <c r="ADX73" s="266"/>
      <c r="ADY73" s="139"/>
      <c r="ADZ73" s="266"/>
      <c r="AEA73" s="266"/>
      <c r="AEB73" s="266"/>
      <c r="AEC73" s="139"/>
      <c r="AED73" s="266"/>
      <c r="AEE73" s="266"/>
      <c r="AEF73" s="266"/>
      <c r="AEG73" s="139"/>
      <c r="AEH73" s="266"/>
      <c r="AEI73" s="266"/>
      <c r="AEJ73" s="266"/>
      <c r="AEK73" s="139"/>
      <c r="AEL73" s="266"/>
      <c r="AEM73" s="266"/>
      <c r="AEN73" s="266"/>
      <c r="AEO73" s="139"/>
      <c r="AEP73" s="266"/>
      <c r="AEQ73" s="266"/>
      <c r="AER73" s="266"/>
      <c r="AES73" s="139"/>
      <c r="AET73" s="266"/>
      <c r="AEU73" s="266"/>
      <c r="AEV73" s="266"/>
      <c r="AEW73" s="139"/>
      <c r="AEX73" s="266"/>
      <c r="AEY73" s="266"/>
      <c r="AEZ73" s="266"/>
      <c r="AFA73" s="139"/>
      <c r="AFB73" s="266"/>
      <c r="AFC73" s="266"/>
      <c r="AFD73" s="266"/>
      <c r="AFE73" s="139"/>
      <c r="AFF73" s="266"/>
      <c r="AFG73" s="266"/>
      <c r="AFH73" s="266"/>
      <c r="AFI73" s="139"/>
      <c r="AFJ73" s="266"/>
      <c r="AFK73" s="266"/>
      <c r="AFL73" s="266"/>
      <c r="AFM73" s="139"/>
      <c r="AFN73" s="266"/>
      <c r="AFO73" s="266"/>
      <c r="AFP73" s="266"/>
      <c r="AFQ73" s="139"/>
      <c r="AFR73" s="266"/>
      <c r="AFS73" s="266"/>
      <c r="AFT73" s="266"/>
      <c r="AFU73" s="139"/>
      <c r="AFV73" s="266"/>
      <c r="AFW73" s="266"/>
      <c r="AFX73" s="266"/>
      <c r="AFY73" s="139"/>
      <c r="AFZ73" s="266"/>
      <c r="AGA73" s="266"/>
      <c r="AGB73" s="266"/>
      <c r="AGC73" s="139"/>
      <c r="AGD73" s="266"/>
      <c r="AGE73" s="266"/>
      <c r="AGF73" s="266"/>
      <c r="AGG73" s="139"/>
      <c r="AGH73" s="266"/>
      <c r="AGI73" s="266"/>
      <c r="AGJ73" s="266"/>
      <c r="AGK73" s="139"/>
      <c r="AGL73" s="266"/>
      <c r="AGM73" s="266"/>
      <c r="AGN73" s="266"/>
      <c r="AGO73" s="139"/>
      <c r="AGP73" s="266"/>
      <c r="AGQ73" s="266"/>
      <c r="AGR73" s="266"/>
      <c r="AGS73" s="139"/>
      <c r="AGT73" s="266"/>
      <c r="AGU73" s="266"/>
      <c r="AGV73" s="266"/>
      <c r="AGW73" s="139"/>
      <c r="AGX73" s="266"/>
      <c r="AGY73" s="266"/>
      <c r="AGZ73" s="266"/>
      <c r="AHA73" s="139"/>
      <c r="AHB73" s="266"/>
      <c r="AHC73" s="266"/>
      <c r="AHD73" s="266"/>
      <c r="AHE73" s="139"/>
      <c r="AHF73" s="266"/>
      <c r="AHG73" s="266"/>
      <c r="AHH73" s="266"/>
      <c r="AHI73" s="139"/>
      <c r="AHJ73" s="266"/>
      <c r="AHK73" s="266"/>
      <c r="AHL73" s="266"/>
      <c r="AHM73" s="139"/>
      <c r="AHN73" s="266"/>
      <c r="AHO73" s="266"/>
      <c r="AHP73" s="266"/>
      <c r="AHQ73" s="139"/>
      <c r="AHR73" s="266"/>
      <c r="AHS73" s="266"/>
      <c r="AHT73" s="266"/>
      <c r="AHU73" s="139"/>
      <c r="AHV73" s="266"/>
      <c r="AHW73" s="266"/>
      <c r="AHX73" s="266"/>
      <c r="AHY73" s="139"/>
      <c r="AHZ73" s="266"/>
      <c r="AIA73" s="266"/>
      <c r="AIB73" s="266"/>
      <c r="AIC73" s="139"/>
      <c r="AID73" s="266"/>
      <c r="AIE73" s="266"/>
      <c r="AIF73" s="266"/>
      <c r="AIG73" s="139"/>
      <c r="AIH73" s="266"/>
      <c r="AII73" s="266"/>
      <c r="AIJ73" s="266"/>
      <c r="AIK73" s="139"/>
      <c r="AIL73" s="266"/>
      <c r="AIM73" s="266"/>
      <c r="AIN73" s="266"/>
      <c r="AIO73" s="139"/>
      <c r="AIP73" s="266"/>
      <c r="AIQ73" s="266"/>
      <c r="AIR73" s="266"/>
      <c r="AIS73" s="139"/>
      <c r="AIT73" s="266"/>
      <c r="AIU73" s="266"/>
      <c r="AIV73" s="266"/>
      <c r="AIW73" s="139"/>
      <c r="AIX73" s="266"/>
      <c r="AIY73" s="266"/>
      <c r="AIZ73" s="266"/>
      <c r="AJA73" s="139"/>
      <c r="AJB73" s="266"/>
      <c r="AJC73" s="266"/>
      <c r="AJD73" s="266"/>
      <c r="AJE73" s="139"/>
      <c r="AJF73" s="266"/>
      <c r="AJG73" s="266"/>
      <c r="AJH73" s="266"/>
      <c r="AJI73" s="139"/>
      <c r="AJJ73" s="266"/>
      <c r="AJK73" s="266"/>
      <c r="AJL73" s="266"/>
      <c r="AJM73" s="139"/>
      <c r="AJN73" s="266"/>
      <c r="AJO73" s="266"/>
      <c r="AJP73" s="266"/>
      <c r="AJQ73" s="139"/>
      <c r="AJR73" s="266"/>
      <c r="AJS73" s="266"/>
      <c r="AJT73" s="266"/>
      <c r="AJU73" s="139"/>
      <c r="AJV73" s="266"/>
      <c r="AJW73" s="266"/>
      <c r="AJX73" s="266"/>
      <c r="AJY73" s="139"/>
      <c r="AJZ73" s="266"/>
      <c r="AKA73" s="266"/>
      <c r="AKB73" s="266"/>
      <c r="AKC73" s="139"/>
      <c r="AKD73" s="266"/>
      <c r="AKE73" s="266"/>
      <c r="AKF73" s="266"/>
      <c r="AKG73" s="139"/>
      <c r="AKH73" s="266"/>
      <c r="AKI73" s="266"/>
      <c r="AKJ73" s="266"/>
      <c r="AKK73" s="139"/>
      <c r="AKL73" s="266"/>
      <c r="AKM73" s="266"/>
      <c r="AKN73" s="266"/>
      <c r="AKO73" s="139"/>
      <c r="AKP73" s="266"/>
      <c r="AKQ73" s="266"/>
      <c r="AKR73" s="266"/>
      <c r="AKS73" s="139"/>
      <c r="AKT73" s="266"/>
      <c r="AKU73" s="266"/>
      <c r="AKV73" s="266"/>
      <c r="AKW73" s="139"/>
      <c r="AKX73" s="266"/>
      <c r="AKY73" s="266"/>
      <c r="AKZ73" s="266"/>
      <c r="ALA73" s="139"/>
      <c r="ALB73" s="266"/>
      <c r="ALC73" s="266"/>
      <c r="ALD73" s="266"/>
      <c r="ALE73" s="139"/>
      <c r="ALF73" s="266"/>
      <c r="ALG73" s="266"/>
      <c r="ALH73" s="266"/>
      <c r="ALI73" s="139"/>
      <c r="ALJ73" s="266"/>
      <c r="ALK73" s="266"/>
      <c r="ALL73" s="266"/>
      <c r="ALM73" s="139"/>
      <c r="ALN73" s="266"/>
      <c r="ALO73" s="266"/>
      <c r="ALP73" s="266"/>
      <c r="ALQ73" s="139"/>
      <c r="ALR73" s="266"/>
      <c r="ALS73" s="266"/>
      <c r="ALT73" s="266"/>
      <c r="ALU73" s="139"/>
      <c r="ALV73" s="266"/>
      <c r="ALW73" s="266"/>
      <c r="ALX73" s="266"/>
      <c r="ALY73" s="139"/>
      <c r="ALZ73" s="266"/>
      <c r="AMA73" s="266"/>
      <c r="AMB73" s="266"/>
      <c r="AMC73" s="139"/>
      <c r="AMD73" s="266"/>
      <c r="AME73" s="266"/>
      <c r="AMF73" s="266"/>
      <c r="AMG73" s="139"/>
      <c r="AMH73" s="266"/>
      <c r="AMI73" s="266"/>
      <c r="AMJ73" s="266"/>
      <c r="AMK73" s="139"/>
      <c r="AML73" s="266"/>
      <c r="AMM73" s="266"/>
      <c r="AMN73" s="266"/>
      <c r="AMO73" s="139"/>
      <c r="AMP73" s="266"/>
      <c r="AMQ73" s="266"/>
      <c r="AMR73" s="266"/>
      <c r="AMS73" s="139"/>
      <c r="AMT73" s="266"/>
      <c r="AMU73" s="266"/>
      <c r="AMV73" s="266"/>
      <c r="AMW73" s="139"/>
      <c r="AMX73" s="266"/>
      <c r="AMY73" s="266"/>
      <c r="AMZ73" s="266"/>
      <c r="ANA73" s="139"/>
      <c r="ANB73" s="266"/>
      <c r="ANC73" s="266"/>
      <c r="AND73" s="266"/>
      <c r="ANE73" s="139"/>
      <c r="ANF73" s="266"/>
      <c r="ANG73" s="266"/>
      <c r="ANH73" s="266"/>
      <c r="ANI73" s="139"/>
      <c r="ANJ73" s="266"/>
      <c r="ANK73" s="266"/>
      <c r="ANL73" s="266"/>
      <c r="ANM73" s="139"/>
      <c r="ANN73" s="266"/>
      <c r="ANO73" s="266"/>
      <c r="ANP73" s="266"/>
      <c r="ANQ73" s="139"/>
      <c r="ANR73" s="266"/>
      <c r="ANS73" s="266"/>
      <c r="ANT73" s="266"/>
      <c r="ANU73" s="139"/>
      <c r="ANV73" s="266"/>
      <c r="ANW73" s="266"/>
      <c r="ANX73" s="266"/>
      <c r="ANY73" s="139"/>
      <c r="ANZ73" s="266"/>
      <c r="AOA73" s="266"/>
      <c r="AOB73" s="266"/>
      <c r="AOC73" s="139"/>
      <c r="AOD73" s="266"/>
      <c r="AOE73" s="266"/>
      <c r="AOF73" s="266"/>
      <c r="AOG73" s="139"/>
      <c r="AOH73" s="266"/>
      <c r="AOI73" s="266"/>
      <c r="AOJ73" s="266"/>
      <c r="AOK73" s="139"/>
      <c r="AOL73" s="266"/>
      <c r="AOM73" s="266"/>
      <c r="AON73" s="266"/>
      <c r="AOO73" s="139"/>
      <c r="AOP73" s="266"/>
      <c r="AOQ73" s="266"/>
      <c r="AOR73" s="266"/>
      <c r="AOS73" s="139"/>
      <c r="AOT73" s="266"/>
      <c r="AOU73" s="266"/>
      <c r="AOV73" s="266"/>
      <c r="AOW73" s="139"/>
      <c r="AOX73" s="266"/>
      <c r="AOY73" s="266"/>
      <c r="AOZ73" s="266"/>
      <c r="APA73" s="139"/>
      <c r="APB73" s="266"/>
      <c r="APC73" s="266"/>
      <c r="APD73" s="266"/>
      <c r="APE73" s="139"/>
      <c r="APF73" s="266"/>
      <c r="APG73" s="266"/>
      <c r="APH73" s="266"/>
      <c r="API73" s="139"/>
      <c r="APJ73" s="266"/>
      <c r="APK73" s="266"/>
      <c r="APL73" s="266"/>
      <c r="APM73" s="139"/>
      <c r="APN73" s="266"/>
      <c r="APO73" s="266"/>
      <c r="APP73" s="266"/>
      <c r="APQ73" s="139"/>
      <c r="APR73" s="266"/>
      <c r="APS73" s="266"/>
      <c r="APT73" s="266"/>
      <c r="APU73" s="139"/>
      <c r="APV73" s="266"/>
      <c r="APW73" s="266"/>
      <c r="APX73" s="266"/>
      <c r="APY73" s="139"/>
      <c r="APZ73" s="266"/>
      <c r="AQA73" s="266"/>
      <c r="AQB73" s="266"/>
      <c r="AQC73" s="139"/>
      <c r="AQD73" s="266"/>
      <c r="AQE73" s="266"/>
      <c r="AQF73" s="266"/>
      <c r="AQG73" s="139"/>
      <c r="AQH73" s="266"/>
      <c r="AQI73" s="266"/>
      <c r="AQJ73" s="266"/>
      <c r="AQK73" s="139"/>
      <c r="AQL73" s="266"/>
      <c r="AQM73" s="266"/>
      <c r="AQN73" s="266"/>
      <c r="AQO73" s="139"/>
      <c r="AQP73" s="266"/>
      <c r="AQQ73" s="266"/>
      <c r="AQR73" s="266"/>
      <c r="AQS73" s="139"/>
      <c r="AQT73" s="266"/>
      <c r="AQU73" s="266"/>
      <c r="AQV73" s="266"/>
      <c r="AQW73" s="139"/>
      <c r="AQX73" s="266"/>
      <c r="AQY73" s="266"/>
      <c r="AQZ73" s="266"/>
      <c r="ARA73" s="139"/>
      <c r="ARB73" s="266"/>
      <c r="ARC73" s="266"/>
      <c r="ARD73" s="266"/>
      <c r="ARE73" s="139"/>
      <c r="ARF73" s="266"/>
      <c r="ARG73" s="266"/>
      <c r="ARH73" s="266"/>
      <c r="ARI73" s="139"/>
      <c r="ARJ73" s="266"/>
      <c r="ARK73" s="266"/>
      <c r="ARL73" s="266"/>
      <c r="ARM73" s="139"/>
      <c r="ARN73" s="266"/>
      <c r="ARO73" s="266"/>
      <c r="ARP73" s="266"/>
      <c r="ARQ73" s="139"/>
      <c r="ARR73" s="266"/>
      <c r="ARS73" s="266"/>
      <c r="ART73" s="266"/>
      <c r="ARU73" s="139"/>
      <c r="ARV73" s="266"/>
      <c r="ARW73" s="266"/>
      <c r="ARX73" s="266"/>
      <c r="ARY73" s="139"/>
      <c r="ARZ73" s="266"/>
      <c r="ASA73" s="266"/>
      <c r="ASB73" s="266"/>
      <c r="ASC73" s="139"/>
      <c r="ASD73" s="266"/>
      <c r="ASE73" s="266"/>
      <c r="ASF73" s="266"/>
      <c r="ASG73" s="139"/>
      <c r="ASH73" s="266"/>
      <c r="ASI73" s="266"/>
      <c r="ASJ73" s="266"/>
      <c r="ASK73" s="139"/>
      <c r="ASL73" s="266"/>
      <c r="ASM73" s="266"/>
      <c r="ASN73" s="266"/>
      <c r="ASO73" s="139"/>
      <c r="ASP73" s="266"/>
      <c r="ASQ73" s="266"/>
      <c r="ASR73" s="266"/>
      <c r="ASS73" s="139"/>
      <c r="AST73" s="266"/>
      <c r="ASU73" s="266"/>
      <c r="ASV73" s="266"/>
      <c r="ASW73" s="139"/>
      <c r="ASX73" s="266"/>
      <c r="ASY73" s="266"/>
      <c r="ASZ73" s="266"/>
      <c r="ATA73" s="139"/>
      <c r="ATB73" s="266"/>
      <c r="ATC73" s="266"/>
      <c r="ATD73" s="266"/>
      <c r="ATE73" s="139"/>
      <c r="ATF73" s="266"/>
      <c r="ATG73" s="266"/>
      <c r="ATH73" s="266"/>
      <c r="ATI73" s="139"/>
      <c r="ATJ73" s="266"/>
      <c r="ATK73" s="266"/>
      <c r="ATL73" s="266"/>
      <c r="ATM73" s="139"/>
      <c r="ATN73" s="266"/>
      <c r="ATO73" s="266"/>
      <c r="ATP73" s="266"/>
      <c r="ATQ73" s="139"/>
      <c r="ATR73" s="266"/>
      <c r="ATS73" s="266"/>
      <c r="ATT73" s="266"/>
      <c r="ATU73" s="139"/>
      <c r="ATV73" s="266"/>
      <c r="ATW73" s="266"/>
      <c r="ATX73" s="266"/>
      <c r="ATY73" s="139"/>
      <c r="ATZ73" s="266"/>
      <c r="AUA73" s="266"/>
      <c r="AUB73" s="266"/>
      <c r="AUC73" s="139"/>
      <c r="AUD73" s="266"/>
      <c r="AUE73" s="266"/>
      <c r="AUF73" s="266"/>
      <c r="AUG73" s="139"/>
      <c r="AUH73" s="266"/>
      <c r="AUI73" s="266"/>
      <c r="AUJ73" s="266"/>
      <c r="AUK73" s="139"/>
      <c r="AUL73" s="266"/>
      <c r="AUM73" s="266"/>
      <c r="AUN73" s="266"/>
      <c r="AUO73" s="139"/>
      <c r="AUP73" s="266"/>
      <c r="AUQ73" s="266"/>
      <c r="AUR73" s="266"/>
      <c r="AUS73" s="139"/>
      <c r="AUT73" s="266"/>
      <c r="AUU73" s="266"/>
      <c r="AUV73" s="266"/>
      <c r="AUW73" s="139"/>
      <c r="AUX73" s="266"/>
      <c r="AUY73" s="266"/>
      <c r="AUZ73" s="266"/>
      <c r="AVA73" s="139"/>
      <c r="AVB73" s="266"/>
      <c r="AVC73" s="266"/>
      <c r="AVD73" s="266"/>
      <c r="AVE73" s="139"/>
      <c r="AVF73" s="266"/>
      <c r="AVG73" s="266"/>
      <c r="AVH73" s="266"/>
      <c r="AVI73" s="139"/>
      <c r="AVJ73" s="266"/>
      <c r="AVK73" s="266"/>
      <c r="AVL73" s="266"/>
      <c r="AVM73" s="139"/>
      <c r="AVN73" s="266"/>
      <c r="AVO73" s="266"/>
      <c r="AVP73" s="266"/>
      <c r="AVQ73" s="139"/>
      <c r="AVR73" s="266"/>
      <c r="AVS73" s="266"/>
      <c r="AVT73" s="266"/>
      <c r="AVU73" s="139"/>
      <c r="AVV73" s="266"/>
      <c r="AVW73" s="266"/>
      <c r="AVX73" s="266"/>
      <c r="AVY73" s="139"/>
      <c r="AVZ73" s="266"/>
      <c r="AWA73" s="266"/>
      <c r="AWB73" s="266"/>
      <c r="AWC73" s="139"/>
      <c r="AWD73" s="266"/>
      <c r="AWE73" s="266"/>
      <c r="AWF73" s="266"/>
      <c r="AWG73" s="139"/>
      <c r="AWH73" s="266"/>
      <c r="AWI73" s="266"/>
      <c r="AWJ73" s="266"/>
      <c r="AWK73" s="139"/>
      <c r="AWL73" s="266"/>
      <c r="AWM73" s="266"/>
      <c r="AWN73" s="266"/>
      <c r="AWO73" s="139"/>
      <c r="AWP73" s="266"/>
      <c r="AWQ73" s="266"/>
      <c r="AWR73" s="266"/>
      <c r="AWS73" s="139"/>
      <c r="AWT73" s="266"/>
      <c r="AWU73" s="266"/>
      <c r="AWV73" s="266"/>
      <c r="AWW73" s="139"/>
      <c r="AWX73" s="266"/>
      <c r="AWY73" s="266"/>
      <c r="AWZ73" s="266"/>
      <c r="AXA73" s="139"/>
      <c r="AXB73" s="266"/>
      <c r="AXC73" s="266"/>
      <c r="AXD73" s="266"/>
      <c r="AXE73" s="139"/>
      <c r="AXF73" s="266"/>
      <c r="AXG73" s="266"/>
      <c r="AXH73" s="266"/>
      <c r="AXI73" s="139"/>
      <c r="AXJ73" s="266"/>
      <c r="AXK73" s="266"/>
      <c r="AXL73" s="266"/>
      <c r="AXM73" s="139"/>
      <c r="AXN73" s="266"/>
      <c r="AXO73" s="266"/>
      <c r="AXP73" s="266"/>
      <c r="AXQ73" s="139"/>
      <c r="AXR73" s="266"/>
      <c r="AXS73" s="266"/>
      <c r="AXT73" s="266"/>
      <c r="AXU73" s="139"/>
      <c r="AXV73" s="266"/>
      <c r="AXW73" s="266"/>
      <c r="AXX73" s="266"/>
      <c r="AXY73" s="139"/>
      <c r="AXZ73" s="266"/>
      <c r="AYA73" s="266"/>
      <c r="AYB73" s="266"/>
      <c r="AYC73" s="139"/>
      <c r="AYD73" s="266"/>
      <c r="AYE73" s="266"/>
      <c r="AYF73" s="266"/>
      <c r="AYG73" s="139"/>
      <c r="AYH73" s="266"/>
      <c r="AYI73" s="266"/>
      <c r="AYJ73" s="266"/>
      <c r="AYK73" s="139"/>
      <c r="AYL73" s="266"/>
      <c r="AYM73" s="266"/>
      <c r="AYN73" s="266"/>
      <c r="AYO73" s="139"/>
      <c r="AYP73" s="266"/>
      <c r="AYQ73" s="266"/>
      <c r="AYR73" s="266"/>
      <c r="AYS73" s="139"/>
      <c r="AYT73" s="266"/>
      <c r="AYU73" s="266"/>
      <c r="AYV73" s="266"/>
      <c r="AYW73" s="139"/>
      <c r="AYX73" s="266"/>
      <c r="AYY73" s="266"/>
      <c r="AYZ73" s="266"/>
      <c r="AZA73" s="139"/>
      <c r="AZB73" s="266"/>
      <c r="AZC73" s="266"/>
      <c r="AZD73" s="266"/>
      <c r="AZE73" s="139"/>
      <c r="AZF73" s="266"/>
      <c r="AZG73" s="266"/>
      <c r="AZH73" s="266"/>
      <c r="AZI73" s="139"/>
      <c r="AZJ73" s="266"/>
      <c r="AZK73" s="266"/>
      <c r="AZL73" s="266"/>
      <c r="AZM73" s="139"/>
      <c r="AZN73" s="266"/>
      <c r="AZO73" s="266"/>
      <c r="AZP73" s="266"/>
      <c r="AZQ73" s="139"/>
      <c r="AZR73" s="266"/>
      <c r="AZS73" s="266"/>
      <c r="AZT73" s="266"/>
      <c r="AZU73" s="139"/>
      <c r="AZV73" s="266"/>
      <c r="AZW73" s="266"/>
      <c r="AZX73" s="266"/>
      <c r="AZY73" s="139"/>
      <c r="AZZ73" s="266"/>
      <c r="BAA73" s="266"/>
      <c r="BAB73" s="266"/>
      <c r="BAC73" s="139"/>
      <c r="BAD73" s="266"/>
      <c r="BAE73" s="266"/>
      <c r="BAF73" s="266"/>
      <c r="BAG73" s="139"/>
      <c r="BAH73" s="266"/>
      <c r="BAI73" s="266"/>
      <c r="BAJ73" s="266"/>
      <c r="BAK73" s="139"/>
      <c r="BAL73" s="266"/>
      <c r="BAM73" s="266"/>
      <c r="BAN73" s="266"/>
      <c r="BAO73" s="139"/>
      <c r="BAP73" s="266"/>
      <c r="BAQ73" s="266"/>
      <c r="BAR73" s="266"/>
      <c r="BAS73" s="139"/>
      <c r="BAT73" s="266"/>
      <c r="BAU73" s="266"/>
      <c r="BAV73" s="266"/>
      <c r="BAW73" s="139"/>
      <c r="BAX73" s="266"/>
      <c r="BAY73" s="266"/>
      <c r="BAZ73" s="266"/>
      <c r="BBA73" s="139"/>
      <c r="BBB73" s="266"/>
      <c r="BBC73" s="266"/>
      <c r="BBD73" s="266"/>
      <c r="BBE73" s="139"/>
      <c r="BBF73" s="266"/>
      <c r="BBG73" s="266"/>
      <c r="BBH73" s="266"/>
      <c r="BBI73" s="139"/>
      <c r="BBJ73" s="266"/>
      <c r="BBK73" s="266"/>
      <c r="BBL73" s="266"/>
      <c r="BBM73" s="139"/>
      <c r="BBN73" s="266"/>
      <c r="BBO73" s="266"/>
      <c r="BBP73" s="266"/>
      <c r="BBQ73" s="139"/>
      <c r="BBR73" s="266"/>
      <c r="BBS73" s="266"/>
      <c r="BBT73" s="266"/>
      <c r="BBU73" s="139"/>
      <c r="BBV73" s="266"/>
      <c r="BBW73" s="266"/>
      <c r="BBX73" s="266"/>
      <c r="BBY73" s="139"/>
      <c r="BBZ73" s="266"/>
      <c r="BCA73" s="266"/>
      <c r="BCB73" s="266"/>
      <c r="BCC73" s="139"/>
      <c r="BCD73" s="266"/>
      <c r="BCE73" s="266"/>
      <c r="BCF73" s="266"/>
      <c r="BCG73" s="139"/>
      <c r="BCH73" s="266"/>
      <c r="BCI73" s="266"/>
      <c r="BCJ73" s="266"/>
      <c r="BCK73" s="139"/>
      <c r="BCL73" s="266"/>
      <c r="BCM73" s="266"/>
      <c r="BCN73" s="266"/>
      <c r="BCO73" s="139"/>
      <c r="BCP73" s="266"/>
      <c r="BCQ73" s="266"/>
      <c r="BCR73" s="266"/>
      <c r="BCS73" s="139"/>
      <c r="BCT73" s="266"/>
      <c r="BCU73" s="266"/>
      <c r="BCV73" s="266"/>
      <c r="BCW73" s="139"/>
      <c r="BCX73" s="266"/>
      <c r="BCY73" s="266"/>
      <c r="BCZ73" s="266"/>
      <c r="BDA73" s="139"/>
      <c r="BDB73" s="266"/>
      <c r="BDC73" s="266"/>
      <c r="BDD73" s="266"/>
      <c r="BDE73" s="139"/>
      <c r="BDF73" s="266"/>
      <c r="BDG73" s="266"/>
      <c r="BDH73" s="266"/>
      <c r="BDI73" s="139"/>
      <c r="BDJ73" s="266"/>
      <c r="BDK73" s="266"/>
      <c r="BDL73" s="266"/>
      <c r="BDM73" s="139"/>
      <c r="BDN73" s="266"/>
      <c r="BDO73" s="266"/>
      <c r="BDP73" s="266"/>
      <c r="BDQ73" s="139"/>
      <c r="BDR73" s="266"/>
      <c r="BDS73" s="266"/>
      <c r="BDT73" s="266"/>
      <c r="BDU73" s="139"/>
      <c r="BDV73" s="266"/>
      <c r="BDW73" s="266"/>
      <c r="BDX73" s="266"/>
      <c r="BDY73" s="139"/>
      <c r="BDZ73" s="266"/>
      <c r="BEA73" s="266"/>
      <c r="BEB73" s="266"/>
      <c r="BEC73" s="139"/>
      <c r="BED73" s="266"/>
      <c r="BEE73" s="266"/>
      <c r="BEF73" s="266"/>
      <c r="BEG73" s="139"/>
      <c r="BEH73" s="266"/>
      <c r="BEI73" s="266"/>
      <c r="BEJ73" s="266"/>
      <c r="BEK73" s="139"/>
      <c r="BEL73" s="266"/>
      <c r="BEM73" s="266"/>
      <c r="BEN73" s="266"/>
      <c r="BEO73" s="139"/>
      <c r="BEP73" s="266"/>
      <c r="BEQ73" s="266"/>
      <c r="BER73" s="266"/>
      <c r="BES73" s="139"/>
      <c r="BET73" s="266"/>
      <c r="BEU73" s="266"/>
      <c r="BEV73" s="266"/>
      <c r="BEW73" s="139"/>
      <c r="BEX73" s="266"/>
      <c r="BEY73" s="266"/>
      <c r="BEZ73" s="266"/>
      <c r="BFA73" s="139"/>
      <c r="BFB73" s="266"/>
      <c r="BFC73" s="266"/>
      <c r="BFD73" s="266"/>
      <c r="BFE73" s="139"/>
      <c r="BFF73" s="266"/>
      <c r="BFG73" s="266"/>
      <c r="BFH73" s="266"/>
      <c r="BFI73" s="139"/>
      <c r="BFJ73" s="266"/>
      <c r="BFK73" s="266"/>
      <c r="BFL73" s="266"/>
      <c r="BFM73" s="139"/>
      <c r="BFN73" s="266"/>
      <c r="BFO73" s="266"/>
      <c r="BFP73" s="266"/>
      <c r="BFQ73" s="139"/>
      <c r="BFR73" s="266"/>
      <c r="BFS73" s="266"/>
      <c r="BFT73" s="266"/>
      <c r="BFU73" s="139"/>
      <c r="BFV73" s="266"/>
      <c r="BFW73" s="266"/>
      <c r="BFX73" s="266"/>
      <c r="BFY73" s="139"/>
      <c r="BFZ73" s="266"/>
      <c r="BGA73" s="266"/>
      <c r="BGB73" s="266"/>
      <c r="BGC73" s="139"/>
      <c r="BGD73" s="266"/>
      <c r="BGE73" s="266"/>
      <c r="BGF73" s="266"/>
      <c r="BGG73" s="139"/>
      <c r="BGH73" s="266"/>
      <c r="BGI73" s="266"/>
      <c r="BGJ73" s="266"/>
      <c r="BGK73" s="139"/>
      <c r="BGL73" s="266"/>
      <c r="BGM73" s="266"/>
      <c r="BGN73" s="266"/>
      <c r="BGO73" s="139"/>
      <c r="BGP73" s="266"/>
      <c r="BGQ73" s="266"/>
      <c r="BGR73" s="266"/>
      <c r="BGS73" s="139"/>
      <c r="BGT73" s="266"/>
      <c r="BGU73" s="266"/>
      <c r="BGV73" s="266"/>
      <c r="BGW73" s="139"/>
      <c r="BGX73" s="266"/>
      <c r="BGY73" s="266"/>
      <c r="BGZ73" s="266"/>
      <c r="BHA73" s="139"/>
      <c r="BHB73" s="266"/>
      <c r="BHC73" s="266"/>
      <c r="BHD73" s="266"/>
      <c r="BHE73" s="139"/>
      <c r="BHF73" s="266"/>
      <c r="BHG73" s="266"/>
      <c r="BHH73" s="266"/>
      <c r="BHI73" s="139"/>
      <c r="BHJ73" s="266"/>
      <c r="BHK73" s="266"/>
      <c r="BHL73" s="266"/>
      <c r="BHM73" s="139"/>
      <c r="BHN73" s="266"/>
      <c r="BHO73" s="266"/>
      <c r="BHP73" s="266"/>
      <c r="BHQ73" s="139"/>
      <c r="BHR73" s="266"/>
      <c r="BHS73" s="266"/>
      <c r="BHT73" s="266"/>
      <c r="BHU73" s="139"/>
      <c r="BHV73" s="266"/>
      <c r="BHW73" s="266"/>
      <c r="BHX73" s="266"/>
      <c r="BHY73" s="139"/>
      <c r="BHZ73" s="266"/>
      <c r="BIA73" s="266"/>
      <c r="BIB73" s="266"/>
      <c r="BIC73" s="139"/>
      <c r="BID73" s="266"/>
      <c r="BIE73" s="266"/>
      <c r="BIF73" s="266"/>
      <c r="BIG73" s="139"/>
      <c r="BIH73" s="266"/>
      <c r="BII73" s="266"/>
      <c r="BIJ73" s="266"/>
      <c r="BIK73" s="139"/>
      <c r="BIL73" s="266"/>
      <c r="BIM73" s="266"/>
      <c r="BIN73" s="266"/>
      <c r="BIO73" s="139"/>
      <c r="BIP73" s="266"/>
      <c r="BIQ73" s="266"/>
      <c r="BIR73" s="266"/>
      <c r="BIS73" s="139"/>
      <c r="BIT73" s="266"/>
      <c r="BIU73" s="266"/>
      <c r="BIV73" s="266"/>
      <c r="BIW73" s="139"/>
      <c r="BIX73" s="266"/>
      <c r="BIY73" s="266"/>
      <c r="BIZ73" s="266"/>
      <c r="BJA73" s="139"/>
      <c r="BJB73" s="266"/>
      <c r="BJC73" s="266"/>
      <c r="BJD73" s="266"/>
      <c r="BJE73" s="139"/>
      <c r="BJF73" s="266"/>
      <c r="BJG73" s="266"/>
      <c r="BJH73" s="266"/>
      <c r="BJI73" s="139"/>
      <c r="BJJ73" s="266"/>
      <c r="BJK73" s="266"/>
      <c r="BJL73" s="266"/>
      <c r="BJM73" s="139"/>
      <c r="BJN73" s="266"/>
      <c r="BJO73" s="266"/>
      <c r="BJP73" s="266"/>
      <c r="BJQ73" s="139"/>
      <c r="BJR73" s="266"/>
      <c r="BJS73" s="266"/>
      <c r="BJT73" s="266"/>
      <c r="BJU73" s="139"/>
      <c r="BJV73" s="266"/>
      <c r="BJW73" s="266"/>
      <c r="BJX73" s="266"/>
      <c r="BJY73" s="139"/>
      <c r="BJZ73" s="266"/>
      <c r="BKA73" s="266"/>
      <c r="BKB73" s="266"/>
      <c r="BKC73" s="139"/>
      <c r="BKD73" s="266"/>
      <c r="BKE73" s="266"/>
      <c r="BKF73" s="266"/>
      <c r="BKG73" s="139"/>
      <c r="BKH73" s="266"/>
      <c r="BKI73" s="266"/>
      <c r="BKJ73" s="266"/>
      <c r="BKK73" s="139"/>
      <c r="BKL73" s="266"/>
      <c r="BKM73" s="266"/>
      <c r="BKN73" s="266"/>
      <c r="BKO73" s="139"/>
      <c r="BKP73" s="266"/>
      <c r="BKQ73" s="266"/>
      <c r="BKR73" s="266"/>
      <c r="BKS73" s="139"/>
      <c r="BKT73" s="266"/>
      <c r="BKU73" s="266"/>
      <c r="BKV73" s="266"/>
      <c r="BKW73" s="139"/>
      <c r="BKX73" s="266"/>
      <c r="BKY73" s="266"/>
      <c r="BKZ73" s="266"/>
      <c r="BLA73" s="139"/>
      <c r="BLB73" s="266"/>
      <c r="BLC73" s="266"/>
      <c r="BLD73" s="266"/>
      <c r="BLE73" s="139"/>
      <c r="BLF73" s="266"/>
      <c r="BLG73" s="266"/>
      <c r="BLH73" s="266"/>
      <c r="BLI73" s="139"/>
      <c r="BLJ73" s="266"/>
      <c r="BLK73" s="266"/>
      <c r="BLL73" s="266"/>
      <c r="BLM73" s="139"/>
      <c r="BLN73" s="266"/>
      <c r="BLO73" s="266"/>
      <c r="BLP73" s="266"/>
      <c r="BLQ73" s="139"/>
      <c r="BLR73" s="266"/>
      <c r="BLS73" s="266"/>
      <c r="BLT73" s="266"/>
      <c r="BLU73" s="139"/>
      <c r="BLV73" s="266"/>
      <c r="BLW73" s="266"/>
      <c r="BLX73" s="266"/>
      <c r="BLY73" s="139"/>
      <c r="BLZ73" s="266"/>
      <c r="BMA73" s="266"/>
      <c r="BMB73" s="266"/>
      <c r="BMC73" s="139"/>
      <c r="BMD73" s="266"/>
      <c r="BME73" s="266"/>
      <c r="BMF73" s="266"/>
      <c r="BMG73" s="139"/>
      <c r="BMH73" s="266"/>
      <c r="BMI73" s="266"/>
      <c r="BMJ73" s="266"/>
      <c r="BMK73" s="139"/>
      <c r="BML73" s="266"/>
      <c r="BMM73" s="266"/>
      <c r="BMN73" s="266"/>
      <c r="BMO73" s="139"/>
      <c r="BMP73" s="266"/>
      <c r="BMQ73" s="266"/>
      <c r="BMR73" s="266"/>
      <c r="BMS73" s="139"/>
      <c r="BMT73" s="266"/>
      <c r="BMU73" s="266"/>
      <c r="BMV73" s="266"/>
      <c r="BMW73" s="139"/>
      <c r="BMX73" s="266"/>
      <c r="BMY73" s="266"/>
      <c r="BMZ73" s="266"/>
      <c r="BNA73" s="139"/>
      <c r="BNB73" s="266"/>
      <c r="BNC73" s="266"/>
      <c r="BND73" s="266"/>
      <c r="BNE73" s="139"/>
      <c r="BNF73" s="266"/>
      <c r="BNG73" s="266"/>
      <c r="BNH73" s="266"/>
      <c r="BNI73" s="139"/>
      <c r="BNJ73" s="266"/>
      <c r="BNK73" s="266"/>
      <c r="BNL73" s="266"/>
      <c r="BNM73" s="139"/>
      <c r="BNN73" s="266"/>
      <c r="BNO73" s="266"/>
      <c r="BNP73" s="266"/>
      <c r="BNQ73" s="139"/>
      <c r="BNR73" s="266"/>
      <c r="BNS73" s="266"/>
      <c r="BNT73" s="266"/>
      <c r="BNU73" s="139"/>
      <c r="BNV73" s="266"/>
      <c r="BNW73" s="266"/>
      <c r="BNX73" s="266"/>
      <c r="BNY73" s="139"/>
      <c r="BNZ73" s="266"/>
      <c r="BOA73" s="266"/>
      <c r="BOB73" s="266"/>
      <c r="BOC73" s="139"/>
      <c r="BOD73" s="266"/>
      <c r="BOE73" s="266"/>
      <c r="BOF73" s="266"/>
      <c r="BOG73" s="139"/>
      <c r="BOH73" s="266"/>
      <c r="BOI73" s="266"/>
      <c r="BOJ73" s="266"/>
      <c r="BOK73" s="139"/>
      <c r="BOL73" s="266"/>
      <c r="BOM73" s="266"/>
      <c r="BON73" s="266"/>
      <c r="BOO73" s="139"/>
      <c r="BOP73" s="266"/>
      <c r="BOQ73" s="266"/>
      <c r="BOR73" s="266"/>
      <c r="BOS73" s="139"/>
      <c r="BOT73" s="266"/>
      <c r="BOU73" s="266"/>
      <c r="BOV73" s="266"/>
      <c r="BOW73" s="139"/>
      <c r="BOX73" s="266"/>
      <c r="BOY73" s="266"/>
      <c r="BOZ73" s="266"/>
      <c r="BPA73" s="139"/>
      <c r="BPB73" s="266"/>
      <c r="BPC73" s="266"/>
      <c r="BPD73" s="266"/>
      <c r="BPE73" s="139"/>
      <c r="BPF73" s="266"/>
      <c r="BPG73" s="266"/>
      <c r="BPH73" s="266"/>
      <c r="BPI73" s="139"/>
      <c r="BPJ73" s="266"/>
      <c r="BPK73" s="266"/>
      <c r="BPL73" s="266"/>
      <c r="BPM73" s="139"/>
      <c r="BPN73" s="266"/>
      <c r="BPO73" s="266"/>
      <c r="BPP73" s="266"/>
      <c r="BPQ73" s="139"/>
      <c r="BPR73" s="266"/>
      <c r="BPS73" s="266"/>
      <c r="BPT73" s="266"/>
      <c r="BPU73" s="139"/>
      <c r="BPV73" s="266"/>
      <c r="BPW73" s="266"/>
      <c r="BPX73" s="266"/>
      <c r="BPY73" s="139"/>
      <c r="BPZ73" s="266"/>
      <c r="BQA73" s="266"/>
      <c r="BQB73" s="266"/>
      <c r="BQC73" s="139"/>
      <c r="BQD73" s="266"/>
      <c r="BQE73" s="266"/>
      <c r="BQF73" s="266"/>
      <c r="BQG73" s="139"/>
      <c r="BQH73" s="266"/>
      <c r="BQI73" s="266"/>
      <c r="BQJ73" s="266"/>
      <c r="BQK73" s="139"/>
      <c r="BQL73" s="266"/>
      <c r="BQM73" s="266"/>
      <c r="BQN73" s="266"/>
      <c r="BQO73" s="139"/>
      <c r="BQP73" s="266"/>
      <c r="BQQ73" s="266"/>
      <c r="BQR73" s="266"/>
      <c r="BQS73" s="139"/>
      <c r="BQT73" s="266"/>
      <c r="BQU73" s="266"/>
      <c r="BQV73" s="266"/>
      <c r="BQW73" s="139"/>
      <c r="BQX73" s="266"/>
      <c r="BQY73" s="266"/>
      <c r="BQZ73" s="266"/>
      <c r="BRA73" s="139"/>
      <c r="BRB73" s="266"/>
      <c r="BRC73" s="266"/>
      <c r="BRD73" s="266"/>
      <c r="BRE73" s="139"/>
      <c r="BRF73" s="266"/>
      <c r="BRG73" s="266"/>
      <c r="BRH73" s="266"/>
      <c r="BRI73" s="139"/>
      <c r="BRJ73" s="266"/>
      <c r="BRK73" s="266"/>
      <c r="BRL73" s="266"/>
      <c r="BRM73" s="139"/>
      <c r="BRN73" s="266"/>
      <c r="BRO73" s="266"/>
      <c r="BRP73" s="266"/>
      <c r="BRQ73" s="139"/>
      <c r="BRR73" s="266"/>
      <c r="BRS73" s="266"/>
      <c r="BRT73" s="266"/>
      <c r="BRU73" s="139"/>
      <c r="BRV73" s="266"/>
      <c r="BRW73" s="266"/>
      <c r="BRX73" s="266"/>
      <c r="BRY73" s="139"/>
      <c r="BRZ73" s="266"/>
      <c r="BSA73" s="266"/>
      <c r="BSB73" s="266"/>
      <c r="BSC73" s="139"/>
      <c r="BSD73" s="266"/>
      <c r="BSE73" s="266"/>
      <c r="BSF73" s="266"/>
      <c r="BSG73" s="139"/>
      <c r="BSH73" s="266"/>
      <c r="BSI73" s="266"/>
      <c r="BSJ73" s="266"/>
      <c r="BSK73" s="139"/>
      <c r="BSL73" s="266"/>
      <c r="BSM73" s="266"/>
      <c r="BSN73" s="266"/>
      <c r="BSO73" s="139"/>
      <c r="BSP73" s="266"/>
      <c r="BSQ73" s="266"/>
      <c r="BSR73" s="266"/>
      <c r="BSS73" s="139"/>
      <c r="BST73" s="266"/>
      <c r="BSU73" s="266"/>
      <c r="BSV73" s="266"/>
      <c r="BSW73" s="139"/>
      <c r="BSX73" s="266"/>
      <c r="BSY73" s="266"/>
      <c r="BSZ73" s="266"/>
      <c r="BTA73" s="139"/>
      <c r="BTB73" s="266"/>
      <c r="BTC73" s="266"/>
      <c r="BTD73" s="266"/>
      <c r="BTE73" s="139"/>
      <c r="BTF73" s="266"/>
      <c r="BTG73" s="266"/>
      <c r="BTH73" s="266"/>
      <c r="BTI73" s="139"/>
      <c r="BTJ73" s="266"/>
      <c r="BTK73" s="266"/>
      <c r="BTL73" s="266"/>
      <c r="BTM73" s="139"/>
      <c r="BTN73" s="266"/>
      <c r="BTO73" s="266"/>
      <c r="BTP73" s="266"/>
      <c r="BTQ73" s="139"/>
      <c r="BTR73" s="266"/>
      <c r="BTS73" s="266"/>
      <c r="BTT73" s="266"/>
      <c r="BTU73" s="139"/>
      <c r="BTV73" s="266"/>
      <c r="BTW73" s="266"/>
      <c r="BTX73" s="266"/>
      <c r="BTY73" s="139"/>
      <c r="BTZ73" s="266"/>
      <c r="BUA73" s="266"/>
      <c r="BUB73" s="266"/>
      <c r="BUC73" s="139"/>
      <c r="BUD73" s="266"/>
      <c r="BUE73" s="266"/>
      <c r="BUF73" s="266"/>
      <c r="BUG73" s="139"/>
      <c r="BUH73" s="266"/>
      <c r="BUI73" s="266"/>
      <c r="BUJ73" s="266"/>
      <c r="BUK73" s="139"/>
      <c r="BUL73" s="266"/>
      <c r="BUM73" s="266"/>
      <c r="BUN73" s="266"/>
      <c r="BUO73" s="139"/>
      <c r="BUP73" s="266"/>
      <c r="BUQ73" s="266"/>
      <c r="BUR73" s="266"/>
      <c r="BUS73" s="139"/>
      <c r="BUT73" s="266"/>
      <c r="BUU73" s="266"/>
      <c r="BUV73" s="266"/>
      <c r="BUW73" s="139"/>
      <c r="BUX73" s="266"/>
      <c r="BUY73" s="266"/>
      <c r="BUZ73" s="266"/>
      <c r="BVA73" s="139"/>
      <c r="BVB73" s="266"/>
      <c r="BVC73" s="266"/>
      <c r="BVD73" s="266"/>
      <c r="BVE73" s="139"/>
      <c r="BVF73" s="266"/>
      <c r="BVG73" s="266"/>
      <c r="BVH73" s="266"/>
      <c r="BVI73" s="139"/>
      <c r="BVJ73" s="266"/>
      <c r="BVK73" s="266"/>
      <c r="BVL73" s="266"/>
      <c r="BVM73" s="139"/>
      <c r="BVN73" s="266"/>
      <c r="BVO73" s="266"/>
      <c r="BVP73" s="266"/>
      <c r="BVQ73" s="139"/>
      <c r="BVR73" s="266"/>
      <c r="BVS73" s="266"/>
      <c r="BVT73" s="266"/>
      <c r="BVU73" s="139"/>
      <c r="BVV73" s="266"/>
      <c r="BVW73" s="266"/>
      <c r="BVX73" s="266"/>
      <c r="BVY73" s="139"/>
      <c r="BVZ73" s="266"/>
      <c r="BWA73" s="266"/>
      <c r="BWB73" s="266"/>
      <c r="BWC73" s="139"/>
      <c r="BWD73" s="266"/>
      <c r="BWE73" s="266"/>
      <c r="BWF73" s="266"/>
      <c r="BWG73" s="139"/>
      <c r="BWH73" s="266"/>
      <c r="BWI73" s="266"/>
      <c r="BWJ73" s="266"/>
      <c r="BWK73" s="139"/>
      <c r="BWL73" s="266"/>
      <c r="BWM73" s="266"/>
      <c r="BWN73" s="266"/>
      <c r="BWO73" s="139"/>
      <c r="BWP73" s="266"/>
      <c r="BWQ73" s="266"/>
      <c r="BWR73" s="266"/>
      <c r="BWS73" s="139"/>
      <c r="BWT73" s="266"/>
      <c r="BWU73" s="266"/>
      <c r="BWV73" s="266"/>
      <c r="BWW73" s="139"/>
      <c r="BWX73" s="266"/>
      <c r="BWY73" s="266"/>
      <c r="BWZ73" s="266"/>
      <c r="BXA73" s="139"/>
      <c r="BXB73" s="266"/>
      <c r="BXC73" s="266"/>
      <c r="BXD73" s="266"/>
      <c r="BXE73" s="139"/>
      <c r="BXF73" s="266"/>
      <c r="BXG73" s="266"/>
      <c r="BXH73" s="266"/>
      <c r="BXI73" s="139"/>
      <c r="BXJ73" s="266"/>
      <c r="BXK73" s="266"/>
      <c r="BXL73" s="266"/>
      <c r="BXM73" s="139"/>
      <c r="BXN73" s="266"/>
      <c r="BXO73" s="266"/>
      <c r="BXP73" s="266"/>
      <c r="BXQ73" s="139"/>
      <c r="BXR73" s="266"/>
      <c r="BXS73" s="266"/>
      <c r="BXT73" s="266"/>
      <c r="BXU73" s="139"/>
      <c r="BXV73" s="266"/>
      <c r="BXW73" s="266"/>
      <c r="BXX73" s="266"/>
      <c r="BXY73" s="139"/>
      <c r="BXZ73" s="266"/>
      <c r="BYA73" s="266"/>
      <c r="BYB73" s="266"/>
      <c r="BYC73" s="139"/>
      <c r="BYD73" s="266"/>
      <c r="BYE73" s="266"/>
      <c r="BYF73" s="266"/>
      <c r="BYG73" s="139"/>
      <c r="BYH73" s="266"/>
      <c r="BYI73" s="266"/>
      <c r="BYJ73" s="266"/>
      <c r="BYK73" s="139"/>
      <c r="BYL73" s="266"/>
      <c r="BYM73" s="266"/>
      <c r="BYN73" s="266"/>
      <c r="BYO73" s="139"/>
      <c r="BYP73" s="266"/>
      <c r="BYQ73" s="266"/>
      <c r="BYR73" s="266"/>
      <c r="BYS73" s="139"/>
      <c r="BYT73" s="266"/>
      <c r="BYU73" s="266"/>
      <c r="BYV73" s="266"/>
      <c r="BYW73" s="139"/>
      <c r="BYX73" s="266"/>
      <c r="BYY73" s="266"/>
      <c r="BYZ73" s="266"/>
      <c r="BZA73" s="139"/>
      <c r="BZB73" s="266"/>
      <c r="BZC73" s="266"/>
      <c r="BZD73" s="266"/>
      <c r="BZE73" s="139"/>
      <c r="BZF73" s="266"/>
      <c r="BZG73" s="266"/>
      <c r="BZH73" s="266"/>
      <c r="BZI73" s="139"/>
      <c r="BZJ73" s="266"/>
      <c r="BZK73" s="266"/>
      <c r="BZL73" s="266"/>
      <c r="BZM73" s="139"/>
      <c r="BZN73" s="266"/>
      <c r="BZO73" s="266"/>
      <c r="BZP73" s="266"/>
      <c r="BZQ73" s="139"/>
      <c r="BZR73" s="266"/>
      <c r="BZS73" s="266"/>
      <c r="BZT73" s="266"/>
      <c r="BZU73" s="139"/>
      <c r="BZV73" s="266"/>
      <c r="BZW73" s="266"/>
      <c r="BZX73" s="266"/>
      <c r="BZY73" s="139"/>
      <c r="BZZ73" s="266"/>
      <c r="CAA73" s="266"/>
      <c r="CAB73" s="266"/>
      <c r="CAC73" s="139"/>
      <c r="CAD73" s="266"/>
      <c r="CAE73" s="266"/>
      <c r="CAF73" s="266"/>
      <c r="CAG73" s="139"/>
      <c r="CAH73" s="266"/>
      <c r="CAI73" s="266"/>
      <c r="CAJ73" s="266"/>
      <c r="CAK73" s="139"/>
      <c r="CAL73" s="266"/>
      <c r="CAM73" s="266"/>
      <c r="CAN73" s="266"/>
      <c r="CAO73" s="139"/>
      <c r="CAP73" s="266"/>
      <c r="CAQ73" s="266"/>
      <c r="CAR73" s="266"/>
      <c r="CAS73" s="139"/>
      <c r="CAT73" s="266"/>
      <c r="CAU73" s="266"/>
      <c r="CAV73" s="266"/>
      <c r="CAW73" s="139"/>
      <c r="CAX73" s="266"/>
      <c r="CAY73" s="266"/>
      <c r="CAZ73" s="266"/>
      <c r="CBA73" s="139"/>
      <c r="CBB73" s="266"/>
      <c r="CBC73" s="266"/>
      <c r="CBD73" s="266"/>
      <c r="CBE73" s="139"/>
      <c r="CBF73" s="266"/>
      <c r="CBG73" s="266"/>
      <c r="CBH73" s="266"/>
      <c r="CBI73" s="139"/>
      <c r="CBJ73" s="266"/>
      <c r="CBK73" s="266"/>
      <c r="CBL73" s="266"/>
      <c r="CBM73" s="139"/>
      <c r="CBN73" s="266"/>
      <c r="CBO73" s="266"/>
      <c r="CBP73" s="266"/>
      <c r="CBQ73" s="139"/>
      <c r="CBR73" s="266"/>
      <c r="CBS73" s="266"/>
      <c r="CBT73" s="266"/>
      <c r="CBU73" s="139"/>
      <c r="CBV73" s="266"/>
      <c r="CBW73" s="266"/>
      <c r="CBX73" s="266"/>
      <c r="CBY73" s="139"/>
      <c r="CBZ73" s="266"/>
      <c r="CCA73" s="266"/>
      <c r="CCB73" s="266"/>
      <c r="CCC73" s="139"/>
      <c r="CCD73" s="266"/>
      <c r="CCE73" s="266"/>
      <c r="CCF73" s="266"/>
      <c r="CCG73" s="139"/>
      <c r="CCH73" s="266"/>
      <c r="CCI73" s="266"/>
      <c r="CCJ73" s="266"/>
      <c r="CCK73" s="139"/>
      <c r="CCL73" s="266"/>
      <c r="CCM73" s="266"/>
      <c r="CCN73" s="266"/>
      <c r="CCO73" s="139"/>
      <c r="CCP73" s="266"/>
      <c r="CCQ73" s="266"/>
      <c r="CCR73" s="266"/>
      <c r="CCS73" s="139"/>
      <c r="CCT73" s="266"/>
      <c r="CCU73" s="266"/>
      <c r="CCV73" s="266"/>
      <c r="CCW73" s="139"/>
      <c r="CCX73" s="266"/>
      <c r="CCY73" s="266"/>
      <c r="CCZ73" s="266"/>
      <c r="CDA73" s="139"/>
      <c r="CDB73" s="266"/>
      <c r="CDC73" s="266"/>
      <c r="CDD73" s="266"/>
      <c r="CDE73" s="139"/>
      <c r="CDF73" s="266"/>
      <c r="CDG73" s="266"/>
      <c r="CDH73" s="266"/>
      <c r="CDI73" s="139"/>
      <c r="CDJ73" s="266"/>
      <c r="CDK73" s="266"/>
      <c r="CDL73" s="266"/>
      <c r="CDM73" s="139"/>
      <c r="CDN73" s="266"/>
      <c r="CDO73" s="266"/>
      <c r="CDP73" s="266"/>
      <c r="CDQ73" s="139"/>
      <c r="CDR73" s="266"/>
      <c r="CDS73" s="266"/>
      <c r="CDT73" s="266"/>
      <c r="CDU73" s="139"/>
      <c r="CDV73" s="266"/>
      <c r="CDW73" s="266"/>
      <c r="CDX73" s="266"/>
      <c r="CDY73" s="139"/>
      <c r="CDZ73" s="266"/>
      <c r="CEA73" s="266"/>
      <c r="CEB73" s="266"/>
      <c r="CEC73" s="139"/>
      <c r="CED73" s="266"/>
      <c r="CEE73" s="266"/>
      <c r="CEF73" s="266"/>
      <c r="CEG73" s="139"/>
      <c r="CEH73" s="266"/>
      <c r="CEI73" s="266"/>
      <c r="CEJ73" s="266"/>
      <c r="CEK73" s="139"/>
      <c r="CEL73" s="266"/>
      <c r="CEM73" s="266"/>
      <c r="CEN73" s="266"/>
      <c r="CEO73" s="139"/>
      <c r="CEP73" s="266"/>
      <c r="CEQ73" s="266"/>
      <c r="CER73" s="266"/>
      <c r="CES73" s="139"/>
      <c r="CET73" s="266"/>
      <c r="CEU73" s="266"/>
      <c r="CEV73" s="266"/>
      <c r="CEW73" s="139"/>
      <c r="CEX73" s="266"/>
      <c r="CEY73" s="266"/>
      <c r="CEZ73" s="266"/>
      <c r="CFA73" s="139"/>
      <c r="CFB73" s="266"/>
      <c r="CFC73" s="266"/>
      <c r="CFD73" s="266"/>
      <c r="CFE73" s="139"/>
      <c r="CFF73" s="266"/>
      <c r="CFG73" s="266"/>
      <c r="CFH73" s="266"/>
      <c r="CFI73" s="139"/>
      <c r="CFJ73" s="266"/>
      <c r="CFK73" s="266"/>
      <c r="CFL73" s="266"/>
      <c r="CFM73" s="139"/>
      <c r="CFN73" s="266"/>
      <c r="CFO73" s="266"/>
      <c r="CFP73" s="266"/>
      <c r="CFQ73" s="139"/>
      <c r="CFR73" s="266"/>
      <c r="CFS73" s="266"/>
      <c r="CFT73" s="266"/>
      <c r="CFU73" s="139"/>
      <c r="CFV73" s="266"/>
      <c r="CFW73" s="266"/>
      <c r="CFX73" s="266"/>
      <c r="CFY73" s="139"/>
      <c r="CFZ73" s="266"/>
      <c r="CGA73" s="266"/>
      <c r="CGB73" s="266"/>
      <c r="CGC73" s="139"/>
      <c r="CGD73" s="266"/>
      <c r="CGE73" s="266"/>
      <c r="CGF73" s="266"/>
      <c r="CGG73" s="139"/>
      <c r="CGH73" s="266"/>
      <c r="CGI73" s="266"/>
      <c r="CGJ73" s="266"/>
      <c r="CGK73" s="139"/>
      <c r="CGL73" s="266"/>
      <c r="CGM73" s="266"/>
      <c r="CGN73" s="266"/>
      <c r="CGO73" s="139"/>
      <c r="CGP73" s="266"/>
      <c r="CGQ73" s="266"/>
      <c r="CGR73" s="266"/>
      <c r="CGS73" s="139"/>
      <c r="CGT73" s="266"/>
      <c r="CGU73" s="266"/>
      <c r="CGV73" s="266"/>
      <c r="CGW73" s="139"/>
      <c r="CGX73" s="266"/>
      <c r="CGY73" s="266"/>
      <c r="CGZ73" s="266"/>
      <c r="CHA73" s="139"/>
      <c r="CHB73" s="266"/>
      <c r="CHC73" s="266"/>
      <c r="CHD73" s="266"/>
      <c r="CHE73" s="139"/>
      <c r="CHF73" s="266"/>
      <c r="CHG73" s="266"/>
      <c r="CHH73" s="266"/>
      <c r="CHI73" s="139"/>
      <c r="CHJ73" s="266"/>
      <c r="CHK73" s="266"/>
      <c r="CHL73" s="266"/>
      <c r="CHM73" s="139"/>
      <c r="CHN73" s="266"/>
      <c r="CHO73" s="266"/>
      <c r="CHP73" s="266"/>
      <c r="CHQ73" s="139"/>
      <c r="CHR73" s="266"/>
      <c r="CHS73" s="266"/>
      <c r="CHT73" s="266"/>
      <c r="CHU73" s="139"/>
      <c r="CHV73" s="266"/>
      <c r="CHW73" s="266"/>
      <c r="CHX73" s="266"/>
      <c r="CHY73" s="139"/>
      <c r="CHZ73" s="266"/>
      <c r="CIA73" s="266"/>
      <c r="CIB73" s="266"/>
      <c r="CIC73" s="139"/>
      <c r="CID73" s="266"/>
      <c r="CIE73" s="266"/>
      <c r="CIF73" s="266"/>
      <c r="CIG73" s="139"/>
      <c r="CIH73" s="266"/>
      <c r="CII73" s="266"/>
      <c r="CIJ73" s="266"/>
      <c r="CIK73" s="139"/>
      <c r="CIL73" s="266"/>
      <c r="CIM73" s="266"/>
      <c r="CIN73" s="266"/>
      <c r="CIO73" s="139"/>
      <c r="CIP73" s="266"/>
      <c r="CIQ73" s="266"/>
      <c r="CIR73" s="266"/>
      <c r="CIS73" s="139"/>
      <c r="CIT73" s="266"/>
      <c r="CIU73" s="266"/>
      <c r="CIV73" s="266"/>
      <c r="CIW73" s="139"/>
      <c r="CIX73" s="266"/>
      <c r="CIY73" s="266"/>
      <c r="CIZ73" s="266"/>
      <c r="CJA73" s="139"/>
      <c r="CJB73" s="266"/>
      <c r="CJC73" s="266"/>
      <c r="CJD73" s="266"/>
      <c r="CJE73" s="139"/>
      <c r="CJF73" s="266"/>
      <c r="CJG73" s="266"/>
      <c r="CJH73" s="266"/>
      <c r="CJI73" s="139"/>
      <c r="CJJ73" s="266"/>
      <c r="CJK73" s="266"/>
      <c r="CJL73" s="266"/>
      <c r="CJM73" s="139"/>
      <c r="CJN73" s="266"/>
      <c r="CJO73" s="266"/>
      <c r="CJP73" s="266"/>
      <c r="CJQ73" s="139"/>
      <c r="CJR73" s="266"/>
      <c r="CJS73" s="266"/>
      <c r="CJT73" s="266"/>
      <c r="CJU73" s="139"/>
      <c r="CJV73" s="266"/>
      <c r="CJW73" s="266"/>
      <c r="CJX73" s="266"/>
      <c r="CJY73" s="139"/>
      <c r="CJZ73" s="266"/>
      <c r="CKA73" s="266"/>
      <c r="CKB73" s="266"/>
      <c r="CKC73" s="139"/>
      <c r="CKD73" s="266"/>
      <c r="CKE73" s="266"/>
      <c r="CKF73" s="266"/>
      <c r="CKG73" s="139"/>
      <c r="CKH73" s="266"/>
      <c r="CKI73" s="266"/>
      <c r="CKJ73" s="266"/>
      <c r="CKK73" s="139"/>
      <c r="CKL73" s="266"/>
      <c r="CKM73" s="266"/>
      <c r="CKN73" s="266"/>
      <c r="CKO73" s="139"/>
      <c r="CKP73" s="266"/>
      <c r="CKQ73" s="266"/>
      <c r="CKR73" s="266"/>
      <c r="CKS73" s="139"/>
      <c r="CKT73" s="266"/>
      <c r="CKU73" s="266"/>
      <c r="CKV73" s="266"/>
      <c r="CKW73" s="139"/>
      <c r="CKX73" s="266"/>
      <c r="CKY73" s="266"/>
      <c r="CKZ73" s="266"/>
      <c r="CLA73" s="139"/>
      <c r="CLB73" s="266"/>
      <c r="CLC73" s="266"/>
      <c r="CLD73" s="266"/>
      <c r="CLE73" s="139"/>
      <c r="CLF73" s="266"/>
      <c r="CLG73" s="266"/>
      <c r="CLH73" s="266"/>
      <c r="CLI73" s="139"/>
      <c r="CLJ73" s="266"/>
      <c r="CLK73" s="266"/>
      <c r="CLL73" s="266"/>
      <c r="CLM73" s="139"/>
      <c r="CLN73" s="266"/>
      <c r="CLO73" s="266"/>
      <c r="CLP73" s="266"/>
      <c r="CLQ73" s="139"/>
      <c r="CLR73" s="266"/>
      <c r="CLS73" s="266"/>
      <c r="CLT73" s="266"/>
      <c r="CLU73" s="139"/>
      <c r="CLV73" s="266"/>
      <c r="CLW73" s="266"/>
      <c r="CLX73" s="266"/>
      <c r="CLY73" s="139"/>
      <c r="CLZ73" s="266"/>
      <c r="CMA73" s="266"/>
      <c r="CMB73" s="266"/>
      <c r="CMC73" s="139"/>
      <c r="CMD73" s="266"/>
      <c r="CME73" s="266"/>
      <c r="CMF73" s="266"/>
      <c r="CMG73" s="139"/>
      <c r="CMH73" s="266"/>
      <c r="CMI73" s="266"/>
      <c r="CMJ73" s="266"/>
      <c r="CMK73" s="139"/>
      <c r="CML73" s="266"/>
      <c r="CMM73" s="266"/>
      <c r="CMN73" s="266"/>
      <c r="CMO73" s="139"/>
      <c r="CMP73" s="266"/>
      <c r="CMQ73" s="266"/>
      <c r="CMR73" s="266"/>
      <c r="CMS73" s="139"/>
      <c r="CMT73" s="266"/>
      <c r="CMU73" s="266"/>
      <c r="CMV73" s="266"/>
      <c r="CMW73" s="139"/>
      <c r="CMX73" s="266"/>
      <c r="CMY73" s="266"/>
      <c r="CMZ73" s="266"/>
      <c r="CNA73" s="139"/>
      <c r="CNB73" s="266"/>
      <c r="CNC73" s="266"/>
      <c r="CND73" s="266"/>
      <c r="CNE73" s="139"/>
      <c r="CNF73" s="266"/>
      <c r="CNG73" s="266"/>
      <c r="CNH73" s="266"/>
      <c r="CNI73" s="139"/>
      <c r="CNJ73" s="266"/>
      <c r="CNK73" s="266"/>
      <c r="CNL73" s="266"/>
      <c r="CNM73" s="139"/>
      <c r="CNN73" s="266"/>
      <c r="CNO73" s="266"/>
      <c r="CNP73" s="266"/>
      <c r="CNQ73" s="139"/>
      <c r="CNR73" s="266"/>
      <c r="CNS73" s="266"/>
      <c r="CNT73" s="266"/>
      <c r="CNU73" s="139"/>
      <c r="CNV73" s="266"/>
      <c r="CNW73" s="266"/>
      <c r="CNX73" s="266"/>
      <c r="CNY73" s="139"/>
      <c r="CNZ73" s="266"/>
      <c r="COA73" s="266"/>
      <c r="COB73" s="266"/>
      <c r="COC73" s="139"/>
      <c r="COD73" s="266"/>
      <c r="COE73" s="266"/>
      <c r="COF73" s="266"/>
      <c r="COG73" s="139"/>
      <c r="COH73" s="266"/>
      <c r="COI73" s="266"/>
      <c r="COJ73" s="266"/>
      <c r="COK73" s="139"/>
      <c r="COL73" s="266"/>
      <c r="COM73" s="266"/>
      <c r="CON73" s="266"/>
      <c r="COO73" s="139"/>
      <c r="COP73" s="266"/>
      <c r="COQ73" s="266"/>
      <c r="COR73" s="266"/>
      <c r="COS73" s="139"/>
      <c r="COT73" s="266"/>
      <c r="COU73" s="266"/>
      <c r="COV73" s="266"/>
      <c r="COW73" s="139"/>
      <c r="COX73" s="266"/>
      <c r="COY73" s="266"/>
      <c r="COZ73" s="266"/>
      <c r="CPA73" s="139"/>
      <c r="CPB73" s="266"/>
      <c r="CPC73" s="266"/>
      <c r="CPD73" s="266"/>
      <c r="CPE73" s="139"/>
      <c r="CPF73" s="266"/>
      <c r="CPG73" s="266"/>
      <c r="CPH73" s="266"/>
      <c r="CPI73" s="139"/>
      <c r="CPJ73" s="266"/>
      <c r="CPK73" s="266"/>
      <c r="CPL73" s="266"/>
      <c r="CPM73" s="139"/>
      <c r="CPN73" s="266"/>
      <c r="CPO73" s="266"/>
      <c r="CPP73" s="266"/>
      <c r="CPQ73" s="139"/>
      <c r="CPR73" s="266"/>
      <c r="CPS73" s="266"/>
      <c r="CPT73" s="266"/>
      <c r="CPU73" s="139"/>
      <c r="CPV73" s="266"/>
      <c r="CPW73" s="266"/>
      <c r="CPX73" s="266"/>
      <c r="CPY73" s="139"/>
      <c r="CPZ73" s="266"/>
      <c r="CQA73" s="266"/>
      <c r="CQB73" s="266"/>
      <c r="CQC73" s="139"/>
      <c r="CQD73" s="266"/>
      <c r="CQE73" s="266"/>
      <c r="CQF73" s="266"/>
      <c r="CQG73" s="139"/>
      <c r="CQH73" s="266"/>
      <c r="CQI73" s="266"/>
      <c r="CQJ73" s="266"/>
      <c r="CQK73" s="139"/>
      <c r="CQL73" s="266"/>
      <c r="CQM73" s="266"/>
      <c r="CQN73" s="266"/>
      <c r="CQO73" s="139"/>
      <c r="CQP73" s="266"/>
      <c r="CQQ73" s="266"/>
      <c r="CQR73" s="266"/>
      <c r="CQS73" s="139"/>
      <c r="CQT73" s="266"/>
      <c r="CQU73" s="266"/>
      <c r="CQV73" s="266"/>
      <c r="CQW73" s="139"/>
      <c r="CQX73" s="266"/>
      <c r="CQY73" s="266"/>
      <c r="CQZ73" s="266"/>
      <c r="CRA73" s="139"/>
      <c r="CRB73" s="266"/>
      <c r="CRC73" s="266"/>
      <c r="CRD73" s="266"/>
      <c r="CRE73" s="139"/>
      <c r="CRF73" s="266"/>
      <c r="CRG73" s="266"/>
      <c r="CRH73" s="266"/>
      <c r="CRI73" s="139"/>
      <c r="CRJ73" s="266"/>
      <c r="CRK73" s="266"/>
      <c r="CRL73" s="266"/>
      <c r="CRM73" s="139"/>
      <c r="CRN73" s="266"/>
      <c r="CRO73" s="266"/>
      <c r="CRP73" s="266"/>
      <c r="CRQ73" s="139"/>
      <c r="CRR73" s="266"/>
      <c r="CRS73" s="266"/>
      <c r="CRT73" s="266"/>
      <c r="CRU73" s="139"/>
      <c r="CRV73" s="266"/>
      <c r="CRW73" s="266"/>
      <c r="CRX73" s="266"/>
      <c r="CRY73" s="139"/>
      <c r="CRZ73" s="266"/>
      <c r="CSA73" s="266"/>
      <c r="CSB73" s="266"/>
      <c r="CSC73" s="139"/>
      <c r="CSD73" s="266"/>
      <c r="CSE73" s="266"/>
      <c r="CSF73" s="266"/>
      <c r="CSG73" s="139"/>
      <c r="CSH73" s="266"/>
      <c r="CSI73" s="266"/>
      <c r="CSJ73" s="266"/>
      <c r="CSK73" s="139"/>
      <c r="CSL73" s="266"/>
      <c r="CSM73" s="266"/>
      <c r="CSN73" s="266"/>
      <c r="CSO73" s="139"/>
      <c r="CSP73" s="266"/>
      <c r="CSQ73" s="266"/>
      <c r="CSR73" s="266"/>
      <c r="CSS73" s="139"/>
      <c r="CST73" s="266"/>
      <c r="CSU73" s="266"/>
      <c r="CSV73" s="266"/>
      <c r="CSW73" s="139"/>
      <c r="CSX73" s="266"/>
      <c r="CSY73" s="266"/>
      <c r="CSZ73" s="266"/>
      <c r="CTA73" s="139"/>
      <c r="CTB73" s="266"/>
      <c r="CTC73" s="266"/>
      <c r="CTD73" s="266"/>
      <c r="CTE73" s="139"/>
      <c r="CTF73" s="266"/>
      <c r="CTG73" s="266"/>
      <c r="CTH73" s="266"/>
      <c r="CTI73" s="139"/>
      <c r="CTJ73" s="266"/>
      <c r="CTK73" s="266"/>
      <c r="CTL73" s="266"/>
      <c r="CTM73" s="139"/>
      <c r="CTN73" s="266"/>
      <c r="CTO73" s="266"/>
      <c r="CTP73" s="266"/>
      <c r="CTQ73" s="139"/>
      <c r="CTR73" s="266"/>
      <c r="CTS73" s="266"/>
      <c r="CTT73" s="266"/>
      <c r="CTU73" s="139"/>
      <c r="CTV73" s="266"/>
      <c r="CTW73" s="266"/>
      <c r="CTX73" s="266"/>
      <c r="CTY73" s="139"/>
      <c r="CTZ73" s="266"/>
      <c r="CUA73" s="266"/>
      <c r="CUB73" s="266"/>
      <c r="CUC73" s="139"/>
      <c r="CUD73" s="266"/>
      <c r="CUE73" s="266"/>
      <c r="CUF73" s="266"/>
      <c r="CUG73" s="139"/>
      <c r="CUH73" s="266"/>
      <c r="CUI73" s="266"/>
      <c r="CUJ73" s="266"/>
      <c r="CUK73" s="139"/>
      <c r="CUL73" s="266"/>
      <c r="CUM73" s="266"/>
      <c r="CUN73" s="266"/>
      <c r="CUO73" s="139"/>
      <c r="CUP73" s="266"/>
      <c r="CUQ73" s="266"/>
      <c r="CUR73" s="266"/>
      <c r="CUS73" s="139"/>
      <c r="CUT73" s="266"/>
      <c r="CUU73" s="266"/>
      <c r="CUV73" s="266"/>
      <c r="CUW73" s="139"/>
      <c r="CUX73" s="266"/>
      <c r="CUY73" s="266"/>
      <c r="CUZ73" s="266"/>
      <c r="CVA73" s="139"/>
      <c r="CVB73" s="266"/>
      <c r="CVC73" s="266"/>
      <c r="CVD73" s="266"/>
      <c r="CVE73" s="139"/>
      <c r="CVF73" s="266"/>
      <c r="CVG73" s="266"/>
      <c r="CVH73" s="266"/>
      <c r="CVI73" s="139"/>
      <c r="CVJ73" s="266"/>
      <c r="CVK73" s="266"/>
      <c r="CVL73" s="266"/>
      <c r="CVM73" s="139"/>
      <c r="CVN73" s="266"/>
      <c r="CVO73" s="266"/>
      <c r="CVP73" s="266"/>
      <c r="CVQ73" s="139"/>
      <c r="CVR73" s="266"/>
      <c r="CVS73" s="266"/>
      <c r="CVT73" s="266"/>
      <c r="CVU73" s="139"/>
      <c r="CVV73" s="266"/>
      <c r="CVW73" s="266"/>
      <c r="CVX73" s="266"/>
      <c r="CVY73" s="139"/>
      <c r="CVZ73" s="266"/>
      <c r="CWA73" s="266"/>
      <c r="CWB73" s="266"/>
      <c r="CWC73" s="139"/>
      <c r="CWD73" s="266"/>
      <c r="CWE73" s="266"/>
      <c r="CWF73" s="266"/>
      <c r="CWG73" s="139"/>
      <c r="CWH73" s="266"/>
      <c r="CWI73" s="266"/>
      <c r="CWJ73" s="266"/>
      <c r="CWK73" s="139"/>
      <c r="CWL73" s="266"/>
      <c r="CWM73" s="266"/>
      <c r="CWN73" s="266"/>
      <c r="CWO73" s="139"/>
      <c r="CWP73" s="266"/>
      <c r="CWQ73" s="266"/>
      <c r="CWR73" s="266"/>
      <c r="CWS73" s="139"/>
      <c r="CWT73" s="266"/>
      <c r="CWU73" s="266"/>
      <c r="CWV73" s="266"/>
      <c r="CWW73" s="139"/>
      <c r="CWX73" s="266"/>
      <c r="CWY73" s="266"/>
      <c r="CWZ73" s="266"/>
      <c r="CXA73" s="139"/>
      <c r="CXB73" s="266"/>
      <c r="CXC73" s="266"/>
      <c r="CXD73" s="266"/>
      <c r="CXE73" s="139"/>
      <c r="CXF73" s="266"/>
      <c r="CXG73" s="266"/>
      <c r="CXH73" s="266"/>
      <c r="CXI73" s="139"/>
      <c r="CXJ73" s="266"/>
      <c r="CXK73" s="266"/>
      <c r="CXL73" s="266"/>
      <c r="CXM73" s="139"/>
      <c r="CXN73" s="266"/>
      <c r="CXO73" s="266"/>
      <c r="CXP73" s="266"/>
      <c r="CXQ73" s="139"/>
      <c r="CXR73" s="266"/>
      <c r="CXS73" s="266"/>
      <c r="CXT73" s="266"/>
      <c r="CXU73" s="139"/>
      <c r="CXV73" s="266"/>
      <c r="CXW73" s="266"/>
      <c r="CXX73" s="266"/>
      <c r="CXY73" s="139"/>
      <c r="CXZ73" s="266"/>
      <c r="CYA73" s="266"/>
      <c r="CYB73" s="266"/>
      <c r="CYC73" s="139"/>
      <c r="CYD73" s="266"/>
      <c r="CYE73" s="266"/>
      <c r="CYF73" s="266"/>
      <c r="CYG73" s="139"/>
      <c r="CYH73" s="266"/>
      <c r="CYI73" s="266"/>
      <c r="CYJ73" s="266"/>
      <c r="CYK73" s="139"/>
      <c r="CYL73" s="266"/>
      <c r="CYM73" s="266"/>
      <c r="CYN73" s="266"/>
      <c r="CYO73" s="139"/>
      <c r="CYP73" s="266"/>
      <c r="CYQ73" s="266"/>
      <c r="CYR73" s="266"/>
      <c r="CYS73" s="139"/>
      <c r="CYT73" s="266"/>
      <c r="CYU73" s="266"/>
      <c r="CYV73" s="266"/>
      <c r="CYW73" s="139"/>
      <c r="CYX73" s="266"/>
      <c r="CYY73" s="266"/>
      <c r="CYZ73" s="266"/>
      <c r="CZA73" s="139"/>
      <c r="CZB73" s="266"/>
      <c r="CZC73" s="266"/>
      <c r="CZD73" s="266"/>
      <c r="CZE73" s="139"/>
      <c r="CZF73" s="266"/>
      <c r="CZG73" s="266"/>
      <c r="CZH73" s="266"/>
      <c r="CZI73" s="139"/>
      <c r="CZJ73" s="266"/>
      <c r="CZK73" s="266"/>
      <c r="CZL73" s="266"/>
      <c r="CZM73" s="139"/>
      <c r="CZN73" s="266"/>
      <c r="CZO73" s="266"/>
      <c r="CZP73" s="266"/>
      <c r="CZQ73" s="139"/>
      <c r="CZR73" s="266"/>
      <c r="CZS73" s="266"/>
      <c r="CZT73" s="266"/>
      <c r="CZU73" s="139"/>
      <c r="CZV73" s="266"/>
      <c r="CZW73" s="266"/>
      <c r="CZX73" s="266"/>
      <c r="CZY73" s="139"/>
      <c r="CZZ73" s="266"/>
      <c r="DAA73" s="266"/>
      <c r="DAB73" s="266"/>
      <c r="DAC73" s="139"/>
      <c r="DAD73" s="266"/>
      <c r="DAE73" s="266"/>
      <c r="DAF73" s="266"/>
      <c r="DAG73" s="139"/>
      <c r="DAH73" s="266"/>
      <c r="DAI73" s="266"/>
      <c r="DAJ73" s="266"/>
      <c r="DAK73" s="139"/>
      <c r="DAL73" s="266"/>
      <c r="DAM73" s="266"/>
      <c r="DAN73" s="266"/>
      <c r="DAO73" s="139"/>
      <c r="DAP73" s="266"/>
      <c r="DAQ73" s="266"/>
      <c r="DAR73" s="266"/>
      <c r="DAS73" s="139"/>
      <c r="DAT73" s="266"/>
      <c r="DAU73" s="266"/>
      <c r="DAV73" s="266"/>
      <c r="DAW73" s="139"/>
      <c r="DAX73" s="266"/>
      <c r="DAY73" s="266"/>
      <c r="DAZ73" s="266"/>
      <c r="DBA73" s="139"/>
      <c r="DBB73" s="266"/>
      <c r="DBC73" s="266"/>
      <c r="DBD73" s="266"/>
      <c r="DBE73" s="139"/>
      <c r="DBF73" s="266"/>
      <c r="DBG73" s="266"/>
      <c r="DBH73" s="266"/>
      <c r="DBI73" s="139"/>
      <c r="DBJ73" s="266"/>
      <c r="DBK73" s="266"/>
      <c r="DBL73" s="266"/>
      <c r="DBM73" s="139"/>
      <c r="DBN73" s="266"/>
      <c r="DBO73" s="266"/>
      <c r="DBP73" s="266"/>
      <c r="DBQ73" s="139"/>
      <c r="DBR73" s="266"/>
      <c r="DBS73" s="266"/>
      <c r="DBT73" s="266"/>
      <c r="DBU73" s="139"/>
      <c r="DBV73" s="266"/>
      <c r="DBW73" s="266"/>
      <c r="DBX73" s="266"/>
      <c r="DBY73" s="139"/>
      <c r="DBZ73" s="266"/>
      <c r="DCA73" s="266"/>
      <c r="DCB73" s="266"/>
      <c r="DCC73" s="139"/>
      <c r="DCD73" s="266"/>
      <c r="DCE73" s="266"/>
      <c r="DCF73" s="266"/>
      <c r="DCG73" s="139"/>
      <c r="DCH73" s="266"/>
      <c r="DCI73" s="266"/>
      <c r="DCJ73" s="266"/>
      <c r="DCK73" s="139"/>
      <c r="DCL73" s="266"/>
      <c r="DCM73" s="266"/>
      <c r="DCN73" s="266"/>
      <c r="DCO73" s="139"/>
      <c r="DCP73" s="266"/>
      <c r="DCQ73" s="266"/>
      <c r="DCR73" s="266"/>
      <c r="DCS73" s="139"/>
      <c r="DCT73" s="266"/>
      <c r="DCU73" s="266"/>
      <c r="DCV73" s="266"/>
      <c r="DCW73" s="139"/>
      <c r="DCX73" s="266"/>
      <c r="DCY73" s="266"/>
      <c r="DCZ73" s="266"/>
      <c r="DDA73" s="139"/>
      <c r="DDB73" s="266"/>
      <c r="DDC73" s="266"/>
      <c r="DDD73" s="266"/>
      <c r="DDE73" s="139"/>
      <c r="DDF73" s="266"/>
      <c r="DDG73" s="266"/>
      <c r="DDH73" s="266"/>
      <c r="DDI73" s="139"/>
      <c r="DDJ73" s="266"/>
      <c r="DDK73" s="266"/>
      <c r="DDL73" s="266"/>
      <c r="DDM73" s="139"/>
      <c r="DDN73" s="266"/>
      <c r="DDO73" s="266"/>
      <c r="DDP73" s="266"/>
      <c r="DDQ73" s="139"/>
      <c r="DDR73" s="266"/>
      <c r="DDS73" s="266"/>
      <c r="DDT73" s="266"/>
      <c r="DDU73" s="139"/>
      <c r="DDV73" s="266"/>
      <c r="DDW73" s="266"/>
      <c r="DDX73" s="266"/>
      <c r="DDY73" s="139"/>
      <c r="DDZ73" s="266"/>
      <c r="DEA73" s="266"/>
      <c r="DEB73" s="266"/>
      <c r="DEC73" s="139"/>
      <c r="DED73" s="266"/>
      <c r="DEE73" s="266"/>
      <c r="DEF73" s="266"/>
      <c r="DEG73" s="139"/>
      <c r="DEH73" s="266"/>
      <c r="DEI73" s="266"/>
      <c r="DEJ73" s="266"/>
      <c r="DEK73" s="139"/>
      <c r="DEL73" s="266"/>
      <c r="DEM73" s="266"/>
      <c r="DEN73" s="266"/>
      <c r="DEO73" s="139"/>
      <c r="DEP73" s="266"/>
      <c r="DEQ73" s="266"/>
      <c r="DER73" s="266"/>
      <c r="DES73" s="139"/>
      <c r="DET73" s="266"/>
      <c r="DEU73" s="266"/>
      <c r="DEV73" s="266"/>
      <c r="DEW73" s="139"/>
      <c r="DEX73" s="266"/>
      <c r="DEY73" s="266"/>
      <c r="DEZ73" s="266"/>
      <c r="DFA73" s="139"/>
      <c r="DFB73" s="266"/>
      <c r="DFC73" s="266"/>
      <c r="DFD73" s="266"/>
      <c r="DFE73" s="139"/>
      <c r="DFF73" s="266"/>
      <c r="DFG73" s="266"/>
      <c r="DFH73" s="266"/>
      <c r="DFI73" s="139"/>
      <c r="DFJ73" s="266"/>
      <c r="DFK73" s="266"/>
      <c r="DFL73" s="266"/>
      <c r="DFM73" s="139"/>
      <c r="DFN73" s="266"/>
      <c r="DFO73" s="266"/>
      <c r="DFP73" s="266"/>
      <c r="DFQ73" s="139"/>
      <c r="DFR73" s="266"/>
      <c r="DFS73" s="266"/>
      <c r="DFT73" s="266"/>
      <c r="DFU73" s="139"/>
      <c r="DFV73" s="266"/>
      <c r="DFW73" s="266"/>
      <c r="DFX73" s="266"/>
      <c r="DFY73" s="139"/>
      <c r="DFZ73" s="266"/>
      <c r="DGA73" s="266"/>
      <c r="DGB73" s="266"/>
      <c r="DGC73" s="139"/>
      <c r="DGD73" s="266"/>
      <c r="DGE73" s="266"/>
      <c r="DGF73" s="266"/>
      <c r="DGG73" s="139"/>
      <c r="DGH73" s="266"/>
      <c r="DGI73" s="266"/>
      <c r="DGJ73" s="266"/>
      <c r="DGK73" s="139"/>
      <c r="DGL73" s="266"/>
      <c r="DGM73" s="266"/>
      <c r="DGN73" s="266"/>
      <c r="DGO73" s="139"/>
      <c r="DGP73" s="266"/>
      <c r="DGQ73" s="266"/>
      <c r="DGR73" s="266"/>
      <c r="DGS73" s="139"/>
      <c r="DGT73" s="266"/>
      <c r="DGU73" s="266"/>
      <c r="DGV73" s="266"/>
      <c r="DGW73" s="139"/>
      <c r="DGX73" s="266"/>
      <c r="DGY73" s="266"/>
      <c r="DGZ73" s="266"/>
      <c r="DHA73" s="139"/>
      <c r="DHB73" s="266"/>
      <c r="DHC73" s="266"/>
      <c r="DHD73" s="266"/>
      <c r="DHE73" s="139"/>
      <c r="DHF73" s="266"/>
      <c r="DHG73" s="266"/>
      <c r="DHH73" s="266"/>
      <c r="DHI73" s="139"/>
      <c r="DHJ73" s="266"/>
      <c r="DHK73" s="266"/>
      <c r="DHL73" s="266"/>
      <c r="DHM73" s="139"/>
      <c r="DHN73" s="266"/>
      <c r="DHO73" s="266"/>
      <c r="DHP73" s="266"/>
      <c r="DHQ73" s="139"/>
      <c r="DHR73" s="266"/>
      <c r="DHS73" s="266"/>
      <c r="DHT73" s="266"/>
      <c r="DHU73" s="139"/>
      <c r="DHV73" s="266"/>
      <c r="DHW73" s="266"/>
      <c r="DHX73" s="266"/>
      <c r="DHY73" s="139"/>
      <c r="DHZ73" s="266"/>
      <c r="DIA73" s="266"/>
      <c r="DIB73" s="266"/>
      <c r="DIC73" s="139"/>
      <c r="DID73" s="266"/>
      <c r="DIE73" s="266"/>
      <c r="DIF73" s="266"/>
      <c r="DIG73" s="139"/>
      <c r="DIH73" s="266"/>
      <c r="DII73" s="266"/>
      <c r="DIJ73" s="266"/>
      <c r="DIK73" s="139"/>
      <c r="DIL73" s="266"/>
      <c r="DIM73" s="266"/>
      <c r="DIN73" s="266"/>
      <c r="DIO73" s="139"/>
      <c r="DIP73" s="266"/>
      <c r="DIQ73" s="266"/>
      <c r="DIR73" s="266"/>
      <c r="DIS73" s="139"/>
      <c r="DIT73" s="266"/>
      <c r="DIU73" s="266"/>
      <c r="DIV73" s="266"/>
      <c r="DIW73" s="139"/>
      <c r="DIX73" s="266"/>
      <c r="DIY73" s="266"/>
      <c r="DIZ73" s="266"/>
      <c r="DJA73" s="139"/>
      <c r="DJB73" s="266"/>
      <c r="DJC73" s="266"/>
      <c r="DJD73" s="266"/>
      <c r="DJE73" s="139"/>
      <c r="DJF73" s="266"/>
      <c r="DJG73" s="266"/>
      <c r="DJH73" s="266"/>
      <c r="DJI73" s="139"/>
      <c r="DJJ73" s="266"/>
      <c r="DJK73" s="266"/>
      <c r="DJL73" s="266"/>
      <c r="DJM73" s="139"/>
      <c r="DJN73" s="266"/>
      <c r="DJO73" s="266"/>
      <c r="DJP73" s="266"/>
      <c r="DJQ73" s="139"/>
      <c r="DJR73" s="266"/>
      <c r="DJS73" s="266"/>
      <c r="DJT73" s="266"/>
      <c r="DJU73" s="139"/>
      <c r="DJV73" s="266"/>
      <c r="DJW73" s="266"/>
      <c r="DJX73" s="266"/>
      <c r="DJY73" s="139"/>
      <c r="DJZ73" s="266"/>
      <c r="DKA73" s="266"/>
      <c r="DKB73" s="266"/>
      <c r="DKC73" s="139"/>
      <c r="DKD73" s="266"/>
      <c r="DKE73" s="266"/>
      <c r="DKF73" s="266"/>
      <c r="DKG73" s="139"/>
      <c r="DKH73" s="266"/>
      <c r="DKI73" s="266"/>
      <c r="DKJ73" s="266"/>
      <c r="DKK73" s="139"/>
      <c r="DKL73" s="266"/>
      <c r="DKM73" s="266"/>
      <c r="DKN73" s="266"/>
      <c r="DKO73" s="139"/>
      <c r="DKP73" s="266"/>
      <c r="DKQ73" s="266"/>
      <c r="DKR73" s="266"/>
      <c r="DKS73" s="139"/>
      <c r="DKT73" s="266"/>
      <c r="DKU73" s="266"/>
      <c r="DKV73" s="266"/>
      <c r="DKW73" s="139"/>
      <c r="DKX73" s="266"/>
      <c r="DKY73" s="266"/>
      <c r="DKZ73" s="266"/>
      <c r="DLA73" s="139"/>
      <c r="DLB73" s="266"/>
      <c r="DLC73" s="266"/>
      <c r="DLD73" s="266"/>
      <c r="DLE73" s="139"/>
      <c r="DLF73" s="266"/>
      <c r="DLG73" s="266"/>
      <c r="DLH73" s="266"/>
      <c r="DLI73" s="139"/>
      <c r="DLJ73" s="266"/>
      <c r="DLK73" s="266"/>
      <c r="DLL73" s="266"/>
      <c r="DLM73" s="139"/>
      <c r="DLN73" s="266"/>
      <c r="DLO73" s="266"/>
      <c r="DLP73" s="266"/>
      <c r="DLQ73" s="139"/>
      <c r="DLR73" s="266"/>
      <c r="DLS73" s="266"/>
      <c r="DLT73" s="266"/>
      <c r="DLU73" s="139"/>
      <c r="DLV73" s="266"/>
      <c r="DLW73" s="266"/>
      <c r="DLX73" s="266"/>
      <c r="DLY73" s="139"/>
      <c r="DLZ73" s="266"/>
      <c r="DMA73" s="266"/>
      <c r="DMB73" s="266"/>
      <c r="DMC73" s="139"/>
      <c r="DMD73" s="266"/>
      <c r="DME73" s="266"/>
      <c r="DMF73" s="266"/>
      <c r="DMG73" s="139"/>
      <c r="DMH73" s="266"/>
      <c r="DMI73" s="266"/>
      <c r="DMJ73" s="266"/>
      <c r="DMK73" s="139"/>
      <c r="DML73" s="266"/>
      <c r="DMM73" s="266"/>
      <c r="DMN73" s="266"/>
      <c r="DMO73" s="139"/>
      <c r="DMP73" s="266"/>
      <c r="DMQ73" s="266"/>
      <c r="DMR73" s="266"/>
      <c r="DMS73" s="139"/>
      <c r="DMT73" s="266"/>
      <c r="DMU73" s="266"/>
      <c r="DMV73" s="266"/>
      <c r="DMW73" s="139"/>
      <c r="DMX73" s="266"/>
      <c r="DMY73" s="266"/>
      <c r="DMZ73" s="266"/>
      <c r="DNA73" s="139"/>
      <c r="DNB73" s="266"/>
      <c r="DNC73" s="266"/>
      <c r="DND73" s="266"/>
      <c r="DNE73" s="139"/>
      <c r="DNF73" s="266"/>
      <c r="DNG73" s="266"/>
      <c r="DNH73" s="266"/>
      <c r="DNI73" s="139"/>
      <c r="DNJ73" s="266"/>
      <c r="DNK73" s="266"/>
      <c r="DNL73" s="266"/>
      <c r="DNM73" s="139"/>
      <c r="DNN73" s="266"/>
      <c r="DNO73" s="266"/>
      <c r="DNP73" s="266"/>
      <c r="DNQ73" s="139"/>
      <c r="DNR73" s="266"/>
      <c r="DNS73" s="266"/>
      <c r="DNT73" s="266"/>
      <c r="DNU73" s="139"/>
      <c r="DNV73" s="266"/>
      <c r="DNW73" s="266"/>
      <c r="DNX73" s="266"/>
      <c r="DNY73" s="139"/>
      <c r="DNZ73" s="266"/>
      <c r="DOA73" s="266"/>
      <c r="DOB73" s="266"/>
      <c r="DOC73" s="139"/>
      <c r="DOD73" s="266"/>
      <c r="DOE73" s="266"/>
      <c r="DOF73" s="266"/>
      <c r="DOG73" s="139"/>
      <c r="DOH73" s="266"/>
      <c r="DOI73" s="266"/>
      <c r="DOJ73" s="266"/>
      <c r="DOK73" s="139"/>
      <c r="DOL73" s="266"/>
      <c r="DOM73" s="266"/>
      <c r="DON73" s="266"/>
      <c r="DOO73" s="139"/>
      <c r="DOP73" s="266"/>
      <c r="DOQ73" s="266"/>
      <c r="DOR73" s="266"/>
      <c r="DOS73" s="139"/>
      <c r="DOT73" s="266"/>
      <c r="DOU73" s="266"/>
      <c r="DOV73" s="266"/>
      <c r="DOW73" s="139"/>
      <c r="DOX73" s="266"/>
      <c r="DOY73" s="266"/>
      <c r="DOZ73" s="266"/>
      <c r="DPA73" s="139"/>
      <c r="DPB73" s="266"/>
      <c r="DPC73" s="266"/>
      <c r="DPD73" s="266"/>
      <c r="DPE73" s="139"/>
      <c r="DPF73" s="266"/>
      <c r="DPG73" s="266"/>
      <c r="DPH73" s="266"/>
      <c r="DPI73" s="139"/>
      <c r="DPJ73" s="266"/>
      <c r="DPK73" s="266"/>
      <c r="DPL73" s="266"/>
      <c r="DPM73" s="139"/>
      <c r="DPN73" s="266"/>
      <c r="DPO73" s="266"/>
      <c r="DPP73" s="266"/>
      <c r="DPQ73" s="139"/>
      <c r="DPR73" s="266"/>
      <c r="DPS73" s="266"/>
      <c r="DPT73" s="266"/>
      <c r="DPU73" s="139"/>
      <c r="DPV73" s="266"/>
      <c r="DPW73" s="266"/>
      <c r="DPX73" s="266"/>
      <c r="DPY73" s="139"/>
      <c r="DPZ73" s="266"/>
      <c r="DQA73" s="266"/>
      <c r="DQB73" s="266"/>
      <c r="DQC73" s="139"/>
      <c r="DQD73" s="266"/>
      <c r="DQE73" s="266"/>
      <c r="DQF73" s="266"/>
      <c r="DQG73" s="139"/>
      <c r="DQH73" s="266"/>
      <c r="DQI73" s="266"/>
      <c r="DQJ73" s="266"/>
      <c r="DQK73" s="139"/>
      <c r="DQL73" s="266"/>
      <c r="DQM73" s="266"/>
      <c r="DQN73" s="266"/>
      <c r="DQO73" s="139"/>
      <c r="DQP73" s="266"/>
      <c r="DQQ73" s="266"/>
      <c r="DQR73" s="266"/>
      <c r="DQS73" s="139"/>
      <c r="DQT73" s="266"/>
      <c r="DQU73" s="266"/>
      <c r="DQV73" s="266"/>
      <c r="DQW73" s="139"/>
      <c r="DQX73" s="266"/>
      <c r="DQY73" s="266"/>
      <c r="DQZ73" s="266"/>
      <c r="DRA73" s="139"/>
      <c r="DRB73" s="266"/>
      <c r="DRC73" s="266"/>
      <c r="DRD73" s="266"/>
      <c r="DRE73" s="139"/>
      <c r="DRF73" s="266"/>
      <c r="DRG73" s="266"/>
      <c r="DRH73" s="266"/>
      <c r="DRI73" s="139"/>
      <c r="DRJ73" s="266"/>
      <c r="DRK73" s="266"/>
      <c r="DRL73" s="266"/>
      <c r="DRM73" s="139"/>
      <c r="DRN73" s="266"/>
      <c r="DRO73" s="266"/>
      <c r="DRP73" s="266"/>
      <c r="DRQ73" s="139"/>
      <c r="DRR73" s="266"/>
      <c r="DRS73" s="266"/>
      <c r="DRT73" s="266"/>
      <c r="DRU73" s="139"/>
      <c r="DRV73" s="266"/>
      <c r="DRW73" s="266"/>
      <c r="DRX73" s="266"/>
      <c r="DRY73" s="139"/>
      <c r="DRZ73" s="266"/>
      <c r="DSA73" s="266"/>
      <c r="DSB73" s="266"/>
      <c r="DSC73" s="139"/>
      <c r="DSD73" s="266"/>
      <c r="DSE73" s="266"/>
      <c r="DSF73" s="266"/>
      <c r="DSG73" s="139"/>
      <c r="DSH73" s="266"/>
      <c r="DSI73" s="266"/>
      <c r="DSJ73" s="266"/>
      <c r="DSK73" s="139"/>
      <c r="DSL73" s="266"/>
      <c r="DSM73" s="266"/>
      <c r="DSN73" s="266"/>
      <c r="DSO73" s="139"/>
      <c r="DSP73" s="266"/>
      <c r="DSQ73" s="266"/>
      <c r="DSR73" s="266"/>
      <c r="DSS73" s="139"/>
      <c r="DST73" s="266"/>
      <c r="DSU73" s="266"/>
      <c r="DSV73" s="266"/>
      <c r="DSW73" s="139"/>
      <c r="DSX73" s="266"/>
      <c r="DSY73" s="266"/>
      <c r="DSZ73" s="266"/>
      <c r="DTA73" s="139"/>
      <c r="DTB73" s="266"/>
      <c r="DTC73" s="266"/>
      <c r="DTD73" s="266"/>
      <c r="DTE73" s="139"/>
      <c r="DTF73" s="266"/>
      <c r="DTG73" s="266"/>
      <c r="DTH73" s="266"/>
      <c r="DTI73" s="139"/>
      <c r="DTJ73" s="266"/>
      <c r="DTK73" s="266"/>
      <c r="DTL73" s="266"/>
      <c r="DTM73" s="139"/>
      <c r="DTN73" s="266"/>
      <c r="DTO73" s="266"/>
      <c r="DTP73" s="266"/>
      <c r="DTQ73" s="139"/>
      <c r="DTR73" s="266"/>
      <c r="DTS73" s="266"/>
      <c r="DTT73" s="266"/>
      <c r="DTU73" s="139"/>
      <c r="DTV73" s="266"/>
      <c r="DTW73" s="266"/>
      <c r="DTX73" s="266"/>
      <c r="DTY73" s="139"/>
      <c r="DTZ73" s="266"/>
      <c r="DUA73" s="266"/>
      <c r="DUB73" s="266"/>
      <c r="DUC73" s="139"/>
      <c r="DUD73" s="266"/>
      <c r="DUE73" s="266"/>
      <c r="DUF73" s="266"/>
      <c r="DUG73" s="139"/>
      <c r="DUH73" s="266"/>
      <c r="DUI73" s="266"/>
      <c r="DUJ73" s="266"/>
      <c r="DUK73" s="139"/>
      <c r="DUL73" s="266"/>
      <c r="DUM73" s="266"/>
      <c r="DUN73" s="266"/>
      <c r="DUO73" s="139"/>
      <c r="DUP73" s="266"/>
      <c r="DUQ73" s="266"/>
      <c r="DUR73" s="266"/>
      <c r="DUS73" s="139"/>
      <c r="DUT73" s="266"/>
      <c r="DUU73" s="266"/>
      <c r="DUV73" s="266"/>
      <c r="DUW73" s="139"/>
      <c r="DUX73" s="266"/>
      <c r="DUY73" s="266"/>
      <c r="DUZ73" s="266"/>
      <c r="DVA73" s="139"/>
      <c r="DVB73" s="266"/>
      <c r="DVC73" s="266"/>
      <c r="DVD73" s="266"/>
      <c r="DVE73" s="139"/>
      <c r="DVF73" s="266"/>
      <c r="DVG73" s="266"/>
      <c r="DVH73" s="266"/>
      <c r="DVI73" s="139"/>
      <c r="DVJ73" s="266"/>
      <c r="DVK73" s="266"/>
      <c r="DVL73" s="266"/>
      <c r="DVM73" s="139"/>
      <c r="DVN73" s="266"/>
      <c r="DVO73" s="266"/>
      <c r="DVP73" s="266"/>
      <c r="DVQ73" s="139"/>
      <c r="DVR73" s="266"/>
      <c r="DVS73" s="266"/>
      <c r="DVT73" s="266"/>
      <c r="DVU73" s="139"/>
      <c r="DVV73" s="266"/>
      <c r="DVW73" s="266"/>
      <c r="DVX73" s="266"/>
      <c r="DVY73" s="139"/>
      <c r="DVZ73" s="266"/>
      <c r="DWA73" s="266"/>
      <c r="DWB73" s="266"/>
      <c r="DWC73" s="139"/>
      <c r="DWD73" s="266"/>
      <c r="DWE73" s="266"/>
      <c r="DWF73" s="266"/>
      <c r="DWG73" s="139"/>
      <c r="DWH73" s="266"/>
      <c r="DWI73" s="266"/>
      <c r="DWJ73" s="266"/>
      <c r="DWK73" s="139"/>
      <c r="DWL73" s="266"/>
      <c r="DWM73" s="266"/>
      <c r="DWN73" s="266"/>
      <c r="DWO73" s="139"/>
      <c r="DWP73" s="266"/>
      <c r="DWQ73" s="266"/>
      <c r="DWR73" s="266"/>
      <c r="DWS73" s="139"/>
      <c r="DWT73" s="266"/>
      <c r="DWU73" s="266"/>
      <c r="DWV73" s="266"/>
      <c r="DWW73" s="139"/>
      <c r="DWX73" s="266"/>
      <c r="DWY73" s="266"/>
      <c r="DWZ73" s="266"/>
      <c r="DXA73" s="139"/>
      <c r="DXB73" s="266"/>
      <c r="DXC73" s="266"/>
      <c r="DXD73" s="266"/>
      <c r="DXE73" s="139"/>
      <c r="DXF73" s="266"/>
      <c r="DXG73" s="266"/>
      <c r="DXH73" s="266"/>
      <c r="DXI73" s="139"/>
      <c r="DXJ73" s="266"/>
      <c r="DXK73" s="266"/>
      <c r="DXL73" s="266"/>
      <c r="DXM73" s="139"/>
      <c r="DXN73" s="266"/>
      <c r="DXO73" s="266"/>
      <c r="DXP73" s="266"/>
      <c r="DXQ73" s="139"/>
      <c r="DXR73" s="266"/>
      <c r="DXS73" s="266"/>
      <c r="DXT73" s="266"/>
      <c r="DXU73" s="139"/>
      <c r="DXV73" s="266"/>
      <c r="DXW73" s="266"/>
      <c r="DXX73" s="266"/>
      <c r="DXY73" s="139"/>
      <c r="DXZ73" s="266"/>
      <c r="DYA73" s="266"/>
      <c r="DYB73" s="266"/>
      <c r="DYC73" s="139"/>
      <c r="DYD73" s="266"/>
      <c r="DYE73" s="266"/>
      <c r="DYF73" s="266"/>
      <c r="DYG73" s="139"/>
      <c r="DYH73" s="266"/>
      <c r="DYI73" s="266"/>
      <c r="DYJ73" s="266"/>
      <c r="DYK73" s="139"/>
      <c r="DYL73" s="266"/>
      <c r="DYM73" s="266"/>
      <c r="DYN73" s="266"/>
      <c r="DYO73" s="139"/>
      <c r="DYP73" s="266"/>
      <c r="DYQ73" s="266"/>
      <c r="DYR73" s="266"/>
      <c r="DYS73" s="139"/>
      <c r="DYT73" s="266"/>
      <c r="DYU73" s="266"/>
      <c r="DYV73" s="266"/>
      <c r="DYW73" s="139"/>
      <c r="DYX73" s="266"/>
      <c r="DYY73" s="266"/>
      <c r="DYZ73" s="266"/>
      <c r="DZA73" s="139"/>
      <c r="DZB73" s="266"/>
      <c r="DZC73" s="266"/>
      <c r="DZD73" s="266"/>
      <c r="DZE73" s="139"/>
      <c r="DZF73" s="266"/>
      <c r="DZG73" s="266"/>
      <c r="DZH73" s="266"/>
      <c r="DZI73" s="139"/>
      <c r="DZJ73" s="266"/>
      <c r="DZK73" s="266"/>
      <c r="DZL73" s="266"/>
      <c r="DZM73" s="139"/>
      <c r="DZN73" s="266"/>
      <c r="DZO73" s="266"/>
      <c r="DZP73" s="266"/>
      <c r="DZQ73" s="139"/>
      <c r="DZR73" s="266"/>
      <c r="DZS73" s="266"/>
      <c r="DZT73" s="266"/>
      <c r="DZU73" s="139"/>
      <c r="DZV73" s="266"/>
      <c r="DZW73" s="266"/>
      <c r="DZX73" s="266"/>
      <c r="DZY73" s="139"/>
      <c r="DZZ73" s="266"/>
      <c r="EAA73" s="266"/>
      <c r="EAB73" s="266"/>
      <c r="EAC73" s="139"/>
      <c r="EAD73" s="266"/>
      <c r="EAE73" s="266"/>
      <c r="EAF73" s="266"/>
      <c r="EAG73" s="139"/>
      <c r="EAH73" s="266"/>
      <c r="EAI73" s="266"/>
      <c r="EAJ73" s="266"/>
      <c r="EAK73" s="139"/>
      <c r="EAL73" s="266"/>
      <c r="EAM73" s="266"/>
      <c r="EAN73" s="266"/>
      <c r="EAO73" s="139"/>
      <c r="EAP73" s="266"/>
      <c r="EAQ73" s="266"/>
      <c r="EAR73" s="266"/>
      <c r="EAS73" s="139"/>
      <c r="EAT73" s="266"/>
      <c r="EAU73" s="266"/>
      <c r="EAV73" s="266"/>
      <c r="EAW73" s="139"/>
      <c r="EAX73" s="266"/>
      <c r="EAY73" s="266"/>
      <c r="EAZ73" s="266"/>
      <c r="EBA73" s="139"/>
      <c r="EBB73" s="266"/>
      <c r="EBC73" s="266"/>
      <c r="EBD73" s="266"/>
      <c r="EBE73" s="139"/>
      <c r="EBF73" s="266"/>
      <c r="EBG73" s="266"/>
      <c r="EBH73" s="266"/>
      <c r="EBI73" s="139"/>
      <c r="EBJ73" s="266"/>
      <c r="EBK73" s="266"/>
      <c r="EBL73" s="266"/>
      <c r="EBM73" s="139"/>
      <c r="EBN73" s="266"/>
      <c r="EBO73" s="266"/>
      <c r="EBP73" s="266"/>
      <c r="EBQ73" s="139"/>
      <c r="EBR73" s="266"/>
      <c r="EBS73" s="266"/>
      <c r="EBT73" s="266"/>
      <c r="EBU73" s="139"/>
      <c r="EBV73" s="266"/>
      <c r="EBW73" s="266"/>
      <c r="EBX73" s="266"/>
      <c r="EBY73" s="139"/>
      <c r="EBZ73" s="266"/>
      <c r="ECA73" s="266"/>
      <c r="ECB73" s="266"/>
      <c r="ECC73" s="139"/>
      <c r="ECD73" s="266"/>
      <c r="ECE73" s="266"/>
      <c r="ECF73" s="266"/>
      <c r="ECG73" s="139"/>
      <c r="ECH73" s="266"/>
      <c r="ECI73" s="266"/>
      <c r="ECJ73" s="266"/>
      <c r="ECK73" s="139"/>
      <c r="ECL73" s="266"/>
      <c r="ECM73" s="266"/>
      <c r="ECN73" s="266"/>
      <c r="ECO73" s="139"/>
      <c r="ECP73" s="266"/>
      <c r="ECQ73" s="266"/>
      <c r="ECR73" s="266"/>
      <c r="ECS73" s="139"/>
      <c r="ECT73" s="266"/>
      <c r="ECU73" s="266"/>
      <c r="ECV73" s="266"/>
      <c r="ECW73" s="139"/>
      <c r="ECX73" s="266"/>
      <c r="ECY73" s="266"/>
      <c r="ECZ73" s="266"/>
      <c r="EDA73" s="139"/>
      <c r="EDB73" s="266"/>
      <c r="EDC73" s="266"/>
      <c r="EDD73" s="266"/>
      <c r="EDE73" s="139"/>
      <c r="EDF73" s="266"/>
      <c r="EDG73" s="266"/>
      <c r="EDH73" s="266"/>
      <c r="EDI73" s="139"/>
      <c r="EDJ73" s="266"/>
      <c r="EDK73" s="266"/>
      <c r="EDL73" s="266"/>
      <c r="EDM73" s="139"/>
      <c r="EDN73" s="266"/>
      <c r="EDO73" s="266"/>
      <c r="EDP73" s="266"/>
      <c r="EDQ73" s="139"/>
      <c r="EDR73" s="266"/>
      <c r="EDS73" s="266"/>
      <c r="EDT73" s="266"/>
      <c r="EDU73" s="139"/>
      <c r="EDV73" s="266"/>
      <c r="EDW73" s="266"/>
      <c r="EDX73" s="266"/>
      <c r="EDY73" s="139"/>
      <c r="EDZ73" s="266"/>
      <c r="EEA73" s="266"/>
      <c r="EEB73" s="266"/>
      <c r="EEC73" s="139"/>
      <c r="EED73" s="266"/>
      <c r="EEE73" s="266"/>
      <c r="EEF73" s="266"/>
      <c r="EEG73" s="139"/>
      <c r="EEH73" s="266"/>
      <c r="EEI73" s="266"/>
      <c r="EEJ73" s="266"/>
      <c r="EEK73" s="139"/>
      <c r="EEL73" s="266"/>
      <c r="EEM73" s="266"/>
      <c r="EEN73" s="266"/>
      <c r="EEO73" s="139"/>
      <c r="EEP73" s="266"/>
      <c r="EEQ73" s="266"/>
      <c r="EER73" s="266"/>
      <c r="EES73" s="139"/>
      <c r="EET73" s="266"/>
      <c r="EEU73" s="266"/>
      <c r="EEV73" s="266"/>
      <c r="EEW73" s="139"/>
      <c r="EEX73" s="266"/>
      <c r="EEY73" s="266"/>
      <c r="EEZ73" s="266"/>
      <c r="EFA73" s="139"/>
      <c r="EFB73" s="266"/>
      <c r="EFC73" s="266"/>
      <c r="EFD73" s="266"/>
      <c r="EFE73" s="139"/>
      <c r="EFF73" s="266"/>
      <c r="EFG73" s="266"/>
      <c r="EFH73" s="266"/>
      <c r="EFI73" s="139"/>
      <c r="EFJ73" s="266"/>
      <c r="EFK73" s="266"/>
      <c r="EFL73" s="266"/>
      <c r="EFM73" s="139"/>
      <c r="EFN73" s="266"/>
      <c r="EFO73" s="266"/>
      <c r="EFP73" s="266"/>
      <c r="EFQ73" s="139"/>
      <c r="EFR73" s="266"/>
      <c r="EFS73" s="266"/>
      <c r="EFT73" s="266"/>
      <c r="EFU73" s="139"/>
      <c r="EFV73" s="266"/>
      <c r="EFW73" s="266"/>
      <c r="EFX73" s="266"/>
      <c r="EFY73" s="139"/>
      <c r="EFZ73" s="266"/>
      <c r="EGA73" s="266"/>
      <c r="EGB73" s="266"/>
      <c r="EGC73" s="139"/>
      <c r="EGD73" s="266"/>
      <c r="EGE73" s="266"/>
      <c r="EGF73" s="266"/>
      <c r="EGG73" s="139"/>
      <c r="EGH73" s="266"/>
      <c r="EGI73" s="266"/>
      <c r="EGJ73" s="266"/>
      <c r="EGK73" s="139"/>
      <c r="EGL73" s="266"/>
      <c r="EGM73" s="266"/>
      <c r="EGN73" s="266"/>
      <c r="EGO73" s="139"/>
      <c r="EGP73" s="266"/>
      <c r="EGQ73" s="266"/>
      <c r="EGR73" s="266"/>
      <c r="EGS73" s="139"/>
      <c r="EGT73" s="266"/>
      <c r="EGU73" s="266"/>
      <c r="EGV73" s="266"/>
      <c r="EGW73" s="139"/>
      <c r="EGX73" s="266"/>
      <c r="EGY73" s="266"/>
      <c r="EGZ73" s="266"/>
      <c r="EHA73" s="139"/>
      <c r="EHB73" s="266"/>
      <c r="EHC73" s="266"/>
      <c r="EHD73" s="266"/>
      <c r="EHE73" s="139"/>
      <c r="EHF73" s="266"/>
      <c r="EHG73" s="266"/>
      <c r="EHH73" s="266"/>
      <c r="EHI73" s="139"/>
      <c r="EHJ73" s="266"/>
      <c r="EHK73" s="266"/>
      <c r="EHL73" s="266"/>
      <c r="EHM73" s="139"/>
      <c r="EHN73" s="266"/>
      <c r="EHO73" s="266"/>
      <c r="EHP73" s="266"/>
      <c r="EHQ73" s="139"/>
      <c r="EHR73" s="266"/>
      <c r="EHS73" s="266"/>
      <c r="EHT73" s="266"/>
      <c r="EHU73" s="139"/>
      <c r="EHV73" s="266"/>
      <c r="EHW73" s="266"/>
      <c r="EHX73" s="266"/>
      <c r="EHY73" s="139"/>
      <c r="EHZ73" s="266"/>
      <c r="EIA73" s="266"/>
      <c r="EIB73" s="266"/>
      <c r="EIC73" s="139"/>
      <c r="EID73" s="266"/>
      <c r="EIE73" s="266"/>
      <c r="EIF73" s="266"/>
      <c r="EIG73" s="139"/>
      <c r="EIH73" s="266"/>
      <c r="EII73" s="266"/>
      <c r="EIJ73" s="266"/>
      <c r="EIK73" s="139"/>
      <c r="EIL73" s="266"/>
      <c r="EIM73" s="266"/>
      <c r="EIN73" s="266"/>
      <c r="EIO73" s="139"/>
      <c r="EIP73" s="266"/>
      <c r="EIQ73" s="266"/>
      <c r="EIR73" s="266"/>
      <c r="EIS73" s="139"/>
      <c r="EIT73" s="266"/>
      <c r="EIU73" s="266"/>
      <c r="EIV73" s="266"/>
      <c r="EIW73" s="139"/>
      <c r="EIX73" s="266"/>
      <c r="EIY73" s="266"/>
      <c r="EIZ73" s="266"/>
      <c r="EJA73" s="139"/>
      <c r="EJB73" s="266"/>
      <c r="EJC73" s="266"/>
      <c r="EJD73" s="266"/>
      <c r="EJE73" s="139"/>
      <c r="EJF73" s="266"/>
      <c r="EJG73" s="266"/>
      <c r="EJH73" s="266"/>
      <c r="EJI73" s="139"/>
      <c r="EJJ73" s="266"/>
      <c r="EJK73" s="266"/>
      <c r="EJL73" s="266"/>
      <c r="EJM73" s="139"/>
      <c r="EJN73" s="266"/>
      <c r="EJO73" s="266"/>
      <c r="EJP73" s="266"/>
      <c r="EJQ73" s="139"/>
      <c r="EJR73" s="266"/>
      <c r="EJS73" s="266"/>
      <c r="EJT73" s="266"/>
      <c r="EJU73" s="139"/>
      <c r="EJV73" s="266"/>
      <c r="EJW73" s="266"/>
      <c r="EJX73" s="266"/>
      <c r="EJY73" s="139"/>
      <c r="EJZ73" s="266"/>
      <c r="EKA73" s="266"/>
      <c r="EKB73" s="266"/>
      <c r="EKC73" s="139"/>
      <c r="EKD73" s="266"/>
      <c r="EKE73" s="266"/>
      <c r="EKF73" s="266"/>
      <c r="EKG73" s="139"/>
      <c r="EKH73" s="266"/>
      <c r="EKI73" s="266"/>
      <c r="EKJ73" s="266"/>
      <c r="EKK73" s="139"/>
      <c r="EKL73" s="266"/>
      <c r="EKM73" s="266"/>
      <c r="EKN73" s="266"/>
      <c r="EKO73" s="139"/>
      <c r="EKP73" s="266"/>
      <c r="EKQ73" s="266"/>
      <c r="EKR73" s="266"/>
      <c r="EKS73" s="139"/>
      <c r="EKT73" s="266"/>
      <c r="EKU73" s="266"/>
      <c r="EKV73" s="266"/>
      <c r="EKW73" s="139"/>
      <c r="EKX73" s="266"/>
      <c r="EKY73" s="266"/>
      <c r="EKZ73" s="266"/>
      <c r="ELA73" s="139"/>
      <c r="ELB73" s="266"/>
      <c r="ELC73" s="266"/>
      <c r="ELD73" s="266"/>
      <c r="ELE73" s="139"/>
      <c r="ELF73" s="266"/>
      <c r="ELG73" s="266"/>
      <c r="ELH73" s="266"/>
      <c r="ELI73" s="139"/>
      <c r="ELJ73" s="266"/>
      <c r="ELK73" s="266"/>
      <c r="ELL73" s="266"/>
      <c r="ELM73" s="139"/>
      <c r="ELN73" s="266"/>
      <c r="ELO73" s="266"/>
      <c r="ELP73" s="266"/>
      <c r="ELQ73" s="139"/>
      <c r="ELR73" s="266"/>
      <c r="ELS73" s="266"/>
      <c r="ELT73" s="266"/>
      <c r="ELU73" s="139"/>
      <c r="ELV73" s="266"/>
      <c r="ELW73" s="266"/>
      <c r="ELX73" s="266"/>
      <c r="ELY73" s="139"/>
      <c r="ELZ73" s="266"/>
      <c r="EMA73" s="266"/>
      <c r="EMB73" s="266"/>
      <c r="EMC73" s="139"/>
      <c r="EMD73" s="266"/>
      <c r="EME73" s="266"/>
      <c r="EMF73" s="266"/>
      <c r="EMG73" s="139"/>
      <c r="EMH73" s="266"/>
      <c r="EMI73" s="266"/>
      <c r="EMJ73" s="266"/>
      <c r="EMK73" s="139"/>
      <c r="EML73" s="266"/>
      <c r="EMM73" s="266"/>
      <c r="EMN73" s="266"/>
      <c r="EMO73" s="139"/>
      <c r="EMP73" s="266"/>
      <c r="EMQ73" s="266"/>
      <c r="EMR73" s="266"/>
      <c r="EMS73" s="139"/>
      <c r="EMT73" s="266"/>
      <c r="EMU73" s="266"/>
      <c r="EMV73" s="266"/>
      <c r="EMW73" s="139"/>
      <c r="EMX73" s="266"/>
      <c r="EMY73" s="266"/>
      <c r="EMZ73" s="266"/>
      <c r="ENA73" s="139"/>
      <c r="ENB73" s="266"/>
      <c r="ENC73" s="266"/>
      <c r="END73" s="266"/>
      <c r="ENE73" s="139"/>
      <c r="ENF73" s="266"/>
      <c r="ENG73" s="266"/>
      <c r="ENH73" s="266"/>
      <c r="ENI73" s="139"/>
      <c r="ENJ73" s="266"/>
      <c r="ENK73" s="266"/>
      <c r="ENL73" s="266"/>
      <c r="ENM73" s="139"/>
      <c r="ENN73" s="266"/>
      <c r="ENO73" s="266"/>
      <c r="ENP73" s="266"/>
      <c r="ENQ73" s="139"/>
      <c r="ENR73" s="266"/>
      <c r="ENS73" s="266"/>
      <c r="ENT73" s="266"/>
      <c r="ENU73" s="139"/>
      <c r="ENV73" s="266"/>
      <c r="ENW73" s="266"/>
      <c r="ENX73" s="266"/>
      <c r="ENY73" s="139"/>
      <c r="ENZ73" s="266"/>
      <c r="EOA73" s="266"/>
      <c r="EOB73" s="266"/>
      <c r="EOC73" s="139"/>
      <c r="EOD73" s="266"/>
      <c r="EOE73" s="266"/>
      <c r="EOF73" s="266"/>
      <c r="EOG73" s="139"/>
      <c r="EOH73" s="266"/>
      <c r="EOI73" s="266"/>
      <c r="EOJ73" s="266"/>
      <c r="EOK73" s="139"/>
      <c r="EOL73" s="266"/>
      <c r="EOM73" s="266"/>
      <c r="EON73" s="266"/>
      <c r="EOO73" s="139"/>
      <c r="EOP73" s="266"/>
      <c r="EOQ73" s="266"/>
      <c r="EOR73" s="266"/>
      <c r="EOS73" s="139"/>
      <c r="EOT73" s="266"/>
      <c r="EOU73" s="266"/>
      <c r="EOV73" s="266"/>
      <c r="EOW73" s="139"/>
      <c r="EOX73" s="266"/>
      <c r="EOY73" s="266"/>
      <c r="EOZ73" s="266"/>
      <c r="EPA73" s="139"/>
      <c r="EPB73" s="266"/>
      <c r="EPC73" s="266"/>
      <c r="EPD73" s="266"/>
      <c r="EPE73" s="139"/>
      <c r="EPF73" s="266"/>
      <c r="EPG73" s="266"/>
      <c r="EPH73" s="266"/>
      <c r="EPI73" s="139"/>
      <c r="EPJ73" s="266"/>
      <c r="EPK73" s="266"/>
      <c r="EPL73" s="266"/>
      <c r="EPM73" s="139"/>
      <c r="EPN73" s="266"/>
      <c r="EPO73" s="266"/>
      <c r="EPP73" s="266"/>
      <c r="EPQ73" s="139"/>
      <c r="EPR73" s="266"/>
      <c r="EPS73" s="266"/>
      <c r="EPT73" s="266"/>
      <c r="EPU73" s="139"/>
      <c r="EPV73" s="266"/>
      <c r="EPW73" s="266"/>
      <c r="EPX73" s="266"/>
      <c r="EPY73" s="139"/>
      <c r="EPZ73" s="266"/>
      <c r="EQA73" s="266"/>
      <c r="EQB73" s="266"/>
      <c r="EQC73" s="139"/>
      <c r="EQD73" s="266"/>
      <c r="EQE73" s="266"/>
      <c r="EQF73" s="266"/>
      <c r="EQG73" s="139"/>
      <c r="EQH73" s="266"/>
      <c r="EQI73" s="266"/>
      <c r="EQJ73" s="266"/>
      <c r="EQK73" s="139"/>
      <c r="EQL73" s="266"/>
      <c r="EQM73" s="266"/>
      <c r="EQN73" s="266"/>
      <c r="EQO73" s="139"/>
      <c r="EQP73" s="266"/>
      <c r="EQQ73" s="266"/>
      <c r="EQR73" s="266"/>
      <c r="EQS73" s="139"/>
      <c r="EQT73" s="266"/>
      <c r="EQU73" s="266"/>
      <c r="EQV73" s="266"/>
      <c r="EQW73" s="139"/>
      <c r="EQX73" s="266"/>
      <c r="EQY73" s="266"/>
      <c r="EQZ73" s="266"/>
      <c r="ERA73" s="139"/>
      <c r="ERB73" s="266"/>
      <c r="ERC73" s="266"/>
      <c r="ERD73" s="266"/>
      <c r="ERE73" s="139"/>
      <c r="ERF73" s="266"/>
      <c r="ERG73" s="266"/>
      <c r="ERH73" s="266"/>
      <c r="ERI73" s="139"/>
      <c r="ERJ73" s="266"/>
      <c r="ERK73" s="266"/>
      <c r="ERL73" s="266"/>
      <c r="ERM73" s="139"/>
      <c r="ERN73" s="266"/>
      <c r="ERO73" s="266"/>
      <c r="ERP73" s="266"/>
      <c r="ERQ73" s="139"/>
      <c r="ERR73" s="266"/>
      <c r="ERS73" s="266"/>
      <c r="ERT73" s="266"/>
      <c r="ERU73" s="139"/>
      <c r="ERV73" s="266"/>
      <c r="ERW73" s="266"/>
      <c r="ERX73" s="266"/>
      <c r="ERY73" s="139"/>
      <c r="ERZ73" s="266"/>
      <c r="ESA73" s="266"/>
      <c r="ESB73" s="266"/>
      <c r="ESC73" s="139"/>
      <c r="ESD73" s="266"/>
      <c r="ESE73" s="266"/>
      <c r="ESF73" s="266"/>
      <c r="ESG73" s="139"/>
      <c r="ESH73" s="266"/>
      <c r="ESI73" s="266"/>
      <c r="ESJ73" s="266"/>
      <c r="ESK73" s="139"/>
      <c r="ESL73" s="266"/>
      <c r="ESM73" s="266"/>
      <c r="ESN73" s="266"/>
      <c r="ESO73" s="139"/>
      <c r="ESP73" s="266"/>
      <c r="ESQ73" s="266"/>
      <c r="ESR73" s="266"/>
      <c r="ESS73" s="139"/>
      <c r="EST73" s="266"/>
      <c r="ESU73" s="266"/>
      <c r="ESV73" s="266"/>
      <c r="ESW73" s="139"/>
      <c r="ESX73" s="266"/>
      <c r="ESY73" s="266"/>
      <c r="ESZ73" s="266"/>
      <c r="ETA73" s="139"/>
      <c r="ETB73" s="266"/>
      <c r="ETC73" s="266"/>
      <c r="ETD73" s="266"/>
      <c r="ETE73" s="139"/>
      <c r="ETF73" s="266"/>
      <c r="ETG73" s="266"/>
      <c r="ETH73" s="266"/>
      <c r="ETI73" s="139"/>
      <c r="ETJ73" s="266"/>
      <c r="ETK73" s="266"/>
      <c r="ETL73" s="266"/>
      <c r="ETM73" s="139"/>
      <c r="ETN73" s="266"/>
      <c r="ETO73" s="266"/>
      <c r="ETP73" s="266"/>
      <c r="ETQ73" s="139"/>
      <c r="ETR73" s="266"/>
      <c r="ETS73" s="266"/>
      <c r="ETT73" s="266"/>
      <c r="ETU73" s="139"/>
      <c r="ETV73" s="266"/>
      <c r="ETW73" s="266"/>
      <c r="ETX73" s="266"/>
      <c r="ETY73" s="139"/>
      <c r="ETZ73" s="266"/>
      <c r="EUA73" s="266"/>
      <c r="EUB73" s="266"/>
      <c r="EUC73" s="139"/>
      <c r="EUD73" s="266"/>
      <c r="EUE73" s="266"/>
      <c r="EUF73" s="266"/>
      <c r="EUG73" s="139"/>
      <c r="EUH73" s="266"/>
      <c r="EUI73" s="266"/>
      <c r="EUJ73" s="266"/>
      <c r="EUK73" s="139"/>
      <c r="EUL73" s="266"/>
      <c r="EUM73" s="266"/>
      <c r="EUN73" s="266"/>
      <c r="EUO73" s="139"/>
      <c r="EUP73" s="266"/>
      <c r="EUQ73" s="266"/>
      <c r="EUR73" s="266"/>
      <c r="EUS73" s="139"/>
      <c r="EUT73" s="266"/>
      <c r="EUU73" s="266"/>
      <c r="EUV73" s="266"/>
      <c r="EUW73" s="139"/>
      <c r="EUX73" s="266"/>
      <c r="EUY73" s="266"/>
      <c r="EUZ73" s="266"/>
      <c r="EVA73" s="139"/>
      <c r="EVB73" s="266"/>
      <c r="EVC73" s="266"/>
      <c r="EVD73" s="266"/>
      <c r="EVE73" s="139"/>
      <c r="EVF73" s="266"/>
      <c r="EVG73" s="266"/>
      <c r="EVH73" s="266"/>
      <c r="EVI73" s="139"/>
      <c r="EVJ73" s="266"/>
      <c r="EVK73" s="266"/>
      <c r="EVL73" s="266"/>
      <c r="EVM73" s="139"/>
      <c r="EVN73" s="266"/>
      <c r="EVO73" s="266"/>
      <c r="EVP73" s="266"/>
      <c r="EVQ73" s="139"/>
      <c r="EVR73" s="266"/>
      <c r="EVS73" s="266"/>
      <c r="EVT73" s="266"/>
      <c r="EVU73" s="139"/>
      <c r="EVV73" s="266"/>
      <c r="EVW73" s="266"/>
      <c r="EVX73" s="266"/>
      <c r="EVY73" s="139"/>
      <c r="EVZ73" s="266"/>
      <c r="EWA73" s="266"/>
      <c r="EWB73" s="266"/>
      <c r="EWC73" s="139"/>
      <c r="EWD73" s="266"/>
      <c r="EWE73" s="266"/>
      <c r="EWF73" s="266"/>
      <c r="EWG73" s="139"/>
      <c r="EWH73" s="266"/>
      <c r="EWI73" s="266"/>
      <c r="EWJ73" s="266"/>
      <c r="EWK73" s="139"/>
      <c r="EWL73" s="266"/>
      <c r="EWM73" s="266"/>
      <c r="EWN73" s="266"/>
      <c r="EWO73" s="139"/>
      <c r="EWP73" s="266"/>
      <c r="EWQ73" s="266"/>
      <c r="EWR73" s="266"/>
      <c r="EWS73" s="139"/>
      <c r="EWT73" s="266"/>
      <c r="EWU73" s="266"/>
      <c r="EWV73" s="266"/>
      <c r="EWW73" s="139"/>
      <c r="EWX73" s="266"/>
      <c r="EWY73" s="266"/>
      <c r="EWZ73" s="266"/>
      <c r="EXA73" s="139"/>
      <c r="EXB73" s="266"/>
      <c r="EXC73" s="266"/>
      <c r="EXD73" s="266"/>
      <c r="EXE73" s="139"/>
      <c r="EXF73" s="266"/>
      <c r="EXG73" s="266"/>
      <c r="EXH73" s="266"/>
      <c r="EXI73" s="139"/>
      <c r="EXJ73" s="266"/>
      <c r="EXK73" s="266"/>
      <c r="EXL73" s="266"/>
      <c r="EXM73" s="139"/>
      <c r="EXN73" s="266"/>
      <c r="EXO73" s="266"/>
      <c r="EXP73" s="266"/>
      <c r="EXQ73" s="139"/>
      <c r="EXR73" s="266"/>
      <c r="EXS73" s="266"/>
      <c r="EXT73" s="266"/>
      <c r="EXU73" s="139"/>
      <c r="EXV73" s="266"/>
      <c r="EXW73" s="266"/>
      <c r="EXX73" s="266"/>
      <c r="EXY73" s="139"/>
      <c r="EXZ73" s="266"/>
      <c r="EYA73" s="266"/>
      <c r="EYB73" s="266"/>
      <c r="EYC73" s="139"/>
      <c r="EYD73" s="266"/>
      <c r="EYE73" s="266"/>
      <c r="EYF73" s="266"/>
      <c r="EYG73" s="139"/>
      <c r="EYH73" s="266"/>
      <c r="EYI73" s="266"/>
      <c r="EYJ73" s="266"/>
      <c r="EYK73" s="139"/>
      <c r="EYL73" s="266"/>
      <c r="EYM73" s="266"/>
      <c r="EYN73" s="266"/>
      <c r="EYO73" s="139"/>
      <c r="EYP73" s="266"/>
      <c r="EYQ73" s="266"/>
      <c r="EYR73" s="266"/>
      <c r="EYS73" s="139"/>
      <c r="EYT73" s="266"/>
      <c r="EYU73" s="266"/>
      <c r="EYV73" s="266"/>
      <c r="EYW73" s="139"/>
      <c r="EYX73" s="266"/>
      <c r="EYY73" s="266"/>
      <c r="EYZ73" s="266"/>
      <c r="EZA73" s="139"/>
      <c r="EZB73" s="266"/>
      <c r="EZC73" s="266"/>
      <c r="EZD73" s="266"/>
      <c r="EZE73" s="139"/>
      <c r="EZF73" s="266"/>
      <c r="EZG73" s="266"/>
      <c r="EZH73" s="266"/>
      <c r="EZI73" s="139"/>
      <c r="EZJ73" s="266"/>
      <c r="EZK73" s="266"/>
      <c r="EZL73" s="266"/>
      <c r="EZM73" s="139"/>
      <c r="EZN73" s="266"/>
      <c r="EZO73" s="266"/>
      <c r="EZP73" s="266"/>
      <c r="EZQ73" s="139"/>
      <c r="EZR73" s="266"/>
      <c r="EZS73" s="266"/>
      <c r="EZT73" s="266"/>
      <c r="EZU73" s="139"/>
      <c r="EZV73" s="266"/>
      <c r="EZW73" s="266"/>
      <c r="EZX73" s="266"/>
      <c r="EZY73" s="139"/>
      <c r="EZZ73" s="266"/>
      <c r="FAA73" s="266"/>
      <c r="FAB73" s="266"/>
      <c r="FAC73" s="139"/>
      <c r="FAD73" s="266"/>
      <c r="FAE73" s="266"/>
      <c r="FAF73" s="266"/>
      <c r="FAG73" s="139"/>
      <c r="FAH73" s="266"/>
      <c r="FAI73" s="266"/>
      <c r="FAJ73" s="266"/>
      <c r="FAK73" s="139"/>
      <c r="FAL73" s="266"/>
      <c r="FAM73" s="266"/>
      <c r="FAN73" s="266"/>
      <c r="FAO73" s="139"/>
      <c r="FAP73" s="266"/>
      <c r="FAQ73" s="266"/>
      <c r="FAR73" s="266"/>
      <c r="FAS73" s="139"/>
      <c r="FAT73" s="266"/>
      <c r="FAU73" s="266"/>
      <c r="FAV73" s="266"/>
      <c r="FAW73" s="139"/>
      <c r="FAX73" s="266"/>
      <c r="FAY73" s="266"/>
      <c r="FAZ73" s="266"/>
      <c r="FBA73" s="139"/>
      <c r="FBB73" s="266"/>
      <c r="FBC73" s="266"/>
      <c r="FBD73" s="266"/>
      <c r="FBE73" s="139"/>
      <c r="FBF73" s="266"/>
      <c r="FBG73" s="266"/>
      <c r="FBH73" s="266"/>
      <c r="FBI73" s="139"/>
      <c r="FBJ73" s="266"/>
      <c r="FBK73" s="266"/>
      <c r="FBL73" s="266"/>
      <c r="FBM73" s="139"/>
      <c r="FBN73" s="266"/>
      <c r="FBO73" s="266"/>
      <c r="FBP73" s="266"/>
      <c r="FBQ73" s="139"/>
      <c r="FBR73" s="266"/>
      <c r="FBS73" s="266"/>
      <c r="FBT73" s="266"/>
      <c r="FBU73" s="139"/>
      <c r="FBV73" s="266"/>
      <c r="FBW73" s="266"/>
      <c r="FBX73" s="266"/>
      <c r="FBY73" s="139"/>
      <c r="FBZ73" s="266"/>
      <c r="FCA73" s="266"/>
      <c r="FCB73" s="266"/>
      <c r="FCC73" s="139"/>
      <c r="FCD73" s="266"/>
      <c r="FCE73" s="266"/>
      <c r="FCF73" s="266"/>
      <c r="FCG73" s="139"/>
      <c r="FCH73" s="266"/>
      <c r="FCI73" s="266"/>
      <c r="FCJ73" s="266"/>
      <c r="FCK73" s="139"/>
      <c r="FCL73" s="266"/>
      <c r="FCM73" s="266"/>
      <c r="FCN73" s="266"/>
      <c r="FCO73" s="139"/>
      <c r="FCP73" s="266"/>
      <c r="FCQ73" s="266"/>
      <c r="FCR73" s="266"/>
      <c r="FCS73" s="139"/>
      <c r="FCT73" s="266"/>
      <c r="FCU73" s="266"/>
      <c r="FCV73" s="266"/>
      <c r="FCW73" s="139"/>
      <c r="FCX73" s="266"/>
      <c r="FCY73" s="266"/>
      <c r="FCZ73" s="266"/>
      <c r="FDA73" s="139"/>
      <c r="FDB73" s="266"/>
      <c r="FDC73" s="266"/>
      <c r="FDD73" s="266"/>
      <c r="FDE73" s="139"/>
      <c r="FDF73" s="266"/>
      <c r="FDG73" s="266"/>
      <c r="FDH73" s="266"/>
      <c r="FDI73" s="139"/>
      <c r="FDJ73" s="266"/>
      <c r="FDK73" s="266"/>
      <c r="FDL73" s="266"/>
      <c r="FDM73" s="139"/>
      <c r="FDN73" s="266"/>
      <c r="FDO73" s="266"/>
      <c r="FDP73" s="266"/>
      <c r="FDQ73" s="139"/>
      <c r="FDR73" s="266"/>
      <c r="FDS73" s="266"/>
      <c r="FDT73" s="266"/>
      <c r="FDU73" s="139"/>
      <c r="FDV73" s="266"/>
      <c r="FDW73" s="266"/>
      <c r="FDX73" s="266"/>
      <c r="FDY73" s="139"/>
      <c r="FDZ73" s="266"/>
      <c r="FEA73" s="266"/>
      <c r="FEB73" s="266"/>
      <c r="FEC73" s="139"/>
      <c r="FED73" s="266"/>
      <c r="FEE73" s="266"/>
      <c r="FEF73" s="266"/>
      <c r="FEG73" s="139"/>
      <c r="FEH73" s="266"/>
      <c r="FEI73" s="266"/>
      <c r="FEJ73" s="266"/>
      <c r="FEK73" s="139"/>
      <c r="FEL73" s="266"/>
      <c r="FEM73" s="266"/>
      <c r="FEN73" s="266"/>
      <c r="FEO73" s="139"/>
      <c r="FEP73" s="266"/>
      <c r="FEQ73" s="266"/>
      <c r="FER73" s="266"/>
      <c r="FES73" s="139"/>
      <c r="FET73" s="266"/>
      <c r="FEU73" s="266"/>
      <c r="FEV73" s="266"/>
      <c r="FEW73" s="139"/>
      <c r="FEX73" s="266"/>
      <c r="FEY73" s="266"/>
      <c r="FEZ73" s="266"/>
      <c r="FFA73" s="139"/>
      <c r="FFB73" s="266"/>
      <c r="FFC73" s="266"/>
      <c r="FFD73" s="266"/>
      <c r="FFE73" s="139"/>
      <c r="FFF73" s="266"/>
      <c r="FFG73" s="266"/>
      <c r="FFH73" s="266"/>
      <c r="FFI73" s="139"/>
      <c r="FFJ73" s="266"/>
      <c r="FFK73" s="266"/>
      <c r="FFL73" s="266"/>
      <c r="FFM73" s="139"/>
      <c r="FFN73" s="266"/>
      <c r="FFO73" s="266"/>
      <c r="FFP73" s="266"/>
      <c r="FFQ73" s="139"/>
      <c r="FFR73" s="266"/>
      <c r="FFS73" s="266"/>
      <c r="FFT73" s="266"/>
      <c r="FFU73" s="139"/>
      <c r="FFV73" s="266"/>
      <c r="FFW73" s="266"/>
      <c r="FFX73" s="266"/>
      <c r="FFY73" s="139"/>
      <c r="FFZ73" s="266"/>
      <c r="FGA73" s="266"/>
      <c r="FGB73" s="266"/>
      <c r="FGC73" s="139"/>
      <c r="FGD73" s="266"/>
      <c r="FGE73" s="266"/>
      <c r="FGF73" s="266"/>
      <c r="FGG73" s="139"/>
      <c r="FGH73" s="266"/>
      <c r="FGI73" s="266"/>
      <c r="FGJ73" s="266"/>
      <c r="FGK73" s="139"/>
      <c r="FGL73" s="266"/>
      <c r="FGM73" s="266"/>
      <c r="FGN73" s="266"/>
      <c r="FGO73" s="139"/>
      <c r="FGP73" s="266"/>
      <c r="FGQ73" s="266"/>
      <c r="FGR73" s="266"/>
      <c r="FGS73" s="139"/>
      <c r="FGT73" s="266"/>
      <c r="FGU73" s="266"/>
      <c r="FGV73" s="266"/>
      <c r="FGW73" s="139"/>
      <c r="FGX73" s="266"/>
      <c r="FGY73" s="266"/>
      <c r="FGZ73" s="266"/>
      <c r="FHA73" s="139"/>
      <c r="FHB73" s="266"/>
      <c r="FHC73" s="266"/>
      <c r="FHD73" s="266"/>
      <c r="FHE73" s="139"/>
      <c r="FHF73" s="266"/>
      <c r="FHG73" s="266"/>
      <c r="FHH73" s="266"/>
      <c r="FHI73" s="139"/>
      <c r="FHJ73" s="266"/>
      <c r="FHK73" s="266"/>
      <c r="FHL73" s="266"/>
      <c r="FHM73" s="139"/>
      <c r="FHN73" s="266"/>
      <c r="FHO73" s="266"/>
      <c r="FHP73" s="266"/>
      <c r="FHQ73" s="139"/>
      <c r="FHR73" s="266"/>
      <c r="FHS73" s="266"/>
      <c r="FHT73" s="266"/>
      <c r="FHU73" s="139"/>
      <c r="FHV73" s="266"/>
      <c r="FHW73" s="266"/>
      <c r="FHX73" s="266"/>
      <c r="FHY73" s="139"/>
      <c r="FHZ73" s="266"/>
      <c r="FIA73" s="266"/>
      <c r="FIB73" s="266"/>
      <c r="FIC73" s="139"/>
      <c r="FID73" s="266"/>
      <c r="FIE73" s="266"/>
      <c r="FIF73" s="266"/>
      <c r="FIG73" s="139"/>
      <c r="FIH73" s="266"/>
      <c r="FII73" s="266"/>
      <c r="FIJ73" s="266"/>
      <c r="FIK73" s="139"/>
      <c r="FIL73" s="266"/>
      <c r="FIM73" s="266"/>
      <c r="FIN73" s="266"/>
      <c r="FIO73" s="139"/>
      <c r="FIP73" s="266"/>
      <c r="FIQ73" s="266"/>
      <c r="FIR73" s="266"/>
      <c r="FIS73" s="139"/>
      <c r="FIT73" s="266"/>
      <c r="FIU73" s="266"/>
      <c r="FIV73" s="266"/>
      <c r="FIW73" s="139"/>
      <c r="FIX73" s="266"/>
      <c r="FIY73" s="266"/>
      <c r="FIZ73" s="266"/>
      <c r="FJA73" s="139"/>
      <c r="FJB73" s="266"/>
      <c r="FJC73" s="266"/>
      <c r="FJD73" s="266"/>
      <c r="FJE73" s="139"/>
      <c r="FJF73" s="266"/>
      <c r="FJG73" s="266"/>
      <c r="FJH73" s="266"/>
      <c r="FJI73" s="139"/>
      <c r="FJJ73" s="266"/>
      <c r="FJK73" s="266"/>
      <c r="FJL73" s="266"/>
      <c r="FJM73" s="139"/>
      <c r="FJN73" s="266"/>
      <c r="FJO73" s="266"/>
      <c r="FJP73" s="266"/>
      <c r="FJQ73" s="139"/>
      <c r="FJR73" s="266"/>
      <c r="FJS73" s="266"/>
      <c r="FJT73" s="266"/>
      <c r="FJU73" s="139"/>
      <c r="FJV73" s="266"/>
      <c r="FJW73" s="266"/>
      <c r="FJX73" s="266"/>
      <c r="FJY73" s="139"/>
      <c r="FJZ73" s="266"/>
      <c r="FKA73" s="266"/>
      <c r="FKB73" s="266"/>
      <c r="FKC73" s="139"/>
      <c r="FKD73" s="266"/>
      <c r="FKE73" s="266"/>
      <c r="FKF73" s="266"/>
      <c r="FKG73" s="139"/>
      <c r="FKH73" s="266"/>
      <c r="FKI73" s="266"/>
      <c r="FKJ73" s="266"/>
      <c r="FKK73" s="139"/>
      <c r="FKL73" s="266"/>
      <c r="FKM73" s="266"/>
      <c r="FKN73" s="266"/>
      <c r="FKO73" s="139"/>
      <c r="FKP73" s="266"/>
      <c r="FKQ73" s="266"/>
      <c r="FKR73" s="266"/>
      <c r="FKS73" s="139"/>
      <c r="FKT73" s="266"/>
      <c r="FKU73" s="266"/>
      <c r="FKV73" s="266"/>
      <c r="FKW73" s="139"/>
      <c r="FKX73" s="266"/>
      <c r="FKY73" s="266"/>
      <c r="FKZ73" s="266"/>
      <c r="FLA73" s="139"/>
      <c r="FLB73" s="266"/>
      <c r="FLC73" s="266"/>
      <c r="FLD73" s="266"/>
      <c r="FLE73" s="139"/>
      <c r="FLF73" s="266"/>
      <c r="FLG73" s="266"/>
      <c r="FLH73" s="266"/>
      <c r="FLI73" s="139"/>
      <c r="FLJ73" s="266"/>
      <c r="FLK73" s="266"/>
      <c r="FLL73" s="266"/>
      <c r="FLM73" s="139"/>
      <c r="FLN73" s="266"/>
      <c r="FLO73" s="266"/>
      <c r="FLP73" s="266"/>
      <c r="FLQ73" s="139"/>
      <c r="FLR73" s="266"/>
      <c r="FLS73" s="266"/>
      <c r="FLT73" s="266"/>
      <c r="FLU73" s="139"/>
      <c r="FLV73" s="266"/>
      <c r="FLW73" s="266"/>
      <c r="FLX73" s="266"/>
      <c r="FLY73" s="139"/>
      <c r="FLZ73" s="266"/>
      <c r="FMA73" s="266"/>
      <c r="FMB73" s="266"/>
      <c r="FMC73" s="139"/>
      <c r="FMD73" s="266"/>
      <c r="FME73" s="266"/>
      <c r="FMF73" s="266"/>
      <c r="FMG73" s="139"/>
      <c r="FMH73" s="266"/>
      <c r="FMI73" s="266"/>
      <c r="FMJ73" s="266"/>
      <c r="FMK73" s="139"/>
      <c r="FML73" s="266"/>
      <c r="FMM73" s="266"/>
      <c r="FMN73" s="266"/>
      <c r="FMO73" s="139"/>
      <c r="FMP73" s="266"/>
      <c r="FMQ73" s="266"/>
      <c r="FMR73" s="266"/>
      <c r="FMS73" s="139"/>
      <c r="FMT73" s="266"/>
      <c r="FMU73" s="266"/>
      <c r="FMV73" s="266"/>
      <c r="FMW73" s="139"/>
      <c r="FMX73" s="266"/>
      <c r="FMY73" s="266"/>
      <c r="FMZ73" s="266"/>
      <c r="FNA73" s="139"/>
      <c r="FNB73" s="266"/>
      <c r="FNC73" s="266"/>
      <c r="FND73" s="266"/>
      <c r="FNE73" s="139"/>
      <c r="FNF73" s="266"/>
      <c r="FNG73" s="266"/>
      <c r="FNH73" s="266"/>
      <c r="FNI73" s="139"/>
      <c r="FNJ73" s="266"/>
      <c r="FNK73" s="266"/>
      <c r="FNL73" s="266"/>
      <c r="FNM73" s="139"/>
      <c r="FNN73" s="266"/>
      <c r="FNO73" s="266"/>
      <c r="FNP73" s="266"/>
      <c r="FNQ73" s="139"/>
      <c r="FNR73" s="266"/>
      <c r="FNS73" s="266"/>
      <c r="FNT73" s="266"/>
      <c r="FNU73" s="139"/>
      <c r="FNV73" s="266"/>
      <c r="FNW73" s="266"/>
      <c r="FNX73" s="266"/>
      <c r="FNY73" s="139"/>
      <c r="FNZ73" s="266"/>
      <c r="FOA73" s="266"/>
      <c r="FOB73" s="266"/>
      <c r="FOC73" s="139"/>
      <c r="FOD73" s="266"/>
      <c r="FOE73" s="266"/>
      <c r="FOF73" s="266"/>
      <c r="FOG73" s="139"/>
      <c r="FOH73" s="266"/>
      <c r="FOI73" s="266"/>
      <c r="FOJ73" s="266"/>
      <c r="FOK73" s="139"/>
      <c r="FOL73" s="266"/>
      <c r="FOM73" s="266"/>
      <c r="FON73" s="266"/>
      <c r="FOO73" s="139"/>
      <c r="FOP73" s="266"/>
      <c r="FOQ73" s="266"/>
      <c r="FOR73" s="266"/>
      <c r="FOS73" s="139"/>
      <c r="FOT73" s="266"/>
      <c r="FOU73" s="266"/>
      <c r="FOV73" s="266"/>
      <c r="FOW73" s="139"/>
      <c r="FOX73" s="266"/>
      <c r="FOY73" s="266"/>
      <c r="FOZ73" s="266"/>
      <c r="FPA73" s="139"/>
      <c r="FPB73" s="266"/>
      <c r="FPC73" s="266"/>
      <c r="FPD73" s="266"/>
      <c r="FPE73" s="139"/>
      <c r="FPF73" s="266"/>
      <c r="FPG73" s="266"/>
      <c r="FPH73" s="266"/>
      <c r="FPI73" s="139"/>
      <c r="FPJ73" s="266"/>
      <c r="FPK73" s="266"/>
      <c r="FPL73" s="266"/>
      <c r="FPM73" s="139"/>
      <c r="FPN73" s="266"/>
      <c r="FPO73" s="266"/>
      <c r="FPP73" s="266"/>
      <c r="FPQ73" s="139"/>
      <c r="FPR73" s="266"/>
      <c r="FPS73" s="266"/>
      <c r="FPT73" s="266"/>
      <c r="FPU73" s="139"/>
      <c r="FPV73" s="266"/>
      <c r="FPW73" s="266"/>
      <c r="FPX73" s="266"/>
      <c r="FPY73" s="139"/>
      <c r="FPZ73" s="266"/>
      <c r="FQA73" s="266"/>
      <c r="FQB73" s="266"/>
      <c r="FQC73" s="139"/>
      <c r="FQD73" s="266"/>
      <c r="FQE73" s="266"/>
      <c r="FQF73" s="266"/>
      <c r="FQG73" s="139"/>
      <c r="FQH73" s="266"/>
      <c r="FQI73" s="266"/>
      <c r="FQJ73" s="266"/>
      <c r="FQK73" s="139"/>
      <c r="FQL73" s="266"/>
      <c r="FQM73" s="266"/>
      <c r="FQN73" s="266"/>
      <c r="FQO73" s="139"/>
      <c r="FQP73" s="266"/>
      <c r="FQQ73" s="266"/>
      <c r="FQR73" s="266"/>
      <c r="FQS73" s="139"/>
      <c r="FQT73" s="266"/>
      <c r="FQU73" s="266"/>
      <c r="FQV73" s="266"/>
      <c r="FQW73" s="139"/>
      <c r="FQX73" s="266"/>
      <c r="FQY73" s="266"/>
      <c r="FQZ73" s="266"/>
      <c r="FRA73" s="139"/>
      <c r="FRB73" s="266"/>
      <c r="FRC73" s="266"/>
      <c r="FRD73" s="266"/>
      <c r="FRE73" s="139"/>
      <c r="FRF73" s="266"/>
      <c r="FRG73" s="266"/>
      <c r="FRH73" s="266"/>
      <c r="FRI73" s="139"/>
      <c r="FRJ73" s="266"/>
      <c r="FRK73" s="266"/>
      <c r="FRL73" s="266"/>
      <c r="FRM73" s="139"/>
      <c r="FRN73" s="266"/>
      <c r="FRO73" s="266"/>
      <c r="FRP73" s="266"/>
      <c r="FRQ73" s="139"/>
      <c r="FRR73" s="266"/>
      <c r="FRS73" s="266"/>
      <c r="FRT73" s="266"/>
      <c r="FRU73" s="139"/>
      <c r="FRV73" s="266"/>
      <c r="FRW73" s="266"/>
      <c r="FRX73" s="266"/>
      <c r="FRY73" s="139"/>
      <c r="FRZ73" s="266"/>
      <c r="FSA73" s="266"/>
      <c r="FSB73" s="266"/>
      <c r="FSC73" s="139"/>
      <c r="FSD73" s="266"/>
      <c r="FSE73" s="266"/>
      <c r="FSF73" s="266"/>
      <c r="FSG73" s="139"/>
      <c r="FSH73" s="266"/>
      <c r="FSI73" s="266"/>
      <c r="FSJ73" s="266"/>
      <c r="FSK73" s="139"/>
      <c r="FSL73" s="266"/>
      <c r="FSM73" s="266"/>
      <c r="FSN73" s="266"/>
      <c r="FSO73" s="139"/>
      <c r="FSP73" s="266"/>
      <c r="FSQ73" s="266"/>
      <c r="FSR73" s="266"/>
      <c r="FSS73" s="139"/>
      <c r="FST73" s="266"/>
      <c r="FSU73" s="266"/>
      <c r="FSV73" s="266"/>
      <c r="FSW73" s="139"/>
      <c r="FSX73" s="266"/>
      <c r="FSY73" s="266"/>
      <c r="FSZ73" s="266"/>
      <c r="FTA73" s="139"/>
      <c r="FTB73" s="266"/>
      <c r="FTC73" s="266"/>
      <c r="FTD73" s="266"/>
      <c r="FTE73" s="139"/>
      <c r="FTF73" s="266"/>
      <c r="FTG73" s="266"/>
      <c r="FTH73" s="266"/>
      <c r="FTI73" s="139"/>
      <c r="FTJ73" s="266"/>
      <c r="FTK73" s="266"/>
      <c r="FTL73" s="266"/>
      <c r="FTM73" s="139"/>
      <c r="FTN73" s="266"/>
      <c r="FTO73" s="266"/>
      <c r="FTP73" s="266"/>
      <c r="FTQ73" s="139"/>
      <c r="FTR73" s="266"/>
      <c r="FTS73" s="266"/>
      <c r="FTT73" s="266"/>
      <c r="FTU73" s="139"/>
      <c r="FTV73" s="266"/>
      <c r="FTW73" s="266"/>
      <c r="FTX73" s="266"/>
      <c r="FTY73" s="139"/>
      <c r="FTZ73" s="266"/>
      <c r="FUA73" s="266"/>
      <c r="FUB73" s="266"/>
      <c r="FUC73" s="139"/>
      <c r="FUD73" s="266"/>
      <c r="FUE73" s="266"/>
      <c r="FUF73" s="266"/>
      <c r="FUG73" s="139"/>
      <c r="FUH73" s="266"/>
      <c r="FUI73" s="266"/>
      <c r="FUJ73" s="266"/>
      <c r="FUK73" s="139"/>
      <c r="FUL73" s="266"/>
      <c r="FUM73" s="266"/>
      <c r="FUN73" s="266"/>
      <c r="FUO73" s="139"/>
      <c r="FUP73" s="266"/>
      <c r="FUQ73" s="266"/>
      <c r="FUR73" s="266"/>
      <c r="FUS73" s="139"/>
      <c r="FUT73" s="266"/>
      <c r="FUU73" s="266"/>
      <c r="FUV73" s="266"/>
      <c r="FUW73" s="139"/>
      <c r="FUX73" s="266"/>
      <c r="FUY73" s="266"/>
      <c r="FUZ73" s="266"/>
      <c r="FVA73" s="139"/>
      <c r="FVB73" s="266"/>
      <c r="FVC73" s="266"/>
      <c r="FVD73" s="266"/>
      <c r="FVE73" s="139"/>
      <c r="FVF73" s="266"/>
      <c r="FVG73" s="266"/>
      <c r="FVH73" s="266"/>
      <c r="FVI73" s="139"/>
      <c r="FVJ73" s="266"/>
      <c r="FVK73" s="266"/>
      <c r="FVL73" s="266"/>
      <c r="FVM73" s="139"/>
      <c r="FVN73" s="266"/>
      <c r="FVO73" s="266"/>
      <c r="FVP73" s="266"/>
      <c r="FVQ73" s="139"/>
      <c r="FVR73" s="266"/>
      <c r="FVS73" s="266"/>
      <c r="FVT73" s="266"/>
      <c r="FVU73" s="139"/>
      <c r="FVV73" s="266"/>
      <c r="FVW73" s="266"/>
      <c r="FVX73" s="266"/>
      <c r="FVY73" s="139"/>
      <c r="FVZ73" s="266"/>
      <c r="FWA73" s="266"/>
      <c r="FWB73" s="266"/>
      <c r="FWC73" s="139"/>
      <c r="FWD73" s="266"/>
      <c r="FWE73" s="266"/>
      <c r="FWF73" s="266"/>
      <c r="FWG73" s="139"/>
      <c r="FWH73" s="266"/>
      <c r="FWI73" s="266"/>
      <c r="FWJ73" s="266"/>
      <c r="FWK73" s="139"/>
      <c r="FWL73" s="266"/>
      <c r="FWM73" s="266"/>
      <c r="FWN73" s="266"/>
      <c r="FWO73" s="139"/>
      <c r="FWP73" s="266"/>
      <c r="FWQ73" s="266"/>
      <c r="FWR73" s="266"/>
      <c r="FWS73" s="139"/>
      <c r="FWT73" s="266"/>
      <c r="FWU73" s="266"/>
      <c r="FWV73" s="266"/>
      <c r="FWW73" s="139"/>
      <c r="FWX73" s="266"/>
      <c r="FWY73" s="266"/>
      <c r="FWZ73" s="266"/>
      <c r="FXA73" s="139"/>
      <c r="FXB73" s="266"/>
      <c r="FXC73" s="266"/>
      <c r="FXD73" s="266"/>
      <c r="FXE73" s="139"/>
      <c r="FXF73" s="266"/>
      <c r="FXG73" s="266"/>
      <c r="FXH73" s="266"/>
      <c r="FXI73" s="139"/>
      <c r="FXJ73" s="266"/>
      <c r="FXK73" s="266"/>
      <c r="FXL73" s="266"/>
      <c r="FXM73" s="139"/>
      <c r="FXN73" s="266"/>
      <c r="FXO73" s="266"/>
      <c r="FXP73" s="266"/>
      <c r="FXQ73" s="139"/>
      <c r="FXR73" s="266"/>
      <c r="FXS73" s="266"/>
      <c r="FXT73" s="266"/>
      <c r="FXU73" s="139"/>
      <c r="FXV73" s="266"/>
      <c r="FXW73" s="266"/>
      <c r="FXX73" s="266"/>
      <c r="FXY73" s="139"/>
      <c r="FXZ73" s="266"/>
      <c r="FYA73" s="266"/>
      <c r="FYB73" s="266"/>
      <c r="FYC73" s="139"/>
      <c r="FYD73" s="266"/>
      <c r="FYE73" s="266"/>
      <c r="FYF73" s="266"/>
      <c r="FYG73" s="139"/>
      <c r="FYH73" s="266"/>
      <c r="FYI73" s="266"/>
      <c r="FYJ73" s="266"/>
      <c r="FYK73" s="139"/>
      <c r="FYL73" s="266"/>
      <c r="FYM73" s="266"/>
      <c r="FYN73" s="266"/>
      <c r="FYO73" s="139"/>
      <c r="FYP73" s="266"/>
      <c r="FYQ73" s="266"/>
      <c r="FYR73" s="266"/>
      <c r="FYS73" s="139"/>
      <c r="FYT73" s="266"/>
      <c r="FYU73" s="266"/>
      <c r="FYV73" s="266"/>
      <c r="FYW73" s="139"/>
      <c r="FYX73" s="266"/>
      <c r="FYY73" s="266"/>
      <c r="FYZ73" s="266"/>
      <c r="FZA73" s="139"/>
      <c r="FZB73" s="266"/>
      <c r="FZC73" s="266"/>
      <c r="FZD73" s="266"/>
      <c r="FZE73" s="139"/>
      <c r="FZF73" s="266"/>
      <c r="FZG73" s="266"/>
      <c r="FZH73" s="266"/>
      <c r="FZI73" s="139"/>
      <c r="FZJ73" s="266"/>
      <c r="FZK73" s="266"/>
      <c r="FZL73" s="266"/>
      <c r="FZM73" s="139"/>
      <c r="FZN73" s="266"/>
      <c r="FZO73" s="266"/>
      <c r="FZP73" s="266"/>
      <c r="FZQ73" s="139"/>
      <c r="FZR73" s="266"/>
      <c r="FZS73" s="266"/>
      <c r="FZT73" s="266"/>
      <c r="FZU73" s="139"/>
      <c r="FZV73" s="266"/>
      <c r="FZW73" s="266"/>
      <c r="FZX73" s="266"/>
      <c r="FZY73" s="139"/>
      <c r="FZZ73" s="266"/>
      <c r="GAA73" s="266"/>
      <c r="GAB73" s="266"/>
      <c r="GAC73" s="139"/>
      <c r="GAD73" s="266"/>
      <c r="GAE73" s="266"/>
      <c r="GAF73" s="266"/>
      <c r="GAG73" s="139"/>
      <c r="GAH73" s="266"/>
      <c r="GAI73" s="266"/>
      <c r="GAJ73" s="266"/>
      <c r="GAK73" s="139"/>
      <c r="GAL73" s="266"/>
      <c r="GAM73" s="266"/>
      <c r="GAN73" s="266"/>
      <c r="GAO73" s="139"/>
      <c r="GAP73" s="266"/>
      <c r="GAQ73" s="266"/>
      <c r="GAR73" s="266"/>
      <c r="GAS73" s="139"/>
      <c r="GAT73" s="266"/>
      <c r="GAU73" s="266"/>
      <c r="GAV73" s="266"/>
      <c r="GAW73" s="139"/>
      <c r="GAX73" s="266"/>
      <c r="GAY73" s="266"/>
      <c r="GAZ73" s="266"/>
      <c r="GBA73" s="139"/>
      <c r="GBB73" s="266"/>
      <c r="GBC73" s="266"/>
      <c r="GBD73" s="266"/>
      <c r="GBE73" s="139"/>
      <c r="GBF73" s="266"/>
      <c r="GBG73" s="266"/>
      <c r="GBH73" s="266"/>
      <c r="GBI73" s="139"/>
      <c r="GBJ73" s="266"/>
      <c r="GBK73" s="266"/>
      <c r="GBL73" s="266"/>
      <c r="GBM73" s="139"/>
      <c r="GBN73" s="266"/>
      <c r="GBO73" s="266"/>
      <c r="GBP73" s="266"/>
      <c r="GBQ73" s="139"/>
      <c r="GBR73" s="266"/>
      <c r="GBS73" s="266"/>
      <c r="GBT73" s="266"/>
      <c r="GBU73" s="139"/>
      <c r="GBV73" s="266"/>
      <c r="GBW73" s="266"/>
      <c r="GBX73" s="266"/>
      <c r="GBY73" s="139"/>
      <c r="GBZ73" s="266"/>
      <c r="GCA73" s="266"/>
      <c r="GCB73" s="266"/>
      <c r="GCC73" s="139"/>
      <c r="GCD73" s="266"/>
      <c r="GCE73" s="266"/>
      <c r="GCF73" s="266"/>
      <c r="GCG73" s="139"/>
      <c r="GCH73" s="266"/>
      <c r="GCI73" s="266"/>
      <c r="GCJ73" s="266"/>
      <c r="GCK73" s="139"/>
      <c r="GCL73" s="266"/>
      <c r="GCM73" s="266"/>
      <c r="GCN73" s="266"/>
      <c r="GCO73" s="139"/>
      <c r="GCP73" s="266"/>
      <c r="GCQ73" s="266"/>
      <c r="GCR73" s="266"/>
      <c r="GCS73" s="139"/>
      <c r="GCT73" s="266"/>
      <c r="GCU73" s="266"/>
      <c r="GCV73" s="266"/>
      <c r="GCW73" s="139"/>
      <c r="GCX73" s="266"/>
      <c r="GCY73" s="266"/>
      <c r="GCZ73" s="266"/>
      <c r="GDA73" s="139"/>
      <c r="GDB73" s="266"/>
      <c r="GDC73" s="266"/>
      <c r="GDD73" s="266"/>
      <c r="GDE73" s="139"/>
      <c r="GDF73" s="266"/>
      <c r="GDG73" s="266"/>
      <c r="GDH73" s="266"/>
      <c r="GDI73" s="139"/>
      <c r="GDJ73" s="266"/>
      <c r="GDK73" s="266"/>
      <c r="GDL73" s="266"/>
      <c r="GDM73" s="139"/>
      <c r="GDN73" s="266"/>
      <c r="GDO73" s="266"/>
      <c r="GDP73" s="266"/>
      <c r="GDQ73" s="139"/>
      <c r="GDR73" s="266"/>
      <c r="GDS73" s="266"/>
      <c r="GDT73" s="266"/>
      <c r="GDU73" s="139"/>
      <c r="GDV73" s="266"/>
      <c r="GDW73" s="266"/>
      <c r="GDX73" s="266"/>
      <c r="GDY73" s="139"/>
      <c r="GDZ73" s="266"/>
      <c r="GEA73" s="266"/>
      <c r="GEB73" s="266"/>
      <c r="GEC73" s="139"/>
      <c r="GED73" s="266"/>
      <c r="GEE73" s="266"/>
      <c r="GEF73" s="266"/>
      <c r="GEG73" s="139"/>
      <c r="GEH73" s="266"/>
      <c r="GEI73" s="266"/>
      <c r="GEJ73" s="266"/>
      <c r="GEK73" s="139"/>
      <c r="GEL73" s="266"/>
      <c r="GEM73" s="266"/>
      <c r="GEN73" s="266"/>
      <c r="GEO73" s="139"/>
      <c r="GEP73" s="266"/>
      <c r="GEQ73" s="266"/>
      <c r="GER73" s="266"/>
      <c r="GES73" s="139"/>
      <c r="GET73" s="266"/>
      <c r="GEU73" s="266"/>
      <c r="GEV73" s="266"/>
      <c r="GEW73" s="139"/>
      <c r="GEX73" s="266"/>
      <c r="GEY73" s="266"/>
      <c r="GEZ73" s="266"/>
      <c r="GFA73" s="139"/>
      <c r="GFB73" s="266"/>
      <c r="GFC73" s="266"/>
      <c r="GFD73" s="266"/>
      <c r="GFE73" s="139"/>
      <c r="GFF73" s="266"/>
      <c r="GFG73" s="266"/>
      <c r="GFH73" s="266"/>
      <c r="GFI73" s="139"/>
      <c r="GFJ73" s="266"/>
      <c r="GFK73" s="266"/>
      <c r="GFL73" s="266"/>
      <c r="GFM73" s="139"/>
      <c r="GFN73" s="266"/>
      <c r="GFO73" s="266"/>
      <c r="GFP73" s="266"/>
      <c r="GFQ73" s="139"/>
      <c r="GFR73" s="266"/>
      <c r="GFS73" s="266"/>
      <c r="GFT73" s="266"/>
      <c r="GFU73" s="139"/>
      <c r="GFV73" s="266"/>
      <c r="GFW73" s="266"/>
      <c r="GFX73" s="266"/>
      <c r="GFY73" s="139"/>
      <c r="GFZ73" s="266"/>
      <c r="GGA73" s="266"/>
      <c r="GGB73" s="266"/>
      <c r="GGC73" s="139"/>
      <c r="GGD73" s="266"/>
      <c r="GGE73" s="266"/>
      <c r="GGF73" s="266"/>
      <c r="GGG73" s="139"/>
      <c r="GGH73" s="266"/>
      <c r="GGI73" s="266"/>
      <c r="GGJ73" s="266"/>
      <c r="GGK73" s="139"/>
      <c r="GGL73" s="266"/>
      <c r="GGM73" s="266"/>
      <c r="GGN73" s="266"/>
      <c r="GGO73" s="139"/>
      <c r="GGP73" s="266"/>
      <c r="GGQ73" s="266"/>
      <c r="GGR73" s="266"/>
      <c r="GGS73" s="139"/>
      <c r="GGT73" s="266"/>
      <c r="GGU73" s="266"/>
      <c r="GGV73" s="266"/>
      <c r="GGW73" s="139"/>
      <c r="GGX73" s="266"/>
      <c r="GGY73" s="266"/>
      <c r="GGZ73" s="266"/>
      <c r="GHA73" s="139"/>
      <c r="GHB73" s="266"/>
      <c r="GHC73" s="266"/>
      <c r="GHD73" s="266"/>
      <c r="GHE73" s="139"/>
      <c r="GHF73" s="266"/>
      <c r="GHG73" s="266"/>
      <c r="GHH73" s="266"/>
      <c r="GHI73" s="139"/>
      <c r="GHJ73" s="266"/>
      <c r="GHK73" s="266"/>
      <c r="GHL73" s="266"/>
      <c r="GHM73" s="139"/>
      <c r="GHN73" s="266"/>
      <c r="GHO73" s="266"/>
      <c r="GHP73" s="266"/>
      <c r="GHQ73" s="139"/>
      <c r="GHR73" s="266"/>
      <c r="GHS73" s="266"/>
      <c r="GHT73" s="266"/>
      <c r="GHU73" s="139"/>
      <c r="GHV73" s="266"/>
      <c r="GHW73" s="266"/>
      <c r="GHX73" s="266"/>
      <c r="GHY73" s="139"/>
      <c r="GHZ73" s="266"/>
      <c r="GIA73" s="266"/>
      <c r="GIB73" s="266"/>
      <c r="GIC73" s="139"/>
      <c r="GID73" s="266"/>
      <c r="GIE73" s="266"/>
      <c r="GIF73" s="266"/>
      <c r="GIG73" s="139"/>
      <c r="GIH73" s="266"/>
      <c r="GII73" s="266"/>
      <c r="GIJ73" s="266"/>
      <c r="GIK73" s="139"/>
      <c r="GIL73" s="266"/>
      <c r="GIM73" s="266"/>
      <c r="GIN73" s="266"/>
      <c r="GIO73" s="139"/>
      <c r="GIP73" s="266"/>
      <c r="GIQ73" s="266"/>
      <c r="GIR73" s="266"/>
      <c r="GIS73" s="139"/>
      <c r="GIT73" s="266"/>
      <c r="GIU73" s="266"/>
      <c r="GIV73" s="266"/>
      <c r="GIW73" s="139"/>
      <c r="GIX73" s="266"/>
      <c r="GIY73" s="266"/>
      <c r="GIZ73" s="266"/>
      <c r="GJA73" s="139"/>
      <c r="GJB73" s="266"/>
      <c r="GJC73" s="266"/>
      <c r="GJD73" s="266"/>
      <c r="GJE73" s="139"/>
      <c r="GJF73" s="266"/>
      <c r="GJG73" s="266"/>
      <c r="GJH73" s="266"/>
      <c r="GJI73" s="139"/>
      <c r="GJJ73" s="266"/>
      <c r="GJK73" s="266"/>
      <c r="GJL73" s="266"/>
      <c r="GJM73" s="139"/>
      <c r="GJN73" s="266"/>
      <c r="GJO73" s="266"/>
      <c r="GJP73" s="266"/>
      <c r="GJQ73" s="139"/>
      <c r="GJR73" s="266"/>
      <c r="GJS73" s="266"/>
      <c r="GJT73" s="266"/>
      <c r="GJU73" s="139"/>
      <c r="GJV73" s="266"/>
      <c r="GJW73" s="266"/>
      <c r="GJX73" s="266"/>
      <c r="GJY73" s="139"/>
      <c r="GJZ73" s="266"/>
      <c r="GKA73" s="266"/>
      <c r="GKB73" s="266"/>
      <c r="GKC73" s="139"/>
      <c r="GKD73" s="266"/>
      <c r="GKE73" s="266"/>
      <c r="GKF73" s="266"/>
      <c r="GKG73" s="139"/>
      <c r="GKH73" s="266"/>
      <c r="GKI73" s="266"/>
      <c r="GKJ73" s="266"/>
      <c r="GKK73" s="139"/>
      <c r="GKL73" s="266"/>
      <c r="GKM73" s="266"/>
      <c r="GKN73" s="266"/>
      <c r="GKO73" s="139"/>
      <c r="GKP73" s="266"/>
      <c r="GKQ73" s="266"/>
      <c r="GKR73" s="266"/>
      <c r="GKS73" s="139"/>
      <c r="GKT73" s="266"/>
      <c r="GKU73" s="266"/>
      <c r="GKV73" s="266"/>
      <c r="GKW73" s="139"/>
      <c r="GKX73" s="266"/>
      <c r="GKY73" s="266"/>
      <c r="GKZ73" s="266"/>
      <c r="GLA73" s="139"/>
      <c r="GLB73" s="266"/>
      <c r="GLC73" s="266"/>
      <c r="GLD73" s="266"/>
      <c r="GLE73" s="139"/>
      <c r="GLF73" s="266"/>
      <c r="GLG73" s="266"/>
      <c r="GLH73" s="266"/>
      <c r="GLI73" s="139"/>
      <c r="GLJ73" s="266"/>
      <c r="GLK73" s="266"/>
      <c r="GLL73" s="266"/>
      <c r="GLM73" s="139"/>
      <c r="GLN73" s="266"/>
      <c r="GLO73" s="266"/>
      <c r="GLP73" s="266"/>
      <c r="GLQ73" s="139"/>
      <c r="GLR73" s="266"/>
      <c r="GLS73" s="266"/>
      <c r="GLT73" s="266"/>
      <c r="GLU73" s="139"/>
      <c r="GLV73" s="266"/>
      <c r="GLW73" s="266"/>
      <c r="GLX73" s="266"/>
      <c r="GLY73" s="139"/>
      <c r="GLZ73" s="266"/>
      <c r="GMA73" s="266"/>
      <c r="GMB73" s="266"/>
      <c r="GMC73" s="139"/>
      <c r="GMD73" s="266"/>
      <c r="GME73" s="266"/>
      <c r="GMF73" s="266"/>
      <c r="GMG73" s="139"/>
      <c r="GMH73" s="266"/>
      <c r="GMI73" s="266"/>
      <c r="GMJ73" s="266"/>
      <c r="GMK73" s="139"/>
      <c r="GML73" s="266"/>
      <c r="GMM73" s="266"/>
      <c r="GMN73" s="266"/>
      <c r="GMO73" s="139"/>
      <c r="GMP73" s="266"/>
      <c r="GMQ73" s="266"/>
      <c r="GMR73" s="266"/>
      <c r="GMS73" s="139"/>
      <c r="GMT73" s="266"/>
      <c r="GMU73" s="266"/>
      <c r="GMV73" s="266"/>
      <c r="GMW73" s="139"/>
      <c r="GMX73" s="266"/>
      <c r="GMY73" s="266"/>
      <c r="GMZ73" s="266"/>
      <c r="GNA73" s="139"/>
      <c r="GNB73" s="266"/>
      <c r="GNC73" s="266"/>
      <c r="GND73" s="266"/>
      <c r="GNE73" s="139"/>
      <c r="GNF73" s="266"/>
      <c r="GNG73" s="266"/>
      <c r="GNH73" s="266"/>
      <c r="GNI73" s="139"/>
      <c r="GNJ73" s="266"/>
      <c r="GNK73" s="266"/>
      <c r="GNL73" s="266"/>
      <c r="GNM73" s="139"/>
      <c r="GNN73" s="266"/>
      <c r="GNO73" s="266"/>
      <c r="GNP73" s="266"/>
      <c r="GNQ73" s="139"/>
      <c r="GNR73" s="266"/>
      <c r="GNS73" s="266"/>
      <c r="GNT73" s="266"/>
      <c r="GNU73" s="139"/>
      <c r="GNV73" s="266"/>
      <c r="GNW73" s="266"/>
      <c r="GNX73" s="266"/>
      <c r="GNY73" s="139"/>
      <c r="GNZ73" s="266"/>
      <c r="GOA73" s="266"/>
      <c r="GOB73" s="266"/>
      <c r="GOC73" s="139"/>
      <c r="GOD73" s="266"/>
      <c r="GOE73" s="266"/>
      <c r="GOF73" s="266"/>
      <c r="GOG73" s="139"/>
      <c r="GOH73" s="266"/>
      <c r="GOI73" s="266"/>
      <c r="GOJ73" s="266"/>
      <c r="GOK73" s="139"/>
      <c r="GOL73" s="266"/>
      <c r="GOM73" s="266"/>
      <c r="GON73" s="266"/>
      <c r="GOO73" s="139"/>
      <c r="GOP73" s="266"/>
      <c r="GOQ73" s="266"/>
      <c r="GOR73" s="266"/>
      <c r="GOS73" s="139"/>
      <c r="GOT73" s="266"/>
      <c r="GOU73" s="266"/>
      <c r="GOV73" s="266"/>
      <c r="GOW73" s="139"/>
      <c r="GOX73" s="266"/>
      <c r="GOY73" s="266"/>
      <c r="GOZ73" s="266"/>
      <c r="GPA73" s="139"/>
      <c r="GPB73" s="266"/>
      <c r="GPC73" s="266"/>
      <c r="GPD73" s="266"/>
      <c r="GPE73" s="139"/>
      <c r="GPF73" s="266"/>
      <c r="GPG73" s="266"/>
      <c r="GPH73" s="266"/>
      <c r="GPI73" s="139"/>
      <c r="GPJ73" s="266"/>
      <c r="GPK73" s="266"/>
      <c r="GPL73" s="266"/>
      <c r="GPM73" s="139"/>
      <c r="GPN73" s="266"/>
      <c r="GPO73" s="266"/>
      <c r="GPP73" s="266"/>
      <c r="GPQ73" s="139"/>
      <c r="GPR73" s="266"/>
      <c r="GPS73" s="266"/>
      <c r="GPT73" s="266"/>
      <c r="GPU73" s="139"/>
      <c r="GPV73" s="266"/>
      <c r="GPW73" s="266"/>
      <c r="GPX73" s="266"/>
      <c r="GPY73" s="139"/>
      <c r="GPZ73" s="266"/>
      <c r="GQA73" s="266"/>
      <c r="GQB73" s="266"/>
      <c r="GQC73" s="139"/>
      <c r="GQD73" s="266"/>
      <c r="GQE73" s="266"/>
      <c r="GQF73" s="266"/>
      <c r="GQG73" s="139"/>
      <c r="GQH73" s="266"/>
      <c r="GQI73" s="266"/>
      <c r="GQJ73" s="266"/>
      <c r="GQK73" s="139"/>
      <c r="GQL73" s="266"/>
      <c r="GQM73" s="266"/>
      <c r="GQN73" s="266"/>
      <c r="GQO73" s="139"/>
      <c r="GQP73" s="266"/>
      <c r="GQQ73" s="266"/>
      <c r="GQR73" s="266"/>
      <c r="GQS73" s="139"/>
      <c r="GQT73" s="266"/>
      <c r="GQU73" s="266"/>
      <c r="GQV73" s="266"/>
      <c r="GQW73" s="139"/>
      <c r="GQX73" s="266"/>
      <c r="GQY73" s="266"/>
      <c r="GQZ73" s="266"/>
      <c r="GRA73" s="139"/>
      <c r="GRB73" s="266"/>
      <c r="GRC73" s="266"/>
      <c r="GRD73" s="266"/>
      <c r="GRE73" s="139"/>
      <c r="GRF73" s="266"/>
      <c r="GRG73" s="266"/>
      <c r="GRH73" s="266"/>
      <c r="GRI73" s="139"/>
      <c r="GRJ73" s="266"/>
      <c r="GRK73" s="266"/>
      <c r="GRL73" s="266"/>
      <c r="GRM73" s="139"/>
      <c r="GRN73" s="266"/>
      <c r="GRO73" s="266"/>
      <c r="GRP73" s="266"/>
      <c r="GRQ73" s="139"/>
      <c r="GRR73" s="266"/>
      <c r="GRS73" s="266"/>
      <c r="GRT73" s="266"/>
      <c r="GRU73" s="139"/>
      <c r="GRV73" s="266"/>
      <c r="GRW73" s="266"/>
      <c r="GRX73" s="266"/>
      <c r="GRY73" s="139"/>
      <c r="GRZ73" s="266"/>
      <c r="GSA73" s="266"/>
      <c r="GSB73" s="266"/>
      <c r="GSC73" s="139"/>
      <c r="GSD73" s="266"/>
      <c r="GSE73" s="266"/>
      <c r="GSF73" s="266"/>
      <c r="GSG73" s="139"/>
      <c r="GSH73" s="266"/>
      <c r="GSI73" s="266"/>
      <c r="GSJ73" s="266"/>
      <c r="GSK73" s="139"/>
      <c r="GSL73" s="266"/>
      <c r="GSM73" s="266"/>
      <c r="GSN73" s="266"/>
      <c r="GSO73" s="139"/>
      <c r="GSP73" s="266"/>
      <c r="GSQ73" s="266"/>
      <c r="GSR73" s="266"/>
      <c r="GSS73" s="139"/>
      <c r="GST73" s="266"/>
      <c r="GSU73" s="266"/>
      <c r="GSV73" s="266"/>
      <c r="GSW73" s="139"/>
      <c r="GSX73" s="266"/>
      <c r="GSY73" s="266"/>
      <c r="GSZ73" s="266"/>
      <c r="GTA73" s="139"/>
      <c r="GTB73" s="266"/>
      <c r="GTC73" s="266"/>
      <c r="GTD73" s="266"/>
      <c r="GTE73" s="139"/>
      <c r="GTF73" s="266"/>
      <c r="GTG73" s="266"/>
      <c r="GTH73" s="266"/>
      <c r="GTI73" s="139"/>
      <c r="GTJ73" s="266"/>
      <c r="GTK73" s="266"/>
      <c r="GTL73" s="266"/>
      <c r="GTM73" s="139"/>
      <c r="GTN73" s="266"/>
      <c r="GTO73" s="266"/>
      <c r="GTP73" s="266"/>
      <c r="GTQ73" s="139"/>
      <c r="GTR73" s="266"/>
      <c r="GTS73" s="266"/>
      <c r="GTT73" s="266"/>
      <c r="GTU73" s="139"/>
      <c r="GTV73" s="266"/>
      <c r="GTW73" s="266"/>
      <c r="GTX73" s="266"/>
      <c r="GTY73" s="139"/>
      <c r="GTZ73" s="266"/>
      <c r="GUA73" s="266"/>
      <c r="GUB73" s="266"/>
      <c r="GUC73" s="139"/>
      <c r="GUD73" s="266"/>
      <c r="GUE73" s="266"/>
      <c r="GUF73" s="266"/>
      <c r="GUG73" s="139"/>
      <c r="GUH73" s="266"/>
      <c r="GUI73" s="266"/>
      <c r="GUJ73" s="266"/>
      <c r="GUK73" s="139"/>
      <c r="GUL73" s="266"/>
      <c r="GUM73" s="266"/>
      <c r="GUN73" s="266"/>
      <c r="GUO73" s="139"/>
      <c r="GUP73" s="266"/>
      <c r="GUQ73" s="266"/>
      <c r="GUR73" s="266"/>
      <c r="GUS73" s="139"/>
      <c r="GUT73" s="266"/>
      <c r="GUU73" s="266"/>
      <c r="GUV73" s="266"/>
      <c r="GUW73" s="139"/>
      <c r="GUX73" s="266"/>
      <c r="GUY73" s="266"/>
      <c r="GUZ73" s="266"/>
      <c r="GVA73" s="139"/>
      <c r="GVB73" s="266"/>
      <c r="GVC73" s="266"/>
      <c r="GVD73" s="266"/>
      <c r="GVE73" s="139"/>
      <c r="GVF73" s="266"/>
      <c r="GVG73" s="266"/>
      <c r="GVH73" s="266"/>
      <c r="GVI73" s="139"/>
      <c r="GVJ73" s="266"/>
      <c r="GVK73" s="266"/>
      <c r="GVL73" s="266"/>
      <c r="GVM73" s="139"/>
      <c r="GVN73" s="266"/>
      <c r="GVO73" s="266"/>
      <c r="GVP73" s="266"/>
      <c r="GVQ73" s="139"/>
      <c r="GVR73" s="266"/>
      <c r="GVS73" s="266"/>
      <c r="GVT73" s="266"/>
      <c r="GVU73" s="139"/>
      <c r="GVV73" s="266"/>
      <c r="GVW73" s="266"/>
      <c r="GVX73" s="266"/>
      <c r="GVY73" s="139"/>
      <c r="GVZ73" s="266"/>
      <c r="GWA73" s="266"/>
      <c r="GWB73" s="266"/>
      <c r="GWC73" s="139"/>
      <c r="GWD73" s="266"/>
      <c r="GWE73" s="266"/>
      <c r="GWF73" s="266"/>
      <c r="GWG73" s="139"/>
      <c r="GWH73" s="266"/>
      <c r="GWI73" s="266"/>
      <c r="GWJ73" s="266"/>
      <c r="GWK73" s="139"/>
      <c r="GWL73" s="266"/>
      <c r="GWM73" s="266"/>
      <c r="GWN73" s="266"/>
      <c r="GWO73" s="139"/>
      <c r="GWP73" s="266"/>
      <c r="GWQ73" s="266"/>
      <c r="GWR73" s="266"/>
      <c r="GWS73" s="139"/>
      <c r="GWT73" s="266"/>
      <c r="GWU73" s="266"/>
      <c r="GWV73" s="266"/>
      <c r="GWW73" s="139"/>
      <c r="GWX73" s="266"/>
      <c r="GWY73" s="266"/>
      <c r="GWZ73" s="266"/>
      <c r="GXA73" s="139"/>
      <c r="GXB73" s="266"/>
      <c r="GXC73" s="266"/>
      <c r="GXD73" s="266"/>
      <c r="GXE73" s="139"/>
      <c r="GXF73" s="266"/>
      <c r="GXG73" s="266"/>
      <c r="GXH73" s="266"/>
      <c r="GXI73" s="139"/>
      <c r="GXJ73" s="266"/>
      <c r="GXK73" s="266"/>
      <c r="GXL73" s="266"/>
      <c r="GXM73" s="139"/>
      <c r="GXN73" s="266"/>
      <c r="GXO73" s="266"/>
      <c r="GXP73" s="266"/>
      <c r="GXQ73" s="139"/>
      <c r="GXR73" s="266"/>
      <c r="GXS73" s="266"/>
      <c r="GXT73" s="266"/>
      <c r="GXU73" s="139"/>
      <c r="GXV73" s="266"/>
      <c r="GXW73" s="266"/>
      <c r="GXX73" s="266"/>
      <c r="GXY73" s="139"/>
      <c r="GXZ73" s="266"/>
      <c r="GYA73" s="266"/>
      <c r="GYB73" s="266"/>
      <c r="GYC73" s="139"/>
      <c r="GYD73" s="266"/>
      <c r="GYE73" s="266"/>
      <c r="GYF73" s="266"/>
      <c r="GYG73" s="139"/>
      <c r="GYH73" s="266"/>
      <c r="GYI73" s="266"/>
      <c r="GYJ73" s="266"/>
      <c r="GYK73" s="139"/>
      <c r="GYL73" s="266"/>
      <c r="GYM73" s="266"/>
      <c r="GYN73" s="266"/>
      <c r="GYO73" s="139"/>
      <c r="GYP73" s="266"/>
      <c r="GYQ73" s="266"/>
      <c r="GYR73" s="266"/>
      <c r="GYS73" s="139"/>
      <c r="GYT73" s="266"/>
      <c r="GYU73" s="266"/>
      <c r="GYV73" s="266"/>
      <c r="GYW73" s="139"/>
      <c r="GYX73" s="266"/>
      <c r="GYY73" s="266"/>
      <c r="GYZ73" s="266"/>
      <c r="GZA73" s="139"/>
      <c r="GZB73" s="266"/>
      <c r="GZC73" s="266"/>
      <c r="GZD73" s="266"/>
      <c r="GZE73" s="139"/>
      <c r="GZF73" s="266"/>
      <c r="GZG73" s="266"/>
      <c r="GZH73" s="266"/>
      <c r="GZI73" s="139"/>
      <c r="GZJ73" s="266"/>
      <c r="GZK73" s="266"/>
      <c r="GZL73" s="266"/>
      <c r="GZM73" s="139"/>
      <c r="GZN73" s="266"/>
      <c r="GZO73" s="266"/>
      <c r="GZP73" s="266"/>
      <c r="GZQ73" s="139"/>
      <c r="GZR73" s="266"/>
      <c r="GZS73" s="266"/>
      <c r="GZT73" s="266"/>
      <c r="GZU73" s="139"/>
      <c r="GZV73" s="266"/>
      <c r="GZW73" s="266"/>
      <c r="GZX73" s="266"/>
      <c r="GZY73" s="139"/>
      <c r="GZZ73" s="266"/>
      <c r="HAA73" s="266"/>
      <c r="HAB73" s="266"/>
      <c r="HAC73" s="139"/>
      <c r="HAD73" s="266"/>
      <c r="HAE73" s="266"/>
      <c r="HAF73" s="266"/>
      <c r="HAG73" s="139"/>
      <c r="HAH73" s="266"/>
      <c r="HAI73" s="266"/>
      <c r="HAJ73" s="266"/>
      <c r="HAK73" s="139"/>
      <c r="HAL73" s="266"/>
      <c r="HAM73" s="266"/>
      <c r="HAN73" s="266"/>
      <c r="HAO73" s="139"/>
      <c r="HAP73" s="266"/>
      <c r="HAQ73" s="266"/>
      <c r="HAR73" s="266"/>
      <c r="HAS73" s="139"/>
      <c r="HAT73" s="266"/>
      <c r="HAU73" s="266"/>
      <c r="HAV73" s="266"/>
      <c r="HAW73" s="139"/>
      <c r="HAX73" s="266"/>
      <c r="HAY73" s="266"/>
      <c r="HAZ73" s="266"/>
      <c r="HBA73" s="139"/>
      <c r="HBB73" s="266"/>
      <c r="HBC73" s="266"/>
      <c r="HBD73" s="266"/>
      <c r="HBE73" s="139"/>
      <c r="HBF73" s="266"/>
      <c r="HBG73" s="266"/>
      <c r="HBH73" s="266"/>
      <c r="HBI73" s="139"/>
      <c r="HBJ73" s="266"/>
      <c r="HBK73" s="266"/>
      <c r="HBL73" s="266"/>
      <c r="HBM73" s="139"/>
      <c r="HBN73" s="266"/>
      <c r="HBO73" s="266"/>
      <c r="HBP73" s="266"/>
      <c r="HBQ73" s="139"/>
      <c r="HBR73" s="266"/>
      <c r="HBS73" s="266"/>
      <c r="HBT73" s="266"/>
      <c r="HBU73" s="139"/>
      <c r="HBV73" s="266"/>
      <c r="HBW73" s="266"/>
      <c r="HBX73" s="266"/>
      <c r="HBY73" s="139"/>
      <c r="HBZ73" s="266"/>
      <c r="HCA73" s="266"/>
      <c r="HCB73" s="266"/>
      <c r="HCC73" s="139"/>
      <c r="HCD73" s="266"/>
      <c r="HCE73" s="266"/>
      <c r="HCF73" s="266"/>
      <c r="HCG73" s="139"/>
      <c r="HCH73" s="266"/>
      <c r="HCI73" s="266"/>
      <c r="HCJ73" s="266"/>
      <c r="HCK73" s="139"/>
      <c r="HCL73" s="266"/>
      <c r="HCM73" s="266"/>
      <c r="HCN73" s="266"/>
      <c r="HCO73" s="139"/>
      <c r="HCP73" s="266"/>
      <c r="HCQ73" s="266"/>
      <c r="HCR73" s="266"/>
      <c r="HCS73" s="139"/>
      <c r="HCT73" s="266"/>
      <c r="HCU73" s="266"/>
      <c r="HCV73" s="266"/>
      <c r="HCW73" s="139"/>
      <c r="HCX73" s="266"/>
      <c r="HCY73" s="266"/>
      <c r="HCZ73" s="266"/>
      <c r="HDA73" s="139"/>
      <c r="HDB73" s="266"/>
      <c r="HDC73" s="266"/>
      <c r="HDD73" s="266"/>
      <c r="HDE73" s="139"/>
      <c r="HDF73" s="266"/>
      <c r="HDG73" s="266"/>
      <c r="HDH73" s="266"/>
      <c r="HDI73" s="139"/>
      <c r="HDJ73" s="266"/>
      <c r="HDK73" s="266"/>
      <c r="HDL73" s="266"/>
      <c r="HDM73" s="139"/>
      <c r="HDN73" s="266"/>
      <c r="HDO73" s="266"/>
      <c r="HDP73" s="266"/>
      <c r="HDQ73" s="139"/>
      <c r="HDR73" s="266"/>
      <c r="HDS73" s="266"/>
      <c r="HDT73" s="266"/>
      <c r="HDU73" s="139"/>
      <c r="HDV73" s="266"/>
      <c r="HDW73" s="266"/>
      <c r="HDX73" s="266"/>
      <c r="HDY73" s="139"/>
      <c r="HDZ73" s="266"/>
      <c r="HEA73" s="266"/>
      <c r="HEB73" s="266"/>
      <c r="HEC73" s="139"/>
      <c r="HED73" s="266"/>
      <c r="HEE73" s="266"/>
      <c r="HEF73" s="266"/>
      <c r="HEG73" s="139"/>
      <c r="HEH73" s="266"/>
      <c r="HEI73" s="266"/>
      <c r="HEJ73" s="266"/>
      <c r="HEK73" s="139"/>
      <c r="HEL73" s="266"/>
      <c r="HEM73" s="266"/>
      <c r="HEN73" s="266"/>
      <c r="HEO73" s="139"/>
      <c r="HEP73" s="266"/>
      <c r="HEQ73" s="266"/>
      <c r="HER73" s="266"/>
      <c r="HES73" s="139"/>
      <c r="HET73" s="266"/>
      <c r="HEU73" s="266"/>
      <c r="HEV73" s="266"/>
      <c r="HEW73" s="139"/>
      <c r="HEX73" s="266"/>
      <c r="HEY73" s="266"/>
      <c r="HEZ73" s="266"/>
      <c r="HFA73" s="139"/>
      <c r="HFB73" s="266"/>
      <c r="HFC73" s="266"/>
      <c r="HFD73" s="266"/>
      <c r="HFE73" s="139"/>
      <c r="HFF73" s="266"/>
      <c r="HFG73" s="266"/>
      <c r="HFH73" s="266"/>
      <c r="HFI73" s="139"/>
      <c r="HFJ73" s="266"/>
      <c r="HFK73" s="266"/>
      <c r="HFL73" s="266"/>
      <c r="HFM73" s="139"/>
      <c r="HFN73" s="266"/>
      <c r="HFO73" s="266"/>
      <c r="HFP73" s="266"/>
      <c r="HFQ73" s="139"/>
      <c r="HFR73" s="266"/>
      <c r="HFS73" s="266"/>
      <c r="HFT73" s="266"/>
      <c r="HFU73" s="139"/>
      <c r="HFV73" s="266"/>
      <c r="HFW73" s="266"/>
      <c r="HFX73" s="266"/>
      <c r="HFY73" s="139"/>
      <c r="HFZ73" s="266"/>
      <c r="HGA73" s="266"/>
      <c r="HGB73" s="266"/>
      <c r="HGC73" s="139"/>
      <c r="HGD73" s="266"/>
      <c r="HGE73" s="266"/>
      <c r="HGF73" s="266"/>
      <c r="HGG73" s="139"/>
      <c r="HGH73" s="266"/>
      <c r="HGI73" s="266"/>
      <c r="HGJ73" s="266"/>
      <c r="HGK73" s="139"/>
      <c r="HGL73" s="266"/>
      <c r="HGM73" s="266"/>
      <c r="HGN73" s="266"/>
      <c r="HGO73" s="139"/>
      <c r="HGP73" s="266"/>
      <c r="HGQ73" s="266"/>
      <c r="HGR73" s="266"/>
      <c r="HGS73" s="139"/>
      <c r="HGT73" s="266"/>
      <c r="HGU73" s="266"/>
      <c r="HGV73" s="266"/>
      <c r="HGW73" s="139"/>
      <c r="HGX73" s="266"/>
      <c r="HGY73" s="266"/>
      <c r="HGZ73" s="266"/>
      <c r="HHA73" s="139"/>
      <c r="HHB73" s="266"/>
      <c r="HHC73" s="266"/>
      <c r="HHD73" s="266"/>
      <c r="HHE73" s="139"/>
      <c r="HHF73" s="266"/>
      <c r="HHG73" s="266"/>
      <c r="HHH73" s="266"/>
      <c r="HHI73" s="139"/>
      <c r="HHJ73" s="266"/>
      <c r="HHK73" s="266"/>
      <c r="HHL73" s="266"/>
      <c r="HHM73" s="139"/>
      <c r="HHN73" s="266"/>
      <c r="HHO73" s="266"/>
      <c r="HHP73" s="266"/>
      <c r="HHQ73" s="139"/>
      <c r="HHR73" s="266"/>
      <c r="HHS73" s="266"/>
      <c r="HHT73" s="266"/>
      <c r="HHU73" s="139"/>
      <c r="HHV73" s="266"/>
      <c r="HHW73" s="266"/>
      <c r="HHX73" s="266"/>
      <c r="HHY73" s="139"/>
      <c r="HHZ73" s="266"/>
      <c r="HIA73" s="266"/>
      <c r="HIB73" s="266"/>
      <c r="HIC73" s="139"/>
      <c r="HID73" s="266"/>
      <c r="HIE73" s="266"/>
      <c r="HIF73" s="266"/>
      <c r="HIG73" s="139"/>
      <c r="HIH73" s="266"/>
      <c r="HII73" s="266"/>
      <c r="HIJ73" s="266"/>
      <c r="HIK73" s="139"/>
      <c r="HIL73" s="266"/>
      <c r="HIM73" s="266"/>
      <c r="HIN73" s="266"/>
      <c r="HIO73" s="139"/>
      <c r="HIP73" s="266"/>
      <c r="HIQ73" s="266"/>
      <c r="HIR73" s="266"/>
      <c r="HIS73" s="139"/>
      <c r="HIT73" s="266"/>
      <c r="HIU73" s="266"/>
      <c r="HIV73" s="266"/>
      <c r="HIW73" s="139"/>
      <c r="HIX73" s="266"/>
      <c r="HIY73" s="266"/>
      <c r="HIZ73" s="266"/>
      <c r="HJA73" s="139"/>
      <c r="HJB73" s="266"/>
      <c r="HJC73" s="266"/>
      <c r="HJD73" s="266"/>
      <c r="HJE73" s="139"/>
      <c r="HJF73" s="266"/>
      <c r="HJG73" s="266"/>
      <c r="HJH73" s="266"/>
      <c r="HJI73" s="139"/>
      <c r="HJJ73" s="266"/>
      <c r="HJK73" s="266"/>
      <c r="HJL73" s="266"/>
      <c r="HJM73" s="139"/>
      <c r="HJN73" s="266"/>
      <c r="HJO73" s="266"/>
      <c r="HJP73" s="266"/>
      <c r="HJQ73" s="139"/>
      <c r="HJR73" s="266"/>
      <c r="HJS73" s="266"/>
      <c r="HJT73" s="266"/>
      <c r="HJU73" s="139"/>
      <c r="HJV73" s="266"/>
      <c r="HJW73" s="266"/>
      <c r="HJX73" s="266"/>
      <c r="HJY73" s="139"/>
      <c r="HJZ73" s="266"/>
      <c r="HKA73" s="266"/>
      <c r="HKB73" s="266"/>
      <c r="HKC73" s="139"/>
      <c r="HKD73" s="266"/>
      <c r="HKE73" s="266"/>
      <c r="HKF73" s="266"/>
      <c r="HKG73" s="139"/>
      <c r="HKH73" s="266"/>
      <c r="HKI73" s="266"/>
      <c r="HKJ73" s="266"/>
      <c r="HKK73" s="139"/>
      <c r="HKL73" s="266"/>
      <c r="HKM73" s="266"/>
      <c r="HKN73" s="266"/>
      <c r="HKO73" s="139"/>
      <c r="HKP73" s="266"/>
      <c r="HKQ73" s="266"/>
      <c r="HKR73" s="266"/>
      <c r="HKS73" s="139"/>
      <c r="HKT73" s="266"/>
      <c r="HKU73" s="266"/>
      <c r="HKV73" s="266"/>
      <c r="HKW73" s="139"/>
      <c r="HKX73" s="266"/>
      <c r="HKY73" s="266"/>
      <c r="HKZ73" s="266"/>
      <c r="HLA73" s="139"/>
      <c r="HLB73" s="266"/>
      <c r="HLC73" s="266"/>
      <c r="HLD73" s="266"/>
      <c r="HLE73" s="139"/>
      <c r="HLF73" s="266"/>
      <c r="HLG73" s="266"/>
      <c r="HLH73" s="266"/>
      <c r="HLI73" s="139"/>
      <c r="HLJ73" s="266"/>
      <c r="HLK73" s="266"/>
      <c r="HLL73" s="266"/>
      <c r="HLM73" s="139"/>
      <c r="HLN73" s="266"/>
      <c r="HLO73" s="266"/>
      <c r="HLP73" s="266"/>
      <c r="HLQ73" s="139"/>
      <c r="HLR73" s="266"/>
      <c r="HLS73" s="266"/>
      <c r="HLT73" s="266"/>
      <c r="HLU73" s="139"/>
      <c r="HLV73" s="266"/>
      <c r="HLW73" s="266"/>
      <c r="HLX73" s="266"/>
      <c r="HLY73" s="139"/>
      <c r="HLZ73" s="266"/>
      <c r="HMA73" s="266"/>
      <c r="HMB73" s="266"/>
      <c r="HMC73" s="139"/>
      <c r="HMD73" s="266"/>
      <c r="HME73" s="266"/>
      <c r="HMF73" s="266"/>
      <c r="HMG73" s="139"/>
      <c r="HMH73" s="266"/>
      <c r="HMI73" s="266"/>
      <c r="HMJ73" s="266"/>
      <c r="HMK73" s="139"/>
      <c r="HML73" s="266"/>
      <c r="HMM73" s="266"/>
      <c r="HMN73" s="266"/>
      <c r="HMO73" s="139"/>
      <c r="HMP73" s="266"/>
      <c r="HMQ73" s="266"/>
      <c r="HMR73" s="266"/>
      <c r="HMS73" s="139"/>
      <c r="HMT73" s="266"/>
      <c r="HMU73" s="266"/>
      <c r="HMV73" s="266"/>
      <c r="HMW73" s="139"/>
      <c r="HMX73" s="266"/>
      <c r="HMY73" s="266"/>
      <c r="HMZ73" s="266"/>
      <c r="HNA73" s="139"/>
      <c r="HNB73" s="266"/>
      <c r="HNC73" s="266"/>
      <c r="HND73" s="266"/>
      <c r="HNE73" s="139"/>
      <c r="HNF73" s="266"/>
      <c r="HNG73" s="266"/>
      <c r="HNH73" s="266"/>
      <c r="HNI73" s="139"/>
      <c r="HNJ73" s="266"/>
      <c r="HNK73" s="266"/>
      <c r="HNL73" s="266"/>
      <c r="HNM73" s="139"/>
      <c r="HNN73" s="266"/>
      <c r="HNO73" s="266"/>
      <c r="HNP73" s="266"/>
      <c r="HNQ73" s="139"/>
      <c r="HNR73" s="266"/>
      <c r="HNS73" s="266"/>
      <c r="HNT73" s="266"/>
      <c r="HNU73" s="139"/>
      <c r="HNV73" s="266"/>
      <c r="HNW73" s="266"/>
      <c r="HNX73" s="266"/>
      <c r="HNY73" s="139"/>
      <c r="HNZ73" s="266"/>
      <c r="HOA73" s="266"/>
      <c r="HOB73" s="266"/>
      <c r="HOC73" s="139"/>
      <c r="HOD73" s="266"/>
      <c r="HOE73" s="266"/>
      <c r="HOF73" s="266"/>
      <c r="HOG73" s="139"/>
      <c r="HOH73" s="266"/>
      <c r="HOI73" s="266"/>
      <c r="HOJ73" s="266"/>
      <c r="HOK73" s="139"/>
      <c r="HOL73" s="266"/>
      <c r="HOM73" s="266"/>
      <c r="HON73" s="266"/>
      <c r="HOO73" s="139"/>
      <c r="HOP73" s="266"/>
      <c r="HOQ73" s="266"/>
      <c r="HOR73" s="266"/>
      <c r="HOS73" s="139"/>
      <c r="HOT73" s="266"/>
      <c r="HOU73" s="266"/>
      <c r="HOV73" s="266"/>
      <c r="HOW73" s="139"/>
      <c r="HOX73" s="266"/>
      <c r="HOY73" s="266"/>
      <c r="HOZ73" s="266"/>
      <c r="HPA73" s="139"/>
      <c r="HPB73" s="266"/>
      <c r="HPC73" s="266"/>
      <c r="HPD73" s="266"/>
      <c r="HPE73" s="139"/>
      <c r="HPF73" s="266"/>
      <c r="HPG73" s="266"/>
      <c r="HPH73" s="266"/>
      <c r="HPI73" s="139"/>
      <c r="HPJ73" s="266"/>
      <c r="HPK73" s="266"/>
      <c r="HPL73" s="266"/>
      <c r="HPM73" s="139"/>
      <c r="HPN73" s="266"/>
      <c r="HPO73" s="266"/>
      <c r="HPP73" s="266"/>
      <c r="HPQ73" s="139"/>
      <c r="HPR73" s="266"/>
      <c r="HPS73" s="266"/>
      <c r="HPT73" s="266"/>
      <c r="HPU73" s="139"/>
      <c r="HPV73" s="266"/>
      <c r="HPW73" s="266"/>
      <c r="HPX73" s="266"/>
      <c r="HPY73" s="139"/>
      <c r="HPZ73" s="266"/>
      <c r="HQA73" s="266"/>
      <c r="HQB73" s="266"/>
      <c r="HQC73" s="139"/>
      <c r="HQD73" s="266"/>
      <c r="HQE73" s="266"/>
      <c r="HQF73" s="266"/>
      <c r="HQG73" s="139"/>
      <c r="HQH73" s="266"/>
      <c r="HQI73" s="266"/>
      <c r="HQJ73" s="266"/>
      <c r="HQK73" s="139"/>
      <c r="HQL73" s="266"/>
      <c r="HQM73" s="266"/>
      <c r="HQN73" s="266"/>
      <c r="HQO73" s="139"/>
      <c r="HQP73" s="266"/>
      <c r="HQQ73" s="266"/>
      <c r="HQR73" s="266"/>
      <c r="HQS73" s="139"/>
      <c r="HQT73" s="266"/>
      <c r="HQU73" s="266"/>
      <c r="HQV73" s="266"/>
      <c r="HQW73" s="139"/>
      <c r="HQX73" s="266"/>
      <c r="HQY73" s="266"/>
      <c r="HQZ73" s="266"/>
      <c r="HRA73" s="139"/>
      <c r="HRB73" s="266"/>
      <c r="HRC73" s="266"/>
      <c r="HRD73" s="266"/>
      <c r="HRE73" s="139"/>
      <c r="HRF73" s="266"/>
      <c r="HRG73" s="266"/>
      <c r="HRH73" s="266"/>
      <c r="HRI73" s="139"/>
      <c r="HRJ73" s="266"/>
      <c r="HRK73" s="266"/>
      <c r="HRL73" s="266"/>
      <c r="HRM73" s="139"/>
      <c r="HRN73" s="266"/>
      <c r="HRO73" s="266"/>
      <c r="HRP73" s="266"/>
      <c r="HRQ73" s="139"/>
      <c r="HRR73" s="266"/>
      <c r="HRS73" s="266"/>
      <c r="HRT73" s="266"/>
      <c r="HRU73" s="139"/>
      <c r="HRV73" s="266"/>
      <c r="HRW73" s="266"/>
      <c r="HRX73" s="266"/>
      <c r="HRY73" s="139"/>
      <c r="HRZ73" s="266"/>
      <c r="HSA73" s="266"/>
      <c r="HSB73" s="266"/>
      <c r="HSC73" s="139"/>
      <c r="HSD73" s="266"/>
      <c r="HSE73" s="266"/>
      <c r="HSF73" s="266"/>
      <c r="HSG73" s="139"/>
      <c r="HSH73" s="266"/>
      <c r="HSI73" s="266"/>
      <c r="HSJ73" s="266"/>
      <c r="HSK73" s="139"/>
      <c r="HSL73" s="266"/>
      <c r="HSM73" s="266"/>
      <c r="HSN73" s="266"/>
      <c r="HSO73" s="139"/>
      <c r="HSP73" s="266"/>
      <c r="HSQ73" s="266"/>
      <c r="HSR73" s="266"/>
      <c r="HSS73" s="139"/>
      <c r="HST73" s="266"/>
      <c r="HSU73" s="266"/>
      <c r="HSV73" s="266"/>
      <c r="HSW73" s="139"/>
      <c r="HSX73" s="266"/>
      <c r="HSY73" s="266"/>
      <c r="HSZ73" s="266"/>
      <c r="HTA73" s="139"/>
      <c r="HTB73" s="266"/>
      <c r="HTC73" s="266"/>
      <c r="HTD73" s="266"/>
      <c r="HTE73" s="139"/>
      <c r="HTF73" s="266"/>
      <c r="HTG73" s="266"/>
      <c r="HTH73" s="266"/>
      <c r="HTI73" s="139"/>
      <c r="HTJ73" s="266"/>
      <c r="HTK73" s="266"/>
      <c r="HTL73" s="266"/>
      <c r="HTM73" s="139"/>
      <c r="HTN73" s="266"/>
      <c r="HTO73" s="266"/>
      <c r="HTP73" s="266"/>
      <c r="HTQ73" s="139"/>
      <c r="HTR73" s="266"/>
      <c r="HTS73" s="266"/>
      <c r="HTT73" s="266"/>
      <c r="HTU73" s="139"/>
      <c r="HTV73" s="266"/>
      <c r="HTW73" s="266"/>
      <c r="HTX73" s="266"/>
      <c r="HTY73" s="139"/>
      <c r="HTZ73" s="266"/>
      <c r="HUA73" s="266"/>
      <c r="HUB73" s="266"/>
      <c r="HUC73" s="139"/>
      <c r="HUD73" s="266"/>
      <c r="HUE73" s="266"/>
      <c r="HUF73" s="266"/>
      <c r="HUG73" s="139"/>
      <c r="HUH73" s="266"/>
      <c r="HUI73" s="266"/>
      <c r="HUJ73" s="266"/>
      <c r="HUK73" s="139"/>
      <c r="HUL73" s="266"/>
      <c r="HUM73" s="266"/>
      <c r="HUN73" s="266"/>
      <c r="HUO73" s="139"/>
      <c r="HUP73" s="266"/>
      <c r="HUQ73" s="266"/>
      <c r="HUR73" s="266"/>
      <c r="HUS73" s="139"/>
      <c r="HUT73" s="266"/>
      <c r="HUU73" s="266"/>
      <c r="HUV73" s="266"/>
      <c r="HUW73" s="139"/>
      <c r="HUX73" s="266"/>
      <c r="HUY73" s="266"/>
      <c r="HUZ73" s="266"/>
      <c r="HVA73" s="139"/>
      <c r="HVB73" s="266"/>
      <c r="HVC73" s="266"/>
      <c r="HVD73" s="266"/>
      <c r="HVE73" s="139"/>
      <c r="HVF73" s="266"/>
      <c r="HVG73" s="266"/>
      <c r="HVH73" s="266"/>
      <c r="HVI73" s="139"/>
      <c r="HVJ73" s="266"/>
      <c r="HVK73" s="266"/>
      <c r="HVL73" s="266"/>
      <c r="HVM73" s="139"/>
      <c r="HVN73" s="266"/>
      <c r="HVO73" s="266"/>
      <c r="HVP73" s="266"/>
      <c r="HVQ73" s="139"/>
      <c r="HVR73" s="266"/>
      <c r="HVS73" s="266"/>
      <c r="HVT73" s="266"/>
      <c r="HVU73" s="139"/>
      <c r="HVV73" s="266"/>
      <c r="HVW73" s="266"/>
      <c r="HVX73" s="266"/>
      <c r="HVY73" s="139"/>
      <c r="HVZ73" s="266"/>
      <c r="HWA73" s="266"/>
      <c r="HWB73" s="266"/>
      <c r="HWC73" s="139"/>
      <c r="HWD73" s="266"/>
      <c r="HWE73" s="266"/>
      <c r="HWF73" s="266"/>
      <c r="HWG73" s="139"/>
      <c r="HWH73" s="266"/>
      <c r="HWI73" s="266"/>
      <c r="HWJ73" s="266"/>
      <c r="HWK73" s="139"/>
      <c r="HWL73" s="266"/>
      <c r="HWM73" s="266"/>
      <c r="HWN73" s="266"/>
      <c r="HWO73" s="139"/>
      <c r="HWP73" s="266"/>
      <c r="HWQ73" s="266"/>
      <c r="HWR73" s="266"/>
      <c r="HWS73" s="139"/>
      <c r="HWT73" s="266"/>
      <c r="HWU73" s="266"/>
      <c r="HWV73" s="266"/>
      <c r="HWW73" s="139"/>
      <c r="HWX73" s="266"/>
      <c r="HWY73" s="266"/>
      <c r="HWZ73" s="266"/>
      <c r="HXA73" s="139"/>
      <c r="HXB73" s="266"/>
      <c r="HXC73" s="266"/>
      <c r="HXD73" s="266"/>
      <c r="HXE73" s="139"/>
      <c r="HXF73" s="266"/>
      <c r="HXG73" s="266"/>
      <c r="HXH73" s="266"/>
      <c r="HXI73" s="139"/>
      <c r="HXJ73" s="266"/>
      <c r="HXK73" s="266"/>
      <c r="HXL73" s="266"/>
      <c r="HXM73" s="139"/>
      <c r="HXN73" s="266"/>
      <c r="HXO73" s="266"/>
      <c r="HXP73" s="266"/>
      <c r="HXQ73" s="139"/>
      <c r="HXR73" s="266"/>
      <c r="HXS73" s="266"/>
      <c r="HXT73" s="266"/>
      <c r="HXU73" s="139"/>
      <c r="HXV73" s="266"/>
      <c r="HXW73" s="266"/>
      <c r="HXX73" s="266"/>
      <c r="HXY73" s="139"/>
      <c r="HXZ73" s="266"/>
      <c r="HYA73" s="266"/>
      <c r="HYB73" s="266"/>
      <c r="HYC73" s="139"/>
      <c r="HYD73" s="266"/>
      <c r="HYE73" s="266"/>
      <c r="HYF73" s="266"/>
      <c r="HYG73" s="139"/>
      <c r="HYH73" s="266"/>
      <c r="HYI73" s="266"/>
      <c r="HYJ73" s="266"/>
      <c r="HYK73" s="139"/>
      <c r="HYL73" s="266"/>
      <c r="HYM73" s="266"/>
      <c r="HYN73" s="266"/>
      <c r="HYO73" s="139"/>
      <c r="HYP73" s="266"/>
      <c r="HYQ73" s="266"/>
      <c r="HYR73" s="266"/>
      <c r="HYS73" s="139"/>
      <c r="HYT73" s="266"/>
      <c r="HYU73" s="266"/>
      <c r="HYV73" s="266"/>
      <c r="HYW73" s="139"/>
      <c r="HYX73" s="266"/>
      <c r="HYY73" s="266"/>
      <c r="HYZ73" s="266"/>
      <c r="HZA73" s="139"/>
      <c r="HZB73" s="266"/>
      <c r="HZC73" s="266"/>
      <c r="HZD73" s="266"/>
      <c r="HZE73" s="139"/>
      <c r="HZF73" s="266"/>
      <c r="HZG73" s="266"/>
      <c r="HZH73" s="266"/>
      <c r="HZI73" s="139"/>
      <c r="HZJ73" s="266"/>
      <c r="HZK73" s="266"/>
      <c r="HZL73" s="266"/>
      <c r="HZM73" s="139"/>
      <c r="HZN73" s="266"/>
      <c r="HZO73" s="266"/>
      <c r="HZP73" s="266"/>
      <c r="HZQ73" s="139"/>
      <c r="HZR73" s="266"/>
      <c r="HZS73" s="266"/>
      <c r="HZT73" s="266"/>
      <c r="HZU73" s="139"/>
      <c r="HZV73" s="266"/>
      <c r="HZW73" s="266"/>
      <c r="HZX73" s="266"/>
      <c r="HZY73" s="139"/>
      <c r="HZZ73" s="266"/>
      <c r="IAA73" s="266"/>
      <c r="IAB73" s="266"/>
      <c r="IAC73" s="139"/>
      <c r="IAD73" s="266"/>
      <c r="IAE73" s="266"/>
      <c r="IAF73" s="266"/>
      <c r="IAG73" s="139"/>
      <c r="IAH73" s="266"/>
      <c r="IAI73" s="266"/>
      <c r="IAJ73" s="266"/>
      <c r="IAK73" s="139"/>
      <c r="IAL73" s="266"/>
      <c r="IAM73" s="266"/>
      <c r="IAN73" s="266"/>
      <c r="IAO73" s="139"/>
      <c r="IAP73" s="266"/>
      <c r="IAQ73" s="266"/>
      <c r="IAR73" s="266"/>
      <c r="IAS73" s="139"/>
      <c r="IAT73" s="266"/>
      <c r="IAU73" s="266"/>
      <c r="IAV73" s="266"/>
      <c r="IAW73" s="139"/>
      <c r="IAX73" s="266"/>
      <c r="IAY73" s="266"/>
      <c r="IAZ73" s="266"/>
      <c r="IBA73" s="139"/>
      <c r="IBB73" s="266"/>
      <c r="IBC73" s="266"/>
      <c r="IBD73" s="266"/>
      <c r="IBE73" s="139"/>
      <c r="IBF73" s="266"/>
      <c r="IBG73" s="266"/>
      <c r="IBH73" s="266"/>
      <c r="IBI73" s="139"/>
      <c r="IBJ73" s="266"/>
      <c r="IBK73" s="266"/>
      <c r="IBL73" s="266"/>
      <c r="IBM73" s="139"/>
      <c r="IBN73" s="266"/>
      <c r="IBO73" s="266"/>
      <c r="IBP73" s="266"/>
      <c r="IBQ73" s="139"/>
      <c r="IBR73" s="266"/>
      <c r="IBS73" s="266"/>
      <c r="IBT73" s="266"/>
      <c r="IBU73" s="139"/>
      <c r="IBV73" s="266"/>
      <c r="IBW73" s="266"/>
      <c r="IBX73" s="266"/>
      <c r="IBY73" s="139"/>
      <c r="IBZ73" s="266"/>
      <c r="ICA73" s="266"/>
      <c r="ICB73" s="266"/>
      <c r="ICC73" s="139"/>
      <c r="ICD73" s="266"/>
      <c r="ICE73" s="266"/>
      <c r="ICF73" s="266"/>
      <c r="ICG73" s="139"/>
      <c r="ICH73" s="266"/>
      <c r="ICI73" s="266"/>
      <c r="ICJ73" s="266"/>
      <c r="ICK73" s="139"/>
      <c r="ICL73" s="266"/>
      <c r="ICM73" s="266"/>
      <c r="ICN73" s="266"/>
      <c r="ICO73" s="139"/>
      <c r="ICP73" s="266"/>
      <c r="ICQ73" s="266"/>
      <c r="ICR73" s="266"/>
      <c r="ICS73" s="139"/>
      <c r="ICT73" s="266"/>
      <c r="ICU73" s="266"/>
      <c r="ICV73" s="266"/>
      <c r="ICW73" s="139"/>
      <c r="ICX73" s="266"/>
      <c r="ICY73" s="266"/>
      <c r="ICZ73" s="266"/>
      <c r="IDA73" s="139"/>
      <c r="IDB73" s="266"/>
      <c r="IDC73" s="266"/>
      <c r="IDD73" s="266"/>
      <c r="IDE73" s="139"/>
      <c r="IDF73" s="266"/>
      <c r="IDG73" s="266"/>
      <c r="IDH73" s="266"/>
      <c r="IDI73" s="139"/>
      <c r="IDJ73" s="266"/>
      <c r="IDK73" s="266"/>
      <c r="IDL73" s="266"/>
      <c r="IDM73" s="139"/>
      <c r="IDN73" s="266"/>
      <c r="IDO73" s="266"/>
      <c r="IDP73" s="266"/>
      <c r="IDQ73" s="139"/>
      <c r="IDR73" s="266"/>
      <c r="IDS73" s="266"/>
      <c r="IDT73" s="266"/>
      <c r="IDU73" s="139"/>
      <c r="IDV73" s="266"/>
      <c r="IDW73" s="266"/>
      <c r="IDX73" s="266"/>
      <c r="IDY73" s="139"/>
      <c r="IDZ73" s="266"/>
      <c r="IEA73" s="266"/>
      <c r="IEB73" s="266"/>
      <c r="IEC73" s="139"/>
      <c r="IED73" s="266"/>
      <c r="IEE73" s="266"/>
      <c r="IEF73" s="266"/>
      <c r="IEG73" s="139"/>
      <c r="IEH73" s="266"/>
      <c r="IEI73" s="266"/>
      <c r="IEJ73" s="266"/>
      <c r="IEK73" s="139"/>
      <c r="IEL73" s="266"/>
      <c r="IEM73" s="266"/>
      <c r="IEN73" s="266"/>
      <c r="IEO73" s="139"/>
      <c r="IEP73" s="266"/>
      <c r="IEQ73" s="266"/>
      <c r="IER73" s="266"/>
      <c r="IES73" s="139"/>
      <c r="IET73" s="266"/>
      <c r="IEU73" s="266"/>
      <c r="IEV73" s="266"/>
      <c r="IEW73" s="139"/>
      <c r="IEX73" s="266"/>
      <c r="IEY73" s="266"/>
      <c r="IEZ73" s="266"/>
      <c r="IFA73" s="139"/>
      <c r="IFB73" s="266"/>
      <c r="IFC73" s="266"/>
      <c r="IFD73" s="266"/>
      <c r="IFE73" s="139"/>
      <c r="IFF73" s="266"/>
      <c r="IFG73" s="266"/>
      <c r="IFH73" s="266"/>
      <c r="IFI73" s="139"/>
      <c r="IFJ73" s="266"/>
      <c r="IFK73" s="266"/>
      <c r="IFL73" s="266"/>
      <c r="IFM73" s="139"/>
      <c r="IFN73" s="266"/>
      <c r="IFO73" s="266"/>
      <c r="IFP73" s="266"/>
      <c r="IFQ73" s="139"/>
      <c r="IFR73" s="266"/>
      <c r="IFS73" s="266"/>
      <c r="IFT73" s="266"/>
      <c r="IFU73" s="139"/>
      <c r="IFV73" s="266"/>
      <c r="IFW73" s="266"/>
      <c r="IFX73" s="266"/>
      <c r="IFY73" s="139"/>
      <c r="IFZ73" s="266"/>
      <c r="IGA73" s="266"/>
      <c r="IGB73" s="266"/>
      <c r="IGC73" s="139"/>
      <c r="IGD73" s="266"/>
      <c r="IGE73" s="266"/>
      <c r="IGF73" s="266"/>
      <c r="IGG73" s="139"/>
      <c r="IGH73" s="266"/>
      <c r="IGI73" s="266"/>
      <c r="IGJ73" s="266"/>
      <c r="IGK73" s="139"/>
      <c r="IGL73" s="266"/>
      <c r="IGM73" s="266"/>
      <c r="IGN73" s="266"/>
      <c r="IGO73" s="139"/>
      <c r="IGP73" s="266"/>
      <c r="IGQ73" s="266"/>
      <c r="IGR73" s="266"/>
      <c r="IGS73" s="139"/>
      <c r="IGT73" s="266"/>
      <c r="IGU73" s="266"/>
      <c r="IGV73" s="266"/>
      <c r="IGW73" s="139"/>
      <c r="IGX73" s="266"/>
      <c r="IGY73" s="266"/>
      <c r="IGZ73" s="266"/>
      <c r="IHA73" s="139"/>
      <c r="IHB73" s="266"/>
      <c r="IHC73" s="266"/>
      <c r="IHD73" s="266"/>
      <c r="IHE73" s="139"/>
      <c r="IHF73" s="266"/>
      <c r="IHG73" s="266"/>
      <c r="IHH73" s="266"/>
      <c r="IHI73" s="139"/>
      <c r="IHJ73" s="266"/>
      <c r="IHK73" s="266"/>
      <c r="IHL73" s="266"/>
      <c r="IHM73" s="139"/>
      <c r="IHN73" s="266"/>
      <c r="IHO73" s="266"/>
      <c r="IHP73" s="266"/>
      <c r="IHQ73" s="139"/>
      <c r="IHR73" s="266"/>
      <c r="IHS73" s="266"/>
      <c r="IHT73" s="266"/>
      <c r="IHU73" s="139"/>
      <c r="IHV73" s="266"/>
      <c r="IHW73" s="266"/>
      <c r="IHX73" s="266"/>
      <c r="IHY73" s="139"/>
      <c r="IHZ73" s="266"/>
      <c r="IIA73" s="266"/>
      <c r="IIB73" s="266"/>
      <c r="IIC73" s="139"/>
      <c r="IID73" s="266"/>
      <c r="IIE73" s="266"/>
      <c r="IIF73" s="266"/>
      <c r="IIG73" s="139"/>
      <c r="IIH73" s="266"/>
      <c r="III73" s="266"/>
      <c r="IIJ73" s="266"/>
      <c r="IIK73" s="139"/>
      <c r="IIL73" s="266"/>
      <c r="IIM73" s="266"/>
      <c r="IIN73" s="266"/>
      <c r="IIO73" s="139"/>
      <c r="IIP73" s="266"/>
      <c r="IIQ73" s="266"/>
      <c r="IIR73" s="266"/>
      <c r="IIS73" s="139"/>
      <c r="IIT73" s="266"/>
      <c r="IIU73" s="266"/>
      <c r="IIV73" s="266"/>
      <c r="IIW73" s="139"/>
      <c r="IIX73" s="266"/>
      <c r="IIY73" s="266"/>
      <c r="IIZ73" s="266"/>
      <c r="IJA73" s="139"/>
      <c r="IJB73" s="266"/>
      <c r="IJC73" s="266"/>
      <c r="IJD73" s="266"/>
      <c r="IJE73" s="139"/>
      <c r="IJF73" s="266"/>
      <c r="IJG73" s="266"/>
      <c r="IJH73" s="266"/>
      <c r="IJI73" s="139"/>
      <c r="IJJ73" s="266"/>
      <c r="IJK73" s="266"/>
      <c r="IJL73" s="266"/>
      <c r="IJM73" s="139"/>
      <c r="IJN73" s="266"/>
      <c r="IJO73" s="266"/>
      <c r="IJP73" s="266"/>
      <c r="IJQ73" s="139"/>
      <c r="IJR73" s="266"/>
      <c r="IJS73" s="266"/>
      <c r="IJT73" s="266"/>
      <c r="IJU73" s="139"/>
      <c r="IJV73" s="266"/>
      <c r="IJW73" s="266"/>
      <c r="IJX73" s="266"/>
      <c r="IJY73" s="139"/>
      <c r="IJZ73" s="266"/>
      <c r="IKA73" s="266"/>
      <c r="IKB73" s="266"/>
      <c r="IKC73" s="139"/>
      <c r="IKD73" s="266"/>
      <c r="IKE73" s="266"/>
      <c r="IKF73" s="266"/>
      <c r="IKG73" s="139"/>
      <c r="IKH73" s="266"/>
      <c r="IKI73" s="266"/>
      <c r="IKJ73" s="266"/>
      <c r="IKK73" s="139"/>
      <c r="IKL73" s="266"/>
      <c r="IKM73" s="266"/>
      <c r="IKN73" s="266"/>
      <c r="IKO73" s="139"/>
      <c r="IKP73" s="266"/>
      <c r="IKQ73" s="266"/>
      <c r="IKR73" s="266"/>
      <c r="IKS73" s="139"/>
      <c r="IKT73" s="266"/>
      <c r="IKU73" s="266"/>
      <c r="IKV73" s="266"/>
      <c r="IKW73" s="139"/>
      <c r="IKX73" s="266"/>
      <c r="IKY73" s="266"/>
      <c r="IKZ73" s="266"/>
      <c r="ILA73" s="139"/>
      <c r="ILB73" s="266"/>
      <c r="ILC73" s="266"/>
      <c r="ILD73" s="266"/>
      <c r="ILE73" s="139"/>
      <c r="ILF73" s="266"/>
      <c r="ILG73" s="266"/>
      <c r="ILH73" s="266"/>
      <c r="ILI73" s="139"/>
      <c r="ILJ73" s="266"/>
      <c r="ILK73" s="266"/>
      <c r="ILL73" s="266"/>
      <c r="ILM73" s="139"/>
      <c r="ILN73" s="266"/>
      <c r="ILO73" s="266"/>
      <c r="ILP73" s="266"/>
      <c r="ILQ73" s="139"/>
      <c r="ILR73" s="266"/>
      <c r="ILS73" s="266"/>
      <c r="ILT73" s="266"/>
      <c r="ILU73" s="139"/>
      <c r="ILV73" s="266"/>
      <c r="ILW73" s="266"/>
      <c r="ILX73" s="266"/>
      <c r="ILY73" s="139"/>
      <c r="ILZ73" s="266"/>
      <c r="IMA73" s="266"/>
      <c r="IMB73" s="266"/>
      <c r="IMC73" s="139"/>
      <c r="IMD73" s="266"/>
      <c r="IME73" s="266"/>
      <c r="IMF73" s="266"/>
      <c r="IMG73" s="139"/>
      <c r="IMH73" s="266"/>
      <c r="IMI73" s="266"/>
      <c r="IMJ73" s="266"/>
      <c r="IMK73" s="139"/>
      <c r="IML73" s="266"/>
      <c r="IMM73" s="266"/>
      <c r="IMN73" s="266"/>
      <c r="IMO73" s="139"/>
      <c r="IMP73" s="266"/>
      <c r="IMQ73" s="266"/>
      <c r="IMR73" s="266"/>
      <c r="IMS73" s="139"/>
      <c r="IMT73" s="266"/>
      <c r="IMU73" s="266"/>
      <c r="IMV73" s="266"/>
      <c r="IMW73" s="139"/>
      <c r="IMX73" s="266"/>
      <c r="IMY73" s="266"/>
      <c r="IMZ73" s="266"/>
      <c r="INA73" s="139"/>
      <c r="INB73" s="266"/>
      <c r="INC73" s="266"/>
      <c r="IND73" s="266"/>
      <c r="INE73" s="139"/>
      <c r="INF73" s="266"/>
      <c r="ING73" s="266"/>
      <c r="INH73" s="266"/>
      <c r="INI73" s="139"/>
      <c r="INJ73" s="266"/>
      <c r="INK73" s="266"/>
      <c r="INL73" s="266"/>
      <c r="INM73" s="139"/>
      <c r="INN73" s="266"/>
      <c r="INO73" s="266"/>
      <c r="INP73" s="266"/>
      <c r="INQ73" s="139"/>
      <c r="INR73" s="266"/>
      <c r="INS73" s="266"/>
      <c r="INT73" s="266"/>
      <c r="INU73" s="139"/>
      <c r="INV73" s="266"/>
      <c r="INW73" s="266"/>
      <c r="INX73" s="266"/>
      <c r="INY73" s="139"/>
      <c r="INZ73" s="266"/>
      <c r="IOA73" s="266"/>
      <c r="IOB73" s="266"/>
      <c r="IOC73" s="139"/>
      <c r="IOD73" s="266"/>
      <c r="IOE73" s="266"/>
      <c r="IOF73" s="266"/>
      <c r="IOG73" s="139"/>
      <c r="IOH73" s="266"/>
      <c r="IOI73" s="266"/>
      <c r="IOJ73" s="266"/>
      <c r="IOK73" s="139"/>
      <c r="IOL73" s="266"/>
      <c r="IOM73" s="266"/>
      <c r="ION73" s="266"/>
      <c r="IOO73" s="139"/>
      <c r="IOP73" s="266"/>
      <c r="IOQ73" s="266"/>
      <c r="IOR73" s="266"/>
      <c r="IOS73" s="139"/>
      <c r="IOT73" s="266"/>
      <c r="IOU73" s="266"/>
      <c r="IOV73" s="266"/>
      <c r="IOW73" s="139"/>
      <c r="IOX73" s="266"/>
      <c r="IOY73" s="266"/>
      <c r="IOZ73" s="266"/>
      <c r="IPA73" s="139"/>
      <c r="IPB73" s="266"/>
      <c r="IPC73" s="266"/>
      <c r="IPD73" s="266"/>
      <c r="IPE73" s="139"/>
      <c r="IPF73" s="266"/>
      <c r="IPG73" s="266"/>
      <c r="IPH73" s="266"/>
      <c r="IPI73" s="139"/>
      <c r="IPJ73" s="266"/>
      <c r="IPK73" s="266"/>
      <c r="IPL73" s="266"/>
      <c r="IPM73" s="139"/>
      <c r="IPN73" s="266"/>
      <c r="IPO73" s="266"/>
      <c r="IPP73" s="266"/>
      <c r="IPQ73" s="139"/>
      <c r="IPR73" s="266"/>
      <c r="IPS73" s="266"/>
      <c r="IPT73" s="266"/>
      <c r="IPU73" s="139"/>
      <c r="IPV73" s="266"/>
      <c r="IPW73" s="266"/>
      <c r="IPX73" s="266"/>
      <c r="IPY73" s="139"/>
      <c r="IPZ73" s="266"/>
      <c r="IQA73" s="266"/>
      <c r="IQB73" s="266"/>
      <c r="IQC73" s="139"/>
      <c r="IQD73" s="266"/>
      <c r="IQE73" s="266"/>
      <c r="IQF73" s="266"/>
      <c r="IQG73" s="139"/>
      <c r="IQH73" s="266"/>
      <c r="IQI73" s="266"/>
      <c r="IQJ73" s="266"/>
      <c r="IQK73" s="139"/>
      <c r="IQL73" s="266"/>
      <c r="IQM73" s="266"/>
      <c r="IQN73" s="266"/>
      <c r="IQO73" s="139"/>
      <c r="IQP73" s="266"/>
      <c r="IQQ73" s="266"/>
      <c r="IQR73" s="266"/>
      <c r="IQS73" s="139"/>
      <c r="IQT73" s="266"/>
      <c r="IQU73" s="266"/>
      <c r="IQV73" s="266"/>
      <c r="IQW73" s="139"/>
      <c r="IQX73" s="266"/>
      <c r="IQY73" s="266"/>
      <c r="IQZ73" s="266"/>
      <c r="IRA73" s="139"/>
      <c r="IRB73" s="266"/>
      <c r="IRC73" s="266"/>
      <c r="IRD73" s="266"/>
      <c r="IRE73" s="139"/>
      <c r="IRF73" s="266"/>
      <c r="IRG73" s="266"/>
      <c r="IRH73" s="266"/>
      <c r="IRI73" s="139"/>
      <c r="IRJ73" s="266"/>
      <c r="IRK73" s="266"/>
      <c r="IRL73" s="266"/>
      <c r="IRM73" s="139"/>
      <c r="IRN73" s="266"/>
      <c r="IRO73" s="266"/>
      <c r="IRP73" s="266"/>
      <c r="IRQ73" s="139"/>
      <c r="IRR73" s="266"/>
      <c r="IRS73" s="266"/>
      <c r="IRT73" s="266"/>
      <c r="IRU73" s="139"/>
      <c r="IRV73" s="266"/>
      <c r="IRW73" s="266"/>
      <c r="IRX73" s="266"/>
      <c r="IRY73" s="139"/>
      <c r="IRZ73" s="266"/>
      <c r="ISA73" s="266"/>
      <c r="ISB73" s="266"/>
      <c r="ISC73" s="139"/>
      <c r="ISD73" s="266"/>
      <c r="ISE73" s="266"/>
      <c r="ISF73" s="266"/>
      <c r="ISG73" s="139"/>
      <c r="ISH73" s="266"/>
      <c r="ISI73" s="266"/>
      <c r="ISJ73" s="266"/>
      <c r="ISK73" s="139"/>
      <c r="ISL73" s="266"/>
      <c r="ISM73" s="266"/>
      <c r="ISN73" s="266"/>
      <c r="ISO73" s="139"/>
      <c r="ISP73" s="266"/>
      <c r="ISQ73" s="266"/>
      <c r="ISR73" s="266"/>
      <c r="ISS73" s="139"/>
      <c r="IST73" s="266"/>
      <c r="ISU73" s="266"/>
      <c r="ISV73" s="266"/>
      <c r="ISW73" s="139"/>
      <c r="ISX73" s="266"/>
      <c r="ISY73" s="266"/>
      <c r="ISZ73" s="266"/>
      <c r="ITA73" s="139"/>
      <c r="ITB73" s="266"/>
      <c r="ITC73" s="266"/>
      <c r="ITD73" s="266"/>
      <c r="ITE73" s="139"/>
      <c r="ITF73" s="266"/>
      <c r="ITG73" s="266"/>
      <c r="ITH73" s="266"/>
      <c r="ITI73" s="139"/>
      <c r="ITJ73" s="266"/>
      <c r="ITK73" s="266"/>
      <c r="ITL73" s="266"/>
      <c r="ITM73" s="139"/>
      <c r="ITN73" s="266"/>
      <c r="ITO73" s="266"/>
      <c r="ITP73" s="266"/>
      <c r="ITQ73" s="139"/>
      <c r="ITR73" s="266"/>
      <c r="ITS73" s="266"/>
      <c r="ITT73" s="266"/>
      <c r="ITU73" s="139"/>
      <c r="ITV73" s="266"/>
      <c r="ITW73" s="266"/>
      <c r="ITX73" s="266"/>
      <c r="ITY73" s="139"/>
      <c r="ITZ73" s="266"/>
      <c r="IUA73" s="266"/>
      <c r="IUB73" s="266"/>
      <c r="IUC73" s="139"/>
      <c r="IUD73" s="266"/>
      <c r="IUE73" s="266"/>
      <c r="IUF73" s="266"/>
      <c r="IUG73" s="139"/>
      <c r="IUH73" s="266"/>
      <c r="IUI73" s="266"/>
      <c r="IUJ73" s="266"/>
      <c r="IUK73" s="139"/>
      <c r="IUL73" s="266"/>
      <c r="IUM73" s="266"/>
      <c r="IUN73" s="266"/>
      <c r="IUO73" s="139"/>
      <c r="IUP73" s="266"/>
      <c r="IUQ73" s="266"/>
      <c r="IUR73" s="266"/>
      <c r="IUS73" s="139"/>
      <c r="IUT73" s="266"/>
      <c r="IUU73" s="266"/>
      <c r="IUV73" s="266"/>
      <c r="IUW73" s="139"/>
      <c r="IUX73" s="266"/>
      <c r="IUY73" s="266"/>
      <c r="IUZ73" s="266"/>
      <c r="IVA73" s="139"/>
      <c r="IVB73" s="266"/>
      <c r="IVC73" s="266"/>
      <c r="IVD73" s="266"/>
      <c r="IVE73" s="139"/>
      <c r="IVF73" s="266"/>
      <c r="IVG73" s="266"/>
      <c r="IVH73" s="266"/>
      <c r="IVI73" s="139"/>
      <c r="IVJ73" s="266"/>
      <c r="IVK73" s="266"/>
      <c r="IVL73" s="266"/>
      <c r="IVM73" s="139"/>
      <c r="IVN73" s="266"/>
      <c r="IVO73" s="266"/>
      <c r="IVP73" s="266"/>
      <c r="IVQ73" s="139"/>
      <c r="IVR73" s="266"/>
      <c r="IVS73" s="266"/>
      <c r="IVT73" s="266"/>
      <c r="IVU73" s="139"/>
      <c r="IVV73" s="266"/>
      <c r="IVW73" s="266"/>
      <c r="IVX73" s="266"/>
      <c r="IVY73" s="139"/>
      <c r="IVZ73" s="266"/>
      <c r="IWA73" s="266"/>
      <c r="IWB73" s="266"/>
      <c r="IWC73" s="139"/>
      <c r="IWD73" s="266"/>
      <c r="IWE73" s="266"/>
      <c r="IWF73" s="266"/>
      <c r="IWG73" s="139"/>
      <c r="IWH73" s="266"/>
      <c r="IWI73" s="266"/>
      <c r="IWJ73" s="266"/>
      <c r="IWK73" s="139"/>
      <c r="IWL73" s="266"/>
      <c r="IWM73" s="266"/>
      <c r="IWN73" s="266"/>
      <c r="IWO73" s="139"/>
      <c r="IWP73" s="266"/>
      <c r="IWQ73" s="266"/>
      <c r="IWR73" s="266"/>
      <c r="IWS73" s="139"/>
      <c r="IWT73" s="266"/>
      <c r="IWU73" s="266"/>
      <c r="IWV73" s="266"/>
      <c r="IWW73" s="139"/>
      <c r="IWX73" s="266"/>
      <c r="IWY73" s="266"/>
      <c r="IWZ73" s="266"/>
      <c r="IXA73" s="139"/>
      <c r="IXB73" s="266"/>
      <c r="IXC73" s="266"/>
      <c r="IXD73" s="266"/>
      <c r="IXE73" s="139"/>
      <c r="IXF73" s="266"/>
      <c r="IXG73" s="266"/>
      <c r="IXH73" s="266"/>
      <c r="IXI73" s="139"/>
      <c r="IXJ73" s="266"/>
      <c r="IXK73" s="266"/>
      <c r="IXL73" s="266"/>
      <c r="IXM73" s="139"/>
      <c r="IXN73" s="266"/>
      <c r="IXO73" s="266"/>
      <c r="IXP73" s="266"/>
      <c r="IXQ73" s="139"/>
      <c r="IXR73" s="266"/>
      <c r="IXS73" s="266"/>
      <c r="IXT73" s="266"/>
      <c r="IXU73" s="139"/>
      <c r="IXV73" s="266"/>
      <c r="IXW73" s="266"/>
      <c r="IXX73" s="266"/>
      <c r="IXY73" s="139"/>
      <c r="IXZ73" s="266"/>
      <c r="IYA73" s="266"/>
      <c r="IYB73" s="266"/>
      <c r="IYC73" s="139"/>
      <c r="IYD73" s="266"/>
      <c r="IYE73" s="266"/>
      <c r="IYF73" s="266"/>
      <c r="IYG73" s="139"/>
      <c r="IYH73" s="266"/>
      <c r="IYI73" s="266"/>
      <c r="IYJ73" s="266"/>
      <c r="IYK73" s="139"/>
      <c r="IYL73" s="266"/>
      <c r="IYM73" s="266"/>
      <c r="IYN73" s="266"/>
      <c r="IYO73" s="139"/>
      <c r="IYP73" s="266"/>
      <c r="IYQ73" s="266"/>
      <c r="IYR73" s="266"/>
      <c r="IYS73" s="139"/>
      <c r="IYT73" s="266"/>
      <c r="IYU73" s="266"/>
      <c r="IYV73" s="266"/>
      <c r="IYW73" s="139"/>
      <c r="IYX73" s="266"/>
      <c r="IYY73" s="266"/>
      <c r="IYZ73" s="266"/>
      <c r="IZA73" s="139"/>
      <c r="IZB73" s="266"/>
      <c r="IZC73" s="266"/>
      <c r="IZD73" s="266"/>
      <c r="IZE73" s="139"/>
      <c r="IZF73" s="266"/>
      <c r="IZG73" s="266"/>
      <c r="IZH73" s="266"/>
      <c r="IZI73" s="139"/>
      <c r="IZJ73" s="266"/>
      <c r="IZK73" s="266"/>
      <c r="IZL73" s="266"/>
      <c r="IZM73" s="139"/>
      <c r="IZN73" s="266"/>
      <c r="IZO73" s="266"/>
      <c r="IZP73" s="266"/>
      <c r="IZQ73" s="139"/>
      <c r="IZR73" s="266"/>
      <c r="IZS73" s="266"/>
      <c r="IZT73" s="266"/>
      <c r="IZU73" s="139"/>
      <c r="IZV73" s="266"/>
      <c r="IZW73" s="266"/>
      <c r="IZX73" s="266"/>
      <c r="IZY73" s="139"/>
      <c r="IZZ73" s="266"/>
      <c r="JAA73" s="266"/>
      <c r="JAB73" s="266"/>
      <c r="JAC73" s="139"/>
      <c r="JAD73" s="266"/>
      <c r="JAE73" s="266"/>
      <c r="JAF73" s="266"/>
      <c r="JAG73" s="139"/>
      <c r="JAH73" s="266"/>
      <c r="JAI73" s="266"/>
      <c r="JAJ73" s="266"/>
      <c r="JAK73" s="139"/>
      <c r="JAL73" s="266"/>
      <c r="JAM73" s="266"/>
      <c r="JAN73" s="266"/>
      <c r="JAO73" s="139"/>
      <c r="JAP73" s="266"/>
      <c r="JAQ73" s="266"/>
      <c r="JAR73" s="266"/>
      <c r="JAS73" s="139"/>
      <c r="JAT73" s="266"/>
      <c r="JAU73" s="266"/>
      <c r="JAV73" s="266"/>
      <c r="JAW73" s="139"/>
      <c r="JAX73" s="266"/>
      <c r="JAY73" s="266"/>
      <c r="JAZ73" s="266"/>
      <c r="JBA73" s="139"/>
      <c r="JBB73" s="266"/>
      <c r="JBC73" s="266"/>
      <c r="JBD73" s="266"/>
      <c r="JBE73" s="139"/>
      <c r="JBF73" s="266"/>
      <c r="JBG73" s="266"/>
      <c r="JBH73" s="266"/>
      <c r="JBI73" s="139"/>
      <c r="JBJ73" s="266"/>
      <c r="JBK73" s="266"/>
      <c r="JBL73" s="266"/>
      <c r="JBM73" s="139"/>
      <c r="JBN73" s="266"/>
      <c r="JBO73" s="266"/>
      <c r="JBP73" s="266"/>
      <c r="JBQ73" s="139"/>
      <c r="JBR73" s="266"/>
      <c r="JBS73" s="266"/>
      <c r="JBT73" s="266"/>
      <c r="JBU73" s="139"/>
      <c r="JBV73" s="266"/>
      <c r="JBW73" s="266"/>
      <c r="JBX73" s="266"/>
      <c r="JBY73" s="139"/>
      <c r="JBZ73" s="266"/>
      <c r="JCA73" s="266"/>
      <c r="JCB73" s="266"/>
      <c r="JCC73" s="139"/>
      <c r="JCD73" s="266"/>
      <c r="JCE73" s="266"/>
      <c r="JCF73" s="266"/>
      <c r="JCG73" s="139"/>
      <c r="JCH73" s="266"/>
      <c r="JCI73" s="266"/>
      <c r="JCJ73" s="266"/>
      <c r="JCK73" s="139"/>
      <c r="JCL73" s="266"/>
      <c r="JCM73" s="266"/>
      <c r="JCN73" s="266"/>
      <c r="JCO73" s="139"/>
      <c r="JCP73" s="266"/>
      <c r="JCQ73" s="266"/>
      <c r="JCR73" s="266"/>
      <c r="JCS73" s="139"/>
      <c r="JCT73" s="266"/>
      <c r="JCU73" s="266"/>
      <c r="JCV73" s="266"/>
      <c r="JCW73" s="139"/>
      <c r="JCX73" s="266"/>
      <c r="JCY73" s="266"/>
      <c r="JCZ73" s="266"/>
      <c r="JDA73" s="139"/>
      <c r="JDB73" s="266"/>
      <c r="JDC73" s="266"/>
      <c r="JDD73" s="266"/>
      <c r="JDE73" s="139"/>
      <c r="JDF73" s="266"/>
      <c r="JDG73" s="266"/>
      <c r="JDH73" s="266"/>
      <c r="JDI73" s="139"/>
      <c r="JDJ73" s="266"/>
      <c r="JDK73" s="266"/>
      <c r="JDL73" s="266"/>
      <c r="JDM73" s="139"/>
      <c r="JDN73" s="266"/>
      <c r="JDO73" s="266"/>
      <c r="JDP73" s="266"/>
      <c r="JDQ73" s="139"/>
      <c r="JDR73" s="266"/>
      <c r="JDS73" s="266"/>
      <c r="JDT73" s="266"/>
      <c r="JDU73" s="139"/>
      <c r="JDV73" s="266"/>
      <c r="JDW73" s="266"/>
      <c r="JDX73" s="266"/>
      <c r="JDY73" s="139"/>
      <c r="JDZ73" s="266"/>
      <c r="JEA73" s="266"/>
      <c r="JEB73" s="266"/>
      <c r="JEC73" s="139"/>
      <c r="JED73" s="266"/>
      <c r="JEE73" s="266"/>
      <c r="JEF73" s="266"/>
      <c r="JEG73" s="139"/>
      <c r="JEH73" s="266"/>
      <c r="JEI73" s="266"/>
      <c r="JEJ73" s="266"/>
      <c r="JEK73" s="139"/>
      <c r="JEL73" s="266"/>
      <c r="JEM73" s="266"/>
      <c r="JEN73" s="266"/>
      <c r="JEO73" s="139"/>
      <c r="JEP73" s="266"/>
      <c r="JEQ73" s="266"/>
      <c r="JER73" s="266"/>
      <c r="JES73" s="139"/>
      <c r="JET73" s="266"/>
      <c r="JEU73" s="266"/>
      <c r="JEV73" s="266"/>
      <c r="JEW73" s="139"/>
      <c r="JEX73" s="266"/>
      <c r="JEY73" s="266"/>
      <c r="JEZ73" s="266"/>
      <c r="JFA73" s="139"/>
      <c r="JFB73" s="266"/>
      <c r="JFC73" s="266"/>
      <c r="JFD73" s="266"/>
      <c r="JFE73" s="139"/>
      <c r="JFF73" s="266"/>
      <c r="JFG73" s="266"/>
      <c r="JFH73" s="266"/>
      <c r="JFI73" s="139"/>
      <c r="JFJ73" s="266"/>
      <c r="JFK73" s="266"/>
      <c r="JFL73" s="266"/>
      <c r="JFM73" s="139"/>
      <c r="JFN73" s="266"/>
      <c r="JFO73" s="266"/>
      <c r="JFP73" s="266"/>
      <c r="JFQ73" s="139"/>
      <c r="JFR73" s="266"/>
      <c r="JFS73" s="266"/>
      <c r="JFT73" s="266"/>
      <c r="JFU73" s="139"/>
      <c r="JFV73" s="266"/>
      <c r="JFW73" s="266"/>
      <c r="JFX73" s="266"/>
      <c r="JFY73" s="139"/>
      <c r="JFZ73" s="266"/>
      <c r="JGA73" s="266"/>
      <c r="JGB73" s="266"/>
      <c r="JGC73" s="139"/>
      <c r="JGD73" s="266"/>
      <c r="JGE73" s="266"/>
      <c r="JGF73" s="266"/>
      <c r="JGG73" s="139"/>
      <c r="JGH73" s="266"/>
      <c r="JGI73" s="266"/>
      <c r="JGJ73" s="266"/>
      <c r="JGK73" s="139"/>
      <c r="JGL73" s="266"/>
      <c r="JGM73" s="266"/>
      <c r="JGN73" s="266"/>
      <c r="JGO73" s="139"/>
      <c r="JGP73" s="266"/>
      <c r="JGQ73" s="266"/>
      <c r="JGR73" s="266"/>
      <c r="JGS73" s="139"/>
      <c r="JGT73" s="266"/>
      <c r="JGU73" s="266"/>
      <c r="JGV73" s="266"/>
      <c r="JGW73" s="139"/>
      <c r="JGX73" s="266"/>
      <c r="JGY73" s="266"/>
      <c r="JGZ73" s="266"/>
      <c r="JHA73" s="139"/>
      <c r="JHB73" s="266"/>
      <c r="JHC73" s="266"/>
      <c r="JHD73" s="266"/>
      <c r="JHE73" s="139"/>
      <c r="JHF73" s="266"/>
      <c r="JHG73" s="266"/>
      <c r="JHH73" s="266"/>
      <c r="JHI73" s="139"/>
      <c r="JHJ73" s="266"/>
      <c r="JHK73" s="266"/>
      <c r="JHL73" s="266"/>
      <c r="JHM73" s="139"/>
      <c r="JHN73" s="266"/>
      <c r="JHO73" s="266"/>
      <c r="JHP73" s="266"/>
      <c r="JHQ73" s="139"/>
      <c r="JHR73" s="266"/>
      <c r="JHS73" s="266"/>
      <c r="JHT73" s="266"/>
      <c r="JHU73" s="139"/>
      <c r="JHV73" s="266"/>
      <c r="JHW73" s="266"/>
      <c r="JHX73" s="266"/>
      <c r="JHY73" s="139"/>
      <c r="JHZ73" s="266"/>
      <c r="JIA73" s="266"/>
      <c r="JIB73" s="266"/>
      <c r="JIC73" s="139"/>
      <c r="JID73" s="266"/>
      <c r="JIE73" s="266"/>
      <c r="JIF73" s="266"/>
      <c r="JIG73" s="139"/>
      <c r="JIH73" s="266"/>
      <c r="JII73" s="266"/>
      <c r="JIJ73" s="266"/>
      <c r="JIK73" s="139"/>
      <c r="JIL73" s="266"/>
      <c r="JIM73" s="266"/>
      <c r="JIN73" s="266"/>
      <c r="JIO73" s="139"/>
      <c r="JIP73" s="266"/>
      <c r="JIQ73" s="266"/>
      <c r="JIR73" s="266"/>
      <c r="JIS73" s="139"/>
      <c r="JIT73" s="266"/>
      <c r="JIU73" s="266"/>
      <c r="JIV73" s="266"/>
      <c r="JIW73" s="139"/>
      <c r="JIX73" s="266"/>
      <c r="JIY73" s="266"/>
      <c r="JIZ73" s="266"/>
      <c r="JJA73" s="139"/>
      <c r="JJB73" s="266"/>
      <c r="JJC73" s="266"/>
      <c r="JJD73" s="266"/>
      <c r="JJE73" s="139"/>
      <c r="JJF73" s="266"/>
      <c r="JJG73" s="266"/>
      <c r="JJH73" s="266"/>
      <c r="JJI73" s="139"/>
      <c r="JJJ73" s="266"/>
      <c r="JJK73" s="266"/>
      <c r="JJL73" s="266"/>
      <c r="JJM73" s="139"/>
      <c r="JJN73" s="266"/>
      <c r="JJO73" s="266"/>
      <c r="JJP73" s="266"/>
      <c r="JJQ73" s="139"/>
      <c r="JJR73" s="266"/>
      <c r="JJS73" s="266"/>
      <c r="JJT73" s="266"/>
      <c r="JJU73" s="139"/>
      <c r="JJV73" s="266"/>
      <c r="JJW73" s="266"/>
      <c r="JJX73" s="266"/>
      <c r="JJY73" s="139"/>
      <c r="JJZ73" s="266"/>
      <c r="JKA73" s="266"/>
      <c r="JKB73" s="266"/>
      <c r="JKC73" s="139"/>
      <c r="JKD73" s="266"/>
      <c r="JKE73" s="266"/>
      <c r="JKF73" s="266"/>
      <c r="JKG73" s="139"/>
      <c r="JKH73" s="266"/>
      <c r="JKI73" s="266"/>
      <c r="JKJ73" s="266"/>
      <c r="JKK73" s="139"/>
      <c r="JKL73" s="266"/>
      <c r="JKM73" s="266"/>
      <c r="JKN73" s="266"/>
      <c r="JKO73" s="139"/>
      <c r="JKP73" s="266"/>
      <c r="JKQ73" s="266"/>
      <c r="JKR73" s="266"/>
      <c r="JKS73" s="139"/>
      <c r="JKT73" s="266"/>
      <c r="JKU73" s="266"/>
      <c r="JKV73" s="266"/>
      <c r="JKW73" s="139"/>
      <c r="JKX73" s="266"/>
      <c r="JKY73" s="266"/>
      <c r="JKZ73" s="266"/>
      <c r="JLA73" s="139"/>
      <c r="JLB73" s="266"/>
      <c r="JLC73" s="266"/>
      <c r="JLD73" s="266"/>
      <c r="JLE73" s="139"/>
      <c r="JLF73" s="266"/>
      <c r="JLG73" s="266"/>
      <c r="JLH73" s="266"/>
      <c r="JLI73" s="139"/>
      <c r="JLJ73" s="266"/>
      <c r="JLK73" s="266"/>
      <c r="JLL73" s="266"/>
      <c r="JLM73" s="139"/>
      <c r="JLN73" s="266"/>
      <c r="JLO73" s="266"/>
      <c r="JLP73" s="266"/>
      <c r="JLQ73" s="139"/>
      <c r="JLR73" s="266"/>
      <c r="JLS73" s="266"/>
      <c r="JLT73" s="266"/>
      <c r="JLU73" s="139"/>
      <c r="JLV73" s="266"/>
      <c r="JLW73" s="266"/>
      <c r="JLX73" s="266"/>
      <c r="JLY73" s="139"/>
      <c r="JLZ73" s="266"/>
      <c r="JMA73" s="266"/>
      <c r="JMB73" s="266"/>
      <c r="JMC73" s="139"/>
      <c r="JMD73" s="266"/>
      <c r="JME73" s="266"/>
      <c r="JMF73" s="266"/>
      <c r="JMG73" s="139"/>
      <c r="JMH73" s="266"/>
      <c r="JMI73" s="266"/>
      <c r="JMJ73" s="266"/>
      <c r="JMK73" s="139"/>
      <c r="JML73" s="266"/>
      <c r="JMM73" s="266"/>
      <c r="JMN73" s="266"/>
      <c r="JMO73" s="139"/>
      <c r="JMP73" s="266"/>
      <c r="JMQ73" s="266"/>
      <c r="JMR73" s="266"/>
      <c r="JMS73" s="139"/>
      <c r="JMT73" s="266"/>
      <c r="JMU73" s="266"/>
      <c r="JMV73" s="266"/>
      <c r="JMW73" s="139"/>
      <c r="JMX73" s="266"/>
      <c r="JMY73" s="266"/>
      <c r="JMZ73" s="266"/>
      <c r="JNA73" s="139"/>
      <c r="JNB73" s="266"/>
      <c r="JNC73" s="266"/>
      <c r="JND73" s="266"/>
      <c r="JNE73" s="139"/>
      <c r="JNF73" s="266"/>
      <c r="JNG73" s="266"/>
      <c r="JNH73" s="266"/>
      <c r="JNI73" s="139"/>
      <c r="JNJ73" s="266"/>
      <c r="JNK73" s="266"/>
      <c r="JNL73" s="266"/>
      <c r="JNM73" s="139"/>
      <c r="JNN73" s="266"/>
      <c r="JNO73" s="266"/>
      <c r="JNP73" s="266"/>
      <c r="JNQ73" s="139"/>
      <c r="JNR73" s="266"/>
      <c r="JNS73" s="266"/>
      <c r="JNT73" s="266"/>
      <c r="JNU73" s="139"/>
      <c r="JNV73" s="266"/>
      <c r="JNW73" s="266"/>
      <c r="JNX73" s="266"/>
      <c r="JNY73" s="139"/>
      <c r="JNZ73" s="266"/>
      <c r="JOA73" s="266"/>
      <c r="JOB73" s="266"/>
      <c r="JOC73" s="139"/>
      <c r="JOD73" s="266"/>
      <c r="JOE73" s="266"/>
      <c r="JOF73" s="266"/>
      <c r="JOG73" s="139"/>
      <c r="JOH73" s="266"/>
      <c r="JOI73" s="266"/>
      <c r="JOJ73" s="266"/>
      <c r="JOK73" s="139"/>
      <c r="JOL73" s="266"/>
      <c r="JOM73" s="266"/>
      <c r="JON73" s="266"/>
      <c r="JOO73" s="139"/>
      <c r="JOP73" s="266"/>
      <c r="JOQ73" s="266"/>
      <c r="JOR73" s="266"/>
      <c r="JOS73" s="139"/>
      <c r="JOT73" s="266"/>
      <c r="JOU73" s="266"/>
      <c r="JOV73" s="266"/>
      <c r="JOW73" s="139"/>
      <c r="JOX73" s="266"/>
      <c r="JOY73" s="266"/>
      <c r="JOZ73" s="266"/>
      <c r="JPA73" s="139"/>
      <c r="JPB73" s="266"/>
      <c r="JPC73" s="266"/>
      <c r="JPD73" s="266"/>
      <c r="JPE73" s="139"/>
      <c r="JPF73" s="266"/>
      <c r="JPG73" s="266"/>
      <c r="JPH73" s="266"/>
      <c r="JPI73" s="139"/>
      <c r="JPJ73" s="266"/>
      <c r="JPK73" s="266"/>
      <c r="JPL73" s="266"/>
      <c r="JPM73" s="139"/>
      <c r="JPN73" s="266"/>
      <c r="JPO73" s="266"/>
      <c r="JPP73" s="266"/>
      <c r="JPQ73" s="139"/>
      <c r="JPR73" s="266"/>
      <c r="JPS73" s="266"/>
      <c r="JPT73" s="266"/>
      <c r="JPU73" s="139"/>
      <c r="JPV73" s="266"/>
      <c r="JPW73" s="266"/>
      <c r="JPX73" s="266"/>
      <c r="JPY73" s="139"/>
      <c r="JPZ73" s="266"/>
      <c r="JQA73" s="266"/>
      <c r="JQB73" s="266"/>
      <c r="JQC73" s="139"/>
      <c r="JQD73" s="266"/>
      <c r="JQE73" s="266"/>
      <c r="JQF73" s="266"/>
      <c r="JQG73" s="139"/>
      <c r="JQH73" s="266"/>
      <c r="JQI73" s="266"/>
      <c r="JQJ73" s="266"/>
      <c r="JQK73" s="139"/>
      <c r="JQL73" s="266"/>
      <c r="JQM73" s="266"/>
      <c r="JQN73" s="266"/>
      <c r="JQO73" s="139"/>
      <c r="JQP73" s="266"/>
      <c r="JQQ73" s="266"/>
      <c r="JQR73" s="266"/>
      <c r="JQS73" s="139"/>
      <c r="JQT73" s="266"/>
      <c r="JQU73" s="266"/>
      <c r="JQV73" s="266"/>
      <c r="JQW73" s="139"/>
      <c r="JQX73" s="266"/>
      <c r="JQY73" s="266"/>
      <c r="JQZ73" s="266"/>
      <c r="JRA73" s="139"/>
      <c r="JRB73" s="266"/>
      <c r="JRC73" s="266"/>
      <c r="JRD73" s="266"/>
      <c r="JRE73" s="139"/>
      <c r="JRF73" s="266"/>
      <c r="JRG73" s="266"/>
      <c r="JRH73" s="266"/>
      <c r="JRI73" s="139"/>
      <c r="JRJ73" s="266"/>
      <c r="JRK73" s="266"/>
      <c r="JRL73" s="266"/>
      <c r="JRM73" s="139"/>
      <c r="JRN73" s="266"/>
      <c r="JRO73" s="266"/>
      <c r="JRP73" s="266"/>
      <c r="JRQ73" s="139"/>
      <c r="JRR73" s="266"/>
      <c r="JRS73" s="266"/>
      <c r="JRT73" s="266"/>
      <c r="JRU73" s="139"/>
      <c r="JRV73" s="266"/>
      <c r="JRW73" s="266"/>
      <c r="JRX73" s="266"/>
      <c r="JRY73" s="139"/>
      <c r="JRZ73" s="266"/>
      <c r="JSA73" s="266"/>
      <c r="JSB73" s="266"/>
      <c r="JSC73" s="139"/>
      <c r="JSD73" s="266"/>
      <c r="JSE73" s="266"/>
      <c r="JSF73" s="266"/>
      <c r="JSG73" s="139"/>
      <c r="JSH73" s="266"/>
      <c r="JSI73" s="266"/>
      <c r="JSJ73" s="266"/>
      <c r="JSK73" s="139"/>
      <c r="JSL73" s="266"/>
      <c r="JSM73" s="266"/>
      <c r="JSN73" s="266"/>
      <c r="JSO73" s="139"/>
      <c r="JSP73" s="266"/>
      <c r="JSQ73" s="266"/>
      <c r="JSR73" s="266"/>
      <c r="JSS73" s="139"/>
      <c r="JST73" s="266"/>
      <c r="JSU73" s="266"/>
      <c r="JSV73" s="266"/>
      <c r="JSW73" s="139"/>
      <c r="JSX73" s="266"/>
      <c r="JSY73" s="266"/>
      <c r="JSZ73" s="266"/>
      <c r="JTA73" s="139"/>
      <c r="JTB73" s="266"/>
      <c r="JTC73" s="266"/>
      <c r="JTD73" s="266"/>
      <c r="JTE73" s="139"/>
      <c r="JTF73" s="266"/>
      <c r="JTG73" s="266"/>
      <c r="JTH73" s="266"/>
      <c r="JTI73" s="139"/>
      <c r="JTJ73" s="266"/>
      <c r="JTK73" s="266"/>
      <c r="JTL73" s="266"/>
      <c r="JTM73" s="139"/>
      <c r="JTN73" s="266"/>
      <c r="JTO73" s="266"/>
      <c r="JTP73" s="266"/>
      <c r="JTQ73" s="139"/>
      <c r="JTR73" s="266"/>
      <c r="JTS73" s="266"/>
      <c r="JTT73" s="266"/>
      <c r="JTU73" s="139"/>
      <c r="JTV73" s="266"/>
      <c r="JTW73" s="266"/>
      <c r="JTX73" s="266"/>
      <c r="JTY73" s="139"/>
      <c r="JTZ73" s="266"/>
      <c r="JUA73" s="266"/>
      <c r="JUB73" s="266"/>
      <c r="JUC73" s="139"/>
      <c r="JUD73" s="266"/>
      <c r="JUE73" s="266"/>
      <c r="JUF73" s="266"/>
      <c r="JUG73" s="139"/>
      <c r="JUH73" s="266"/>
      <c r="JUI73" s="266"/>
      <c r="JUJ73" s="266"/>
      <c r="JUK73" s="139"/>
      <c r="JUL73" s="266"/>
      <c r="JUM73" s="266"/>
      <c r="JUN73" s="266"/>
      <c r="JUO73" s="139"/>
      <c r="JUP73" s="266"/>
      <c r="JUQ73" s="266"/>
      <c r="JUR73" s="266"/>
      <c r="JUS73" s="139"/>
      <c r="JUT73" s="266"/>
      <c r="JUU73" s="266"/>
      <c r="JUV73" s="266"/>
      <c r="JUW73" s="139"/>
      <c r="JUX73" s="266"/>
      <c r="JUY73" s="266"/>
      <c r="JUZ73" s="266"/>
      <c r="JVA73" s="139"/>
      <c r="JVB73" s="266"/>
      <c r="JVC73" s="266"/>
      <c r="JVD73" s="266"/>
      <c r="JVE73" s="139"/>
      <c r="JVF73" s="266"/>
      <c r="JVG73" s="266"/>
      <c r="JVH73" s="266"/>
      <c r="JVI73" s="139"/>
      <c r="JVJ73" s="266"/>
      <c r="JVK73" s="266"/>
      <c r="JVL73" s="266"/>
      <c r="JVM73" s="139"/>
      <c r="JVN73" s="266"/>
      <c r="JVO73" s="266"/>
      <c r="JVP73" s="266"/>
      <c r="JVQ73" s="139"/>
      <c r="JVR73" s="266"/>
      <c r="JVS73" s="266"/>
      <c r="JVT73" s="266"/>
      <c r="JVU73" s="139"/>
      <c r="JVV73" s="266"/>
      <c r="JVW73" s="266"/>
      <c r="JVX73" s="266"/>
      <c r="JVY73" s="139"/>
      <c r="JVZ73" s="266"/>
      <c r="JWA73" s="266"/>
      <c r="JWB73" s="266"/>
      <c r="JWC73" s="139"/>
      <c r="JWD73" s="266"/>
      <c r="JWE73" s="266"/>
      <c r="JWF73" s="266"/>
      <c r="JWG73" s="139"/>
      <c r="JWH73" s="266"/>
      <c r="JWI73" s="266"/>
      <c r="JWJ73" s="266"/>
      <c r="JWK73" s="139"/>
      <c r="JWL73" s="266"/>
      <c r="JWM73" s="266"/>
      <c r="JWN73" s="266"/>
      <c r="JWO73" s="139"/>
      <c r="JWP73" s="266"/>
      <c r="JWQ73" s="266"/>
      <c r="JWR73" s="266"/>
      <c r="JWS73" s="139"/>
      <c r="JWT73" s="266"/>
      <c r="JWU73" s="266"/>
      <c r="JWV73" s="266"/>
      <c r="JWW73" s="139"/>
      <c r="JWX73" s="266"/>
      <c r="JWY73" s="266"/>
      <c r="JWZ73" s="266"/>
      <c r="JXA73" s="139"/>
      <c r="JXB73" s="266"/>
      <c r="JXC73" s="266"/>
      <c r="JXD73" s="266"/>
      <c r="JXE73" s="139"/>
      <c r="JXF73" s="266"/>
      <c r="JXG73" s="266"/>
      <c r="JXH73" s="266"/>
      <c r="JXI73" s="139"/>
      <c r="JXJ73" s="266"/>
      <c r="JXK73" s="266"/>
      <c r="JXL73" s="266"/>
      <c r="JXM73" s="139"/>
      <c r="JXN73" s="266"/>
      <c r="JXO73" s="266"/>
      <c r="JXP73" s="266"/>
      <c r="JXQ73" s="139"/>
      <c r="JXR73" s="266"/>
      <c r="JXS73" s="266"/>
      <c r="JXT73" s="266"/>
      <c r="JXU73" s="139"/>
      <c r="JXV73" s="266"/>
      <c r="JXW73" s="266"/>
      <c r="JXX73" s="266"/>
      <c r="JXY73" s="139"/>
      <c r="JXZ73" s="266"/>
      <c r="JYA73" s="266"/>
      <c r="JYB73" s="266"/>
      <c r="JYC73" s="139"/>
      <c r="JYD73" s="266"/>
      <c r="JYE73" s="266"/>
      <c r="JYF73" s="266"/>
      <c r="JYG73" s="139"/>
      <c r="JYH73" s="266"/>
      <c r="JYI73" s="266"/>
      <c r="JYJ73" s="266"/>
      <c r="JYK73" s="139"/>
      <c r="JYL73" s="266"/>
      <c r="JYM73" s="266"/>
      <c r="JYN73" s="266"/>
      <c r="JYO73" s="139"/>
      <c r="JYP73" s="266"/>
      <c r="JYQ73" s="266"/>
      <c r="JYR73" s="266"/>
      <c r="JYS73" s="139"/>
      <c r="JYT73" s="266"/>
      <c r="JYU73" s="266"/>
      <c r="JYV73" s="266"/>
      <c r="JYW73" s="139"/>
      <c r="JYX73" s="266"/>
      <c r="JYY73" s="266"/>
      <c r="JYZ73" s="266"/>
      <c r="JZA73" s="139"/>
      <c r="JZB73" s="266"/>
      <c r="JZC73" s="266"/>
      <c r="JZD73" s="266"/>
      <c r="JZE73" s="139"/>
      <c r="JZF73" s="266"/>
      <c r="JZG73" s="266"/>
      <c r="JZH73" s="266"/>
      <c r="JZI73" s="139"/>
      <c r="JZJ73" s="266"/>
      <c r="JZK73" s="266"/>
      <c r="JZL73" s="266"/>
      <c r="JZM73" s="139"/>
      <c r="JZN73" s="266"/>
      <c r="JZO73" s="266"/>
      <c r="JZP73" s="266"/>
      <c r="JZQ73" s="139"/>
      <c r="JZR73" s="266"/>
      <c r="JZS73" s="266"/>
      <c r="JZT73" s="266"/>
      <c r="JZU73" s="139"/>
      <c r="JZV73" s="266"/>
      <c r="JZW73" s="266"/>
      <c r="JZX73" s="266"/>
      <c r="JZY73" s="139"/>
      <c r="JZZ73" s="266"/>
      <c r="KAA73" s="266"/>
      <c r="KAB73" s="266"/>
      <c r="KAC73" s="139"/>
      <c r="KAD73" s="266"/>
      <c r="KAE73" s="266"/>
      <c r="KAF73" s="266"/>
      <c r="KAG73" s="139"/>
      <c r="KAH73" s="266"/>
      <c r="KAI73" s="266"/>
      <c r="KAJ73" s="266"/>
      <c r="KAK73" s="139"/>
      <c r="KAL73" s="266"/>
      <c r="KAM73" s="266"/>
      <c r="KAN73" s="266"/>
      <c r="KAO73" s="139"/>
      <c r="KAP73" s="266"/>
      <c r="KAQ73" s="266"/>
      <c r="KAR73" s="266"/>
      <c r="KAS73" s="139"/>
      <c r="KAT73" s="266"/>
      <c r="KAU73" s="266"/>
      <c r="KAV73" s="266"/>
      <c r="KAW73" s="139"/>
      <c r="KAX73" s="266"/>
      <c r="KAY73" s="266"/>
      <c r="KAZ73" s="266"/>
      <c r="KBA73" s="139"/>
      <c r="KBB73" s="266"/>
      <c r="KBC73" s="266"/>
      <c r="KBD73" s="266"/>
      <c r="KBE73" s="139"/>
      <c r="KBF73" s="266"/>
      <c r="KBG73" s="266"/>
      <c r="KBH73" s="266"/>
      <c r="KBI73" s="139"/>
      <c r="KBJ73" s="266"/>
      <c r="KBK73" s="266"/>
      <c r="KBL73" s="266"/>
      <c r="KBM73" s="139"/>
      <c r="KBN73" s="266"/>
      <c r="KBO73" s="266"/>
      <c r="KBP73" s="266"/>
      <c r="KBQ73" s="139"/>
      <c r="KBR73" s="266"/>
      <c r="KBS73" s="266"/>
      <c r="KBT73" s="266"/>
      <c r="KBU73" s="139"/>
      <c r="KBV73" s="266"/>
      <c r="KBW73" s="266"/>
      <c r="KBX73" s="266"/>
      <c r="KBY73" s="139"/>
      <c r="KBZ73" s="266"/>
      <c r="KCA73" s="266"/>
      <c r="KCB73" s="266"/>
      <c r="KCC73" s="139"/>
      <c r="KCD73" s="266"/>
      <c r="KCE73" s="266"/>
      <c r="KCF73" s="266"/>
      <c r="KCG73" s="139"/>
      <c r="KCH73" s="266"/>
      <c r="KCI73" s="266"/>
      <c r="KCJ73" s="266"/>
      <c r="KCK73" s="139"/>
      <c r="KCL73" s="266"/>
      <c r="KCM73" s="266"/>
      <c r="KCN73" s="266"/>
      <c r="KCO73" s="139"/>
      <c r="KCP73" s="266"/>
      <c r="KCQ73" s="266"/>
      <c r="KCR73" s="266"/>
      <c r="KCS73" s="139"/>
      <c r="KCT73" s="266"/>
      <c r="KCU73" s="266"/>
      <c r="KCV73" s="266"/>
      <c r="KCW73" s="139"/>
      <c r="KCX73" s="266"/>
      <c r="KCY73" s="266"/>
      <c r="KCZ73" s="266"/>
      <c r="KDA73" s="139"/>
      <c r="KDB73" s="266"/>
      <c r="KDC73" s="266"/>
      <c r="KDD73" s="266"/>
      <c r="KDE73" s="139"/>
      <c r="KDF73" s="266"/>
      <c r="KDG73" s="266"/>
      <c r="KDH73" s="266"/>
      <c r="KDI73" s="139"/>
      <c r="KDJ73" s="266"/>
      <c r="KDK73" s="266"/>
      <c r="KDL73" s="266"/>
      <c r="KDM73" s="139"/>
      <c r="KDN73" s="266"/>
      <c r="KDO73" s="266"/>
      <c r="KDP73" s="266"/>
      <c r="KDQ73" s="139"/>
      <c r="KDR73" s="266"/>
      <c r="KDS73" s="266"/>
      <c r="KDT73" s="266"/>
      <c r="KDU73" s="139"/>
      <c r="KDV73" s="266"/>
      <c r="KDW73" s="266"/>
      <c r="KDX73" s="266"/>
      <c r="KDY73" s="139"/>
      <c r="KDZ73" s="266"/>
      <c r="KEA73" s="266"/>
      <c r="KEB73" s="266"/>
      <c r="KEC73" s="139"/>
      <c r="KED73" s="266"/>
      <c r="KEE73" s="266"/>
      <c r="KEF73" s="266"/>
      <c r="KEG73" s="139"/>
      <c r="KEH73" s="266"/>
      <c r="KEI73" s="266"/>
      <c r="KEJ73" s="266"/>
      <c r="KEK73" s="139"/>
      <c r="KEL73" s="266"/>
      <c r="KEM73" s="266"/>
      <c r="KEN73" s="266"/>
      <c r="KEO73" s="139"/>
      <c r="KEP73" s="266"/>
      <c r="KEQ73" s="266"/>
      <c r="KER73" s="266"/>
      <c r="KES73" s="139"/>
      <c r="KET73" s="266"/>
      <c r="KEU73" s="266"/>
      <c r="KEV73" s="266"/>
      <c r="KEW73" s="139"/>
      <c r="KEX73" s="266"/>
      <c r="KEY73" s="266"/>
      <c r="KEZ73" s="266"/>
      <c r="KFA73" s="139"/>
      <c r="KFB73" s="266"/>
      <c r="KFC73" s="266"/>
      <c r="KFD73" s="266"/>
      <c r="KFE73" s="139"/>
      <c r="KFF73" s="266"/>
      <c r="KFG73" s="266"/>
      <c r="KFH73" s="266"/>
      <c r="KFI73" s="139"/>
      <c r="KFJ73" s="266"/>
      <c r="KFK73" s="266"/>
      <c r="KFL73" s="266"/>
      <c r="KFM73" s="139"/>
      <c r="KFN73" s="266"/>
      <c r="KFO73" s="266"/>
      <c r="KFP73" s="266"/>
      <c r="KFQ73" s="139"/>
      <c r="KFR73" s="266"/>
      <c r="KFS73" s="266"/>
      <c r="KFT73" s="266"/>
      <c r="KFU73" s="139"/>
      <c r="KFV73" s="266"/>
      <c r="KFW73" s="266"/>
      <c r="KFX73" s="266"/>
      <c r="KFY73" s="139"/>
      <c r="KFZ73" s="266"/>
      <c r="KGA73" s="266"/>
      <c r="KGB73" s="266"/>
      <c r="KGC73" s="139"/>
      <c r="KGD73" s="266"/>
      <c r="KGE73" s="266"/>
      <c r="KGF73" s="266"/>
      <c r="KGG73" s="139"/>
      <c r="KGH73" s="266"/>
      <c r="KGI73" s="266"/>
      <c r="KGJ73" s="266"/>
      <c r="KGK73" s="139"/>
      <c r="KGL73" s="266"/>
      <c r="KGM73" s="266"/>
      <c r="KGN73" s="266"/>
      <c r="KGO73" s="139"/>
      <c r="KGP73" s="266"/>
      <c r="KGQ73" s="266"/>
      <c r="KGR73" s="266"/>
      <c r="KGS73" s="139"/>
      <c r="KGT73" s="266"/>
      <c r="KGU73" s="266"/>
      <c r="KGV73" s="266"/>
      <c r="KGW73" s="139"/>
      <c r="KGX73" s="266"/>
      <c r="KGY73" s="266"/>
      <c r="KGZ73" s="266"/>
      <c r="KHA73" s="139"/>
      <c r="KHB73" s="266"/>
      <c r="KHC73" s="266"/>
      <c r="KHD73" s="266"/>
      <c r="KHE73" s="139"/>
      <c r="KHF73" s="266"/>
      <c r="KHG73" s="266"/>
      <c r="KHH73" s="266"/>
      <c r="KHI73" s="139"/>
      <c r="KHJ73" s="266"/>
      <c r="KHK73" s="266"/>
      <c r="KHL73" s="266"/>
      <c r="KHM73" s="139"/>
      <c r="KHN73" s="266"/>
      <c r="KHO73" s="266"/>
      <c r="KHP73" s="266"/>
      <c r="KHQ73" s="139"/>
      <c r="KHR73" s="266"/>
      <c r="KHS73" s="266"/>
      <c r="KHT73" s="266"/>
      <c r="KHU73" s="139"/>
      <c r="KHV73" s="266"/>
      <c r="KHW73" s="266"/>
      <c r="KHX73" s="266"/>
      <c r="KHY73" s="139"/>
      <c r="KHZ73" s="266"/>
      <c r="KIA73" s="266"/>
      <c r="KIB73" s="266"/>
      <c r="KIC73" s="139"/>
      <c r="KID73" s="266"/>
      <c r="KIE73" s="266"/>
      <c r="KIF73" s="266"/>
      <c r="KIG73" s="139"/>
      <c r="KIH73" s="266"/>
      <c r="KII73" s="266"/>
      <c r="KIJ73" s="266"/>
      <c r="KIK73" s="139"/>
      <c r="KIL73" s="266"/>
      <c r="KIM73" s="266"/>
      <c r="KIN73" s="266"/>
      <c r="KIO73" s="139"/>
      <c r="KIP73" s="266"/>
      <c r="KIQ73" s="266"/>
      <c r="KIR73" s="266"/>
      <c r="KIS73" s="139"/>
      <c r="KIT73" s="266"/>
      <c r="KIU73" s="266"/>
      <c r="KIV73" s="266"/>
      <c r="KIW73" s="139"/>
      <c r="KIX73" s="266"/>
      <c r="KIY73" s="266"/>
      <c r="KIZ73" s="266"/>
      <c r="KJA73" s="139"/>
      <c r="KJB73" s="266"/>
      <c r="KJC73" s="266"/>
      <c r="KJD73" s="266"/>
      <c r="KJE73" s="139"/>
      <c r="KJF73" s="266"/>
      <c r="KJG73" s="266"/>
      <c r="KJH73" s="266"/>
      <c r="KJI73" s="139"/>
      <c r="KJJ73" s="266"/>
      <c r="KJK73" s="266"/>
      <c r="KJL73" s="266"/>
      <c r="KJM73" s="139"/>
      <c r="KJN73" s="266"/>
      <c r="KJO73" s="266"/>
      <c r="KJP73" s="266"/>
      <c r="KJQ73" s="139"/>
      <c r="KJR73" s="266"/>
      <c r="KJS73" s="266"/>
      <c r="KJT73" s="266"/>
      <c r="KJU73" s="139"/>
      <c r="KJV73" s="266"/>
      <c r="KJW73" s="266"/>
      <c r="KJX73" s="266"/>
      <c r="KJY73" s="139"/>
      <c r="KJZ73" s="266"/>
      <c r="KKA73" s="266"/>
      <c r="KKB73" s="266"/>
      <c r="KKC73" s="139"/>
      <c r="KKD73" s="266"/>
      <c r="KKE73" s="266"/>
      <c r="KKF73" s="266"/>
      <c r="KKG73" s="139"/>
      <c r="KKH73" s="266"/>
      <c r="KKI73" s="266"/>
      <c r="KKJ73" s="266"/>
      <c r="KKK73" s="139"/>
      <c r="KKL73" s="266"/>
      <c r="KKM73" s="266"/>
      <c r="KKN73" s="266"/>
      <c r="KKO73" s="139"/>
      <c r="KKP73" s="266"/>
      <c r="KKQ73" s="266"/>
      <c r="KKR73" s="266"/>
      <c r="KKS73" s="139"/>
      <c r="KKT73" s="266"/>
      <c r="KKU73" s="266"/>
      <c r="KKV73" s="266"/>
      <c r="KKW73" s="139"/>
      <c r="KKX73" s="266"/>
      <c r="KKY73" s="266"/>
      <c r="KKZ73" s="266"/>
      <c r="KLA73" s="139"/>
      <c r="KLB73" s="266"/>
      <c r="KLC73" s="266"/>
      <c r="KLD73" s="266"/>
      <c r="KLE73" s="139"/>
      <c r="KLF73" s="266"/>
      <c r="KLG73" s="266"/>
      <c r="KLH73" s="266"/>
      <c r="KLI73" s="139"/>
      <c r="KLJ73" s="266"/>
      <c r="KLK73" s="266"/>
      <c r="KLL73" s="266"/>
      <c r="KLM73" s="139"/>
      <c r="KLN73" s="266"/>
      <c r="KLO73" s="266"/>
      <c r="KLP73" s="266"/>
      <c r="KLQ73" s="139"/>
      <c r="KLR73" s="266"/>
      <c r="KLS73" s="266"/>
      <c r="KLT73" s="266"/>
      <c r="KLU73" s="139"/>
      <c r="KLV73" s="266"/>
      <c r="KLW73" s="266"/>
      <c r="KLX73" s="266"/>
      <c r="KLY73" s="139"/>
      <c r="KLZ73" s="266"/>
      <c r="KMA73" s="266"/>
      <c r="KMB73" s="266"/>
      <c r="KMC73" s="139"/>
      <c r="KMD73" s="266"/>
      <c r="KME73" s="266"/>
      <c r="KMF73" s="266"/>
      <c r="KMG73" s="139"/>
      <c r="KMH73" s="266"/>
      <c r="KMI73" s="266"/>
      <c r="KMJ73" s="266"/>
      <c r="KMK73" s="139"/>
      <c r="KML73" s="266"/>
      <c r="KMM73" s="266"/>
      <c r="KMN73" s="266"/>
      <c r="KMO73" s="139"/>
      <c r="KMP73" s="266"/>
      <c r="KMQ73" s="266"/>
      <c r="KMR73" s="266"/>
      <c r="KMS73" s="139"/>
      <c r="KMT73" s="266"/>
      <c r="KMU73" s="266"/>
      <c r="KMV73" s="266"/>
      <c r="KMW73" s="139"/>
      <c r="KMX73" s="266"/>
      <c r="KMY73" s="266"/>
      <c r="KMZ73" s="266"/>
      <c r="KNA73" s="139"/>
      <c r="KNB73" s="266"/>
      <c r="KNC73" s="266"/>
      <c r="KND73" s="266"/>
      <c r="KNE73" s="139"/>
      <c r="KNF73" s="266"/>
      <c r="KNG73" s="266"/>
      <c r="KNH73" s="266"/>
      <c r="KNI73" s="139"/>
      <c r="KNJ73" s="266"/>
      <c r="KNK73" s="266"/>
      <c r="KNL73" s="266"/>
      <c r="KNM73" s="139"/>
      <c r="KNN73" s="266"/>
      <c r="KNO73" s="266"/>
      <c r="KNP73" s="266"/>
      <c r="KNQ73" s="139"/>
      <c r="KNR73" s="266"/>
      <c r="KNS73" s="266"/>
      <c r="KNT73" s="266"/>
      <c r="KNU73" s="139"/>
      <c r="KNV73" s="266"/>
      <c r="KNW73" s="266"/>
      <c r="KNX73" s="266"/>
      <c r="KNY73" s="139"/>
      <c r="KNZ73" s="266"/>
      <c r="KOA73" s="266"/>
      <c r="KOB73" s="266"/>
      <c r="KOC73" s="139"/>
      <c r="KOD73" s="266"/>
      <c r="KOE73" s="266"/>
      <c r="KOF73" s="266"/>
      <c r="KOG73" s="139"/>
      <c r="KOH73" s="266"/>
      <c r="KOI73" s="266"/>
      <c r="KOJ73" s="266"/>
      <c r="KOK73" s="139"/>
      <c r="KOL73" s="266"/>
      <c r="KOM73" s="266"/>
      <c r="KON73" s="266"/>
      <c r="KOO73" s="139"/>
      <c r="KOP73" s="266"/>
      <c r="KOQ73" s="266"/>
      <c r="KOR73" s="266"/>
      <c r="KOS73" s="139"/>
      <c r="KOT73" s="266"/>
      <c r="KOU73" s="266"/>
      <c r="KOV73" s="266"/>
      <c r="KOW73" s="139"/>
      <c r="KOX73" s="266"/>
      <c r="KOY73" s="266"/>
      <c r="KOZ73" s="266"/>
      <c r="KPA73" s="139"/>
      <c r="KPB73" s="266"/>
      <c r="KPC73" s="266"/>
      <c r="KPD73" s="266"/>
      <c r="KPE73" s="139"/>
      <c r="KPF73" s="266"/>
      <c r="KPG73" s="266"/>
      <c r="KPH73" s="266"/>
      <c r="KPI73" s="139"/>
      <c r="KPJ73" s="266"/>
      <c r="KPK73" s="266"/>
      <c r="KPL73" s="266"/>
      <c r="KPM73" s="139"/>
      <c r="KPN73" s="266"/>
      <c r="KPO73" s="266"/>
      <c r="KPP73" s="266"/>
      <c r="KPQ73" s="139"/>
      <c r="KPR73" s="266"/>
      <c r="KPS73" s="266"/>
      <c r="KPT73" s="266"/>
      <c r="KPU73" s="139"/>
      <c r="KPV73" s="266"/>
      <c r="KPW73" s="266"/>
      <c r="KPX73" s="266"/>
      <c r="KPY73" s="139"/>
      <c r="KPZ73" s="266"/>
      <c r="KQA73" s="266"/>
      <c r="KQB73" s="266"/>
      <c r="KQC73" s="139"/>
      <c r="KQD73" s="266"/>
      <c r="KQE73" s="266"/>
      <c r="KQF73" s="266"/>
      <c r="KQG73" s="139"/>
      <c r="KQH73" s="266"/>
      <c r="KQI73" s="266"/>
      <c r="KQJ73" s="266"/>
      <c r="KQK73" s="139"/>
      <c r="KQL73" s="266"/>
      <c r="KQM73" s="266"/>
      <c r="KQN73" s="266"/>
      <c r="KQO73" s="139"/>
      <c r="KQP73" s="266"/>
      <c r="KQQ73" s="266"/>
      <c r="KQR73" s="266"/>
      <c r="KQS73" s="139"/>
      <c r="KQT73" s="266"/>
      <c r="KQU73" s="266"/>
      <c r="KQV73" s="266"/>
      <c r="KQW73" s="139"/>
      <c r="KQX73" s="266"/>
      <c r="KQY73" s="266"/>
      <c r="KQZ73" s="266"/>
      <c r="KRA73" s="139"/>
      <c r="KRB73" s="266"/>
      <c r="KRC73" s="266"/>
      <c r="KRD73" s="266"/>
      <c r="KRE73" s="139"/>
      <c r="KRF73" s="266"/>
      <c r="KRG73" s="266"/>
      <c r="KRH73" s="266"/>
      <c r="KRI73" s="139"/>
      <c r="KRJ73" s="266"/>
      <c r="KRK73" s="266"/>
      <c r="KRL73" s="266"/>
      <c r="KRM73" s="139"/>
      <c r="KRN73" s="266"/>
      <c r="KRO73" s="266"/>
      <c r="KRP73" s="266"/>
      <c r="KRQ73" s="139"/>
      <c r="KRR73" s="266"/>
      <c r="KRS73" s="266"/>
      <c r="KRT73" s="266"/>
      <c r="KRU73" s="139"/>
      <c r="KRV73" s="266"/>
      <c r="KRW73" s="266"/>
      <c r="KRX73" s="266"/>
      <c r="KRY73" s="139"/>
      <c r="KRZ73" s="266"/>
      <c r="KSA73" s="266"/>
      <c r="KSB73" s="266"/>
      <c r="KSC73" s="139"/>
      <c r="KSD73" s="266"/>
      <c r="KSE73" s="266"/>
      <c r="KSF73" s="266"/>
      <c r="KSG73" s="139"/>
      <c r="KSH73" s="266"/>
      <c r="KSI73" s="266"/>
      <c r="KSJ73" s="266"/>
      <c r="KSK73" s="139"/>
      <c r="KSL73" s="266"/>
      <c r="KSM73" s="266"/>
      <c r="KSN73" s="266"/>
      <c r="KSO73" s="139"/>
      <c r="KSP73" s="266"/>
      <c r="KSQ73" s="266"/>
      <c r="KSR73" s="266"/>
      <c r="KSS73" s="139"/>
      <c r="KST73" s="266"/>
      <c r="KSU73" s="266"/>
      <c r="KSV73" s="266"/>
      <c r="KSW73" s="139"/>
      <c r="KSX73" s="266"/>
      <c r="KSY73" s="266"/>
      <c r="KSZ73" s="266"/>
      <c r="KTA73" s="139"/>
      <c r="KTB73" s="266"/>
      <c r="KTC73" s="266"/>
      <c r="KTD73" s="266"/>
      <c r="KTE73" s="139"/>
      <c r="KTF73" s="266"/>
      <c r="KTG73" s="266"/>
      <c r="KTH73" s="266"/>
      <c r="KTI73" s="139"/>
      <c r="KTJ73" s="266"/>
      <c r="KTK73" s="266"/>
      <c r="KTL73" s="266"/>
      <c r="KTM73" s="139"/>
      <c r="KTN73" s="266"/>
      <c r="KTO73" s="266"/>
      <c r="KTP73" s="266"/>
      <c r="KTQ73" s="139"/>
      <c r="KTR73" s="266"/>
      <c r="KTS73" s="266"/>
      <c r="KTT73" s="266"/>
      <c r="KTU73" s="139"/>
      <c r="KTV73" s="266"/>
      <c r="KTW73" s="266"/>
      <c r="KTX73" s="266"/>
      <c r="KTY73" s="139"/>
      <c r="KTZ73" s="266"/>
      <c r="KUA73" s="266"/>
      <c r="KUB73" s="266"/>
      <c r="KUC73" s="139"/>
      <c r="KUD73" s="266"/>
      <c r="KUE73" s="266"/>
      <c r="KUF73" s="266"/>
      <c r="KUG73" s="139"/>
      <c r="KUH73" s="266"/>
      <c r="KUI73" s="266"/>
      <c r="KUJ73" s="266"/>
      <c r="KUK73" s="139"/>
      <c r="KUL73" s="266"/>
      <c r="KUM73" s="266"/>
      <c r="KUN73" s="266"/>
      <c r="KUO73" s="139"/>
      <c r="KUP73" s="266"/>
      <c r="KUQ73" s="266"/>
      <c r="KUR73" s="266"/>
      <c r="KUS73" s="139"/>
      <c r="KUT73" s="266"/>
      <c r="KUU73" s="266"/>
      <c r="KUV73" s="266"/>
      <c r="KUW73" s="139"/>
      <c r="KUX73" s="266"/>
      <c r="KUY73" s="266"/>
      <c r="KUZ73" s="266"/>
      <c r="KVA73" s="139"/>
      <c r="KVB73" s="266"/>
      <c r="KVC73" s="266"/>
      <c r="KVD73" s="266"/>
      <c r="KVE73" s="139"/>
      <c r="KVF73" s="266"/>
      <c r="KVG73" s="266"/>
      <c r="KVH73" s="266"/>
      <c r="KVI73" s="139"/>
      <c r="KVJ73" s="266"/>
      <c r="KVK73" s="266"/>
      <c r="KVL73" s="266"/>
      <c r="KVM73" s="139"/>
      <c r="KVN73" s="266"/>
      <c r="KVO73" s="266"/>
      <c r="KVP73" s="266"/>
      <c r="KVQ73" s="139"/>
      <c r="KVR73" s="266"/>
      <c r="KVS73" s="266"/>
      <c r="KVT73" s="266"/>
      <c r="KVU73" s="139"/>
      <c r="KVV73" s="266"/>
      <c r="KVW73" s="266"/>
      <c r="KVX73" s="266"/>
      <c r="KVY73" s="139"/>
      <c r="KVZ73" s="266"/>
      <c r="KWA73" s="266"/>
      <c r="KWB73" s="266"/>
      <c r="KWC73" s="139"/>
      <c r="KWD73" s="266"/>
      <c r="KWE73" s="266"/>
      <c r="KWF73" s="266"/>
      <c r="KWG73" s="139"/>
      <c r="KWH73" s="266"/>
      <c r="KWI73" s="266"/>
      <c r="KWJ73" s="266"/>
      <c r="KWK73" s="139"/>
      <c r="KWL73" s="266"/>
      <c r="KWM73" s="266"/>
      <c r="KWN73" s="266"/>
      <c r="KWO73" s="139"/>
      <c r="KWP73" s="266"/>
      <c r="KWQ73" s="266"/>
      <c r="KWR73" s="266"/>
      <c r="KWS73" s="139"/>
      <c r="KWT73" s="266"/>
      <c r="KWU73" s="266"/>
      <c r="KWV73" s="266"/>
      <c r="KWW73" s="139"/>
      <c r="KWX73" s="266"/>
      <c r="KWY73" s="266"/>
      <c r="KWZ73" s="266"/>
      <c r="KXA73" s="139"/>
      <c r="KXB73" s="266"/>
      <c r="KXC73" s="266"/>
      <c r="KXD73" s="266"/>
      <c r="KXE73" s="139"/>
      <c r="KXF73" s="266"/>
      <c r="KXG73" s="266"/>
      <c r="KXH73" s="266"/>
      <c r="KXI73" s="139"/>
      <c r="KXJ73" s="266"/>
      <c r="KXK73" s="266"/>
      <c r="KXL73" s="266"/>
      <c r="KXM73" s="139"/>
      <c r="KXN73" s="266"/>
      <c r="KXO73" s="266"/>
      <c r="KXP73" s="266"/>
      <c r="KXQ73" s="139"/>
      <c r="KXR73" s="266"/>
      <c r="KXS73" s="266"/>
      <c r="KXT73" s="266"/>
      <c r="KXU73" s="139"/>
      <c r="KXV73" s="266"/>
      <c r="KXW73" s="266"/>
      <c r="KXX73" s="266"/>
      <c r="KXY73" s="139"/>
      <c r="KXZ73" s="266"/>
      <c r="KYA73" s="266"/>
      <c r="KYB73" s="266"/>
      <c r="KYC73" s="139"/>
      <c r="KYD73" s="266"/>
      <c r="KYE73" s="266"/>
      <c r="KYF73" s="266"/>
      <c r="KYG73" s="139"/>
      <c r="KYH73" s="266"/>
      <c r="KYI73" s="266"/>
      <c r="KYJ73" s="266"/>
      <c r="KYK73" s="139"/>
      <c r="KYL73" s="266"/>
      <c r="KYM73" s="266"/>
      <c r="KYN73" s="266"/>
      <c r="KYO73" s="139"/>
      <c r="KYP73" s="266"/>
      <c r="KYQ73" s="266"/>
      <c r="KYR73" s="266"/>
      <c r="KYS73" s="139"/>
      <c r="KYT73" s="266"/>
      <c r="KYU73" s="266"/>
      <c r="KYV73" s="266"/>
      <c r="KYW73" s="139"/>
      <c r="KYX73" s="266"/>
      <c r="KYY73" s="266"/>
      <c r="KYZ73" s="266"/>
      <c r="KZA73" s="139"/>
      <c r="KZB73" s="266"/>
      <c r="KZC73" s="266"/>
      <c r="KZD73" s="266"/>
      <c r="KZE73" s="139"/>
      <c r="KZF73" s="266"/>
      <c r="KZG73" s="266"/>
      <c r="KZH73" s="266"/>
      <c r="KZI73" s="139"/>
      <c r="KZJ73" s="266"/>
      <c r="KZK73" s="266"/>
      <c r="KZL73" s="266"/>
      <c r="KZM73" s="139"/>
      <c r="KZN73" s="266"/>
      <c r="KZO73" s="266"/>
      <c r="KZP73" s="266"/>
      <c r="KZQ73" s="139"/>
      <c r="KZR73" s="266"/>
      <c r="KZS73" s="266"/>
      <c r="KZT73" s="266"/>
      <c r="KZU73" s="139"/>
      <c r="KZV73" s="266"/>
      <c r="KZW73" s="266"/>
      <c r="KZX73" s="266"/>
      <c r="KZY73" s="139"/>
      <c r="KZZ73" s="266"/>
      <c r="LAA73" s="266"/>
      <c r="LAB73" s="266"/>
      <c r="LAC73" s="139"/>
      <c r="LAD73" s="266"/>
      <c r="LAE73" s="266"/>
      <c r="LAF73" s="266"/>
      <c r="LAG73" s="139"/>
      <c r="LAH73" s="266"/>
      <c r="LAI73" s="266"/>
      <c r="LAJ73" s="266"/>
      <c r="LAK73" s="139"/>
      <c r="LAL73" s="266"/>
      <c r="LAM73" s="266"/>
      <c r="LAN73" s="266"/>
      <c r="LAO73" s="139"/>
      <c r="LAP73" s="266"/>
      <c r="LAQ73" s="266"/>
      <c r="LAR73" s="266"/>
      <c r="LAS73" s="139"/>
      <c r="LAT73" s="266"/>
      <c r="LAU73" s="266"/>
      <c r="LAV73" s="266"/>
      <c r="LAW73" s="139"/>
      <c r="LAX73" s="266"/>
      <c r="LAY73" s="266"/>
      <c r="LAZ73" s="266"/>
      <c r="LBA73" s="139"/>
      <c r="LBB73" s="266"/>
      <c r="LBC73" s="266"/>
      <c r="LBD73" s="266"/>
      <c r="LBE73" s="139"/>
      <c r="LBF73" s="266"/>
      <c r="LBG73" s="266"/>
      <c r="LBH73" s="266"/>
      <c r="LBI73" s="139"/>
      <c r="LBJ73" s="266"/>
      <c r="LBK73" s="266"/>
      <c r="LBL73" s="266"/>
      <c r="LBM73" s="139"/>
      <c r="LBN73" s="266"/>
      <c r="LBO73" s="266"/>
      <c r="LBP73" s="266"/>
      <c r="LBQ73" s="139"/>
      <c r="LBR73" s="266"/>
      <c r="LBS73" s="266"/>
      <c r="LBT73" s="266"/>
      <c r="LBU73" s="139"/>
      <c r="LBV73" s="266"/>
      <c r="LBW73" s="266"/>
      <c r="LBX73" s="266"/>
      <c r="LBY73" s="139"/>
      <c r="LBZ73" s="266"/>
      <c r="LCA73" s="266"/>
      <c r="LCB73" s="266"/>
      <c r="LCC73" s="139"/>
      <c r="LCD73" s="266"/>
      <c r="LCE73" s="266"/>
      <c r="LCF73" s="266"/>
      <c r="LCG73" s="139"/>
      <c r="LCH73" s="266"/>
      <c r="LCI73" s="266"/>
      <c r="LCJ73" s="266"/>
      <c r="LCK73" s="139"/>
      <c r="LCL73" s="266"/>
      <c r="LCM73" s="266"/>
      <c r="LCN73" s="266"/>
      <c r="LCO73" s="139"/>
      <c r="LCP73" s="266"/>
      <c r="LCQ73" s="266"/>
      <c r="LCR73" s="266"/>
      <c r="LCS73" s="139"/>
      <c r="LCT73" s="266"/>
      <c r="LCU73" s="266"/>
      <c r="LCV73" s="266"/>
      <c r="LCW73" s="139"/>
      <c r="LCX73" s="266"/>
      <c r="LCY73" s="266"/>
      <c r="LCZ73" s="266"/>
      <c r="LDA73" s="139"/>
      <c r="LDB73" s="266"/>
      <c r="LDC73" s="266"/>
      <c r="LDD73" s="266"/>
      <c r="LDE73" s="139"/>
      <c r="LDF73" s="266"/>
      <c r="LDG73" s="266"/>
      <c r="LDH73" s="266"/>
      <c r="LDI73" s="139"/>
      <c r="LDJ73" s="266"/>
      <c r="LDK73" s="266"/>
      <c r="LDL73" s="266"/>
      <c r="LDM73" s="139"/>
      <c r="LDN73" s="266"/>
      <c r="LDO73" s="266"/>
      <c r="LDP73" s="266"/>
      <c r="LDQ73" s="139"/>
      <c r="LDR73" s="266"/>
      <c r="LDS73" s="266"/>
      <c r="LDT73" s="266"/>
      <c r="LDU73" s="139"/>
      <c r="LDV73" s="266"/>
      <c r="LDW73" s="266"/>
      <c r="LDX73" s="266"/>
      <c r="LDY73" s="139"/>
      <c r="LDZ73" s="266"/>
      <c r="LEA73" s="266"/>
      <c r="LEB73" s="266"/>
      <c r="LEC73" s="139"/>
      <c r="LED73" s="266"/>
      <c r="LEE73" s="266"/>
      <c r="LEF73" s="266"/>
      <c r="LEG73" s="139"/>
      <c r="LEH73" s="266"/>
      <c r="LEI73" s="266"/>
      <c r="LEJ73" s="266"/>
      <c r="LEK73" s="139"/>
      <c r="LEL73" s="266"/>
      <c r="LEM73" s="266"/>
      <c r="LEN73" s="266"/>
      <c r="LEO73" s="139"/>
      <c r="LEP73" s="266"/>
      <c r="LEQ73" s="266"/>
      <c r="LER73" s="266"/>
      <c r="LES73" s="139"/>
      <c r="LET73" s="266"/>
      <c r="LEU73" s="266"/>
      <c r="LEV73" s="266"/>
      <c r="LEW73" s="139"/>
      <c r="LEX73" s="266"/>
      <c r="LEY73" s="266"/>
      <c r="LEZ73" s="266"/>
      <c r="LFA73" s="139"/>
      <c r="LFB73" s="266"/>
      <c r="LFC73" s="266"/>
      <c r="LFD73" s="266"/>
      <c r="LFE73" s="139"/>
      <c r="LFF73" s="266"/>
      <c r="LFG73" s="266"/>
      <c r="LFH73" s="266"/>
      <c r="LFI73" s="139"/>
      <c r="LFJ73" s="266"/>
      <c r="LFK73" s="266"/>
      <c r="LFL73" s="266"/>
      <c r="LFM73" s="139"/>
      <c r="LFN73" s="266"/>
      <c r="LFO73" s="266"/>
      <c r="LFP73" s="266"/>
      <c r="LFQ73" s="139"/>
      <c r="LFR73" s="266"/>
      <c r="LFS73" s="266"/>
      <c r="LFT73" s="266"/>
      <c r="LFU73" s="139"/>
      <c r="LFV73" s="266"/>
      <c r="LFW73" s="266"/>
      <c r="LFX73" s="266"/>
      <c r="LFY73" s="139"/>
      <c r="LFZ73" s="266"/>
      <c r="LGA73" s="266"/>
      <c r="LGB73" s="266"/>
      <c r="LGC73" s="139"/>
      <c r="LGD73" s="266"/>
      <c r="LGE73" s="266"/>
      <c r="LGF73" s="266"/>
      <c r="LGG73" s="139"/>
      <c r="LGH73" s="266"/>
      <c r="LGI73" s="266"/>
      <c r="LGJ73" s="266"/>
      <c r="LGK73" s="139"/>
      <c r="LGL73" s="266"/>
      <c r="LGM73" s="266"/>
      <c r="LGN73" s="266"/>
      <c r="LGO73" s="139"/>
      <c r="LGP73" s="266"/>
      <c r="LGQ73" s="266"/>
      <c r="LGR73" s="266"/>
      <c r="LGS73" s="139"/>
      <c r="LGT73" s="266"/>
      <c r="LGU73" s="266"/>
      <c r="LGV73" s="266"/>
      <c r="LGW73" s="139"/>
      <c r="LGX73" s="266"/>
      <c r="LGY73" s="266"/>
      <c r="LGZ73" s="266"/>
      <c r="LHA73" s="139"/>
      <c r="LHB73" s="266"/>
      <c r="LHC73" s="266"/>
      <c r="LHD73" s="266"/>
      <c r="LHE73" s="139"/>
      <c r="LHF73" s="266"/>
      <c r="LHG73" s="266"/>
      <c r="LHH73" s="266"/>
      <c r="LHI73" s="139"/>
      <c r="LHJ73" s="266"/>
      <c r="LHK73" s="266"/>
      <c r="LHL73" s="266"/>
      <c r="LHM73" s="139"/>
      <c r="LHN73" s="266"/>
      <c r="LHO73" s="266"/>
      <c r="LHP73" s="266"/>
      <c r="LHQ73" s="139"/>
      <c r="LHR73" s="266"/>
      <c r="LHS73" s="266"/>
      <c r="LHT73" s="266"/>
      <c r="LHU73" s="139"/>
      <c r="LHV73" s="266"/>
      <c r="LHW73" s="266"/>
      <c r="LHX73" s="266"/>
      <c r="LHY73" s="139"/>
      <c r="LHZ73" s="266"/>
      <c r="LIA73" s="266"/>
      <c r="LIB73" s="266"/>
      <c r="LIC73" s="139"/>
      <c r="LID73" s="266"/>
      <c r="LIE73" s="266"/>
      <c r="LIF73" s="266"/>
      <c r="LIG73" s="139"/>
      <c r="LIH73" s="266"/>
      <c r="LII73" s="266"/>
      <c r="LIJ73" s="266"/>
      <c r="LIK73" s="139"/>
      <c r="LIL73" s="266"/>
      <c r="LIM73" s="266"/>
      <c r="LIN73" s="266"/>
      <c r="LIO73" s="139"/>
      <c r="LIP73" s="266"/>
      <c r="LIQ73" s="266"/>
      <c r="LIR73" s="266"/>
      <c r="LIS73" s="139"/>
      <c r="LIT73" s="266"/>
      <c r="LIU73" s="266"/>
      <c r="LIV73" s="266"/>
      <c r="LIW73" s="139"/>
      <c r="LIX73" s="266"/>
      <c r="LIY73" s="266"/>
      <c r="LIZ73" s="266"/>
      <c r="LJA73" s="139"/>
      <c r="LJB73" s="266"/>
      <c r="LJC73" s="266"/>
      <c r="LJD73" s="266"/>
      <c r="LJE73" s="139"/>
      <c r="LJF73" s="266"/>
      <c r="LJG73" s="266"/>
      <c r="LJH73" s="266"/>
      <c r="LJI73" s="139"/>
      <c r="LJJ73" s="266"/>
      <c r="LJK73" s="266"/>
      <c r="LJL73" s="266"/>
      <c r="LJM73" s="139"/>
      <c r="LJN73" s="266"/>
      <c r="LJO73" s="266"/>
      <c r="LJP73" s="266"/>
      <c r="LJQ73" s="139"/>
      <c r="LJR73" s="266"/>
      <c r="LJS73" s="266"/>
      <c r="LJT73" s="266"/>
      <c r="LJU73" s="139"/>
      <c r="LJV73" s="266"/>
      <c r="LJW73" s="266"/>
      <c r="LJX73" s="266"/>
      <c r="LJY73" s="139"/>
      <c r="LJZ73" s="266"/>
      <c r="LKA73" s="266"/>
      <c r="LKB73" s="266"/>
      <c r="LKC73" s="139"/>
      <c r="LKD73" s="266"/>
      <c r="LKE73" s="266"/>
      <c r="LKF73" s="266"/>
      <c r="LKG73" s="139"/>
      <c r="LKH73" s="266"/>
      <c r="LKI73" s="266"/>
      <c r="LKJ73" s="266"/>
      <c r="LKK73" s="139"/>
      <c r="LKL73" s="266"/>
      <c r="LKM73" s="266"/>
      <c r="LKN73" s="266"/>
      <c r="LKO73" s="139"/>
      <c r="LKP73" s="266"/>
      <c r="LKQ73" s="266"/>
      <c r="LKR73" s="266"/>
      <c r="LKS73" s="139"/>
      <c r="LKT73" s="266"/>
      <c r="LKU73" s="266"/>
      <c r="LKV73" s="266"/>
      <c r="LKW73" s="139"/>
      <c r="LKX73" s="266"/>
      <c r="LKY73" s="266"/>
      <c r="LKZ73" s="266"/>
      <c r="LLA73" s="139"/>
      <c r="LLB73" s="266"/>
      <c r="LLC73" s="266"/>
      <c r="LLD73" s="266"/>
      <c r="LLE73" s="139"/>
      <c r="LLF73" s="266"/>
      <c r="LLG73" s="266"/>
      <c r="LLH73" s="266"/>
      <c r="LLI73" s="139"/>
      <c r="LLJ73" s="266"/>
      <c r="LLK73" s="266"/>
      <c r="LLL73" s="266"/>
      <c r="LLM73" s="139"/>
      <c r="LLN73" s="266"/>
      <c r="LLO73" s="266"/>
      <c r="LLP73" s="266"/>
      <c r="LLQ73" s="139"/>
      <c r="LLR73" s="266"/>
      <c r="LLS73" s="266"/>
      <c r="LLT73" s="266"/>
      <c r="LLU73" s="139"/>
      <c r="LLV73" s="266"/>
      <c r="LLW73" s="266"/>
      <c r="LLX73" s="266"/>
      <c r="LLY73" s="139"/>
      <c r="LLZ73" s="266"/>
      <c r="LMA73" s="266"/>
      <c r="LMB73" s="266"/>
      <c r="LMC73" s="139"/>
      <c r="LMD73" s="266"/>
      <c r="LME73" s="266"/>
      <c r="LMF73" s="266"/>
      <c r="LMG73" s="139"/>
      <c r="LMH73" s="266"/>
      <c r="LMI73" s="266"/>
      <c r="LMJ73" s="266"/>
      <c r="LMK73" s="139"/>
      <c r="LML73" s="266"/>
      <c r="LMM73" s="266"/>
      <c r="LMN73" s="266"/>
      <c r="LMO73" s="139"/>
      <c r="LMP73" s="266"/>
      <c r="LMQ73" s="266"/>
      <c r="LMR73" s="266"/>
      <c r="LMS73" s="139"/>
      <c r="LMT73" s="266"/>
      <c r="LMU73" s="266"/>
      <c r="LMV73" s="266"/>
      <c r="LMW73" s="139"/>
      <c r="LMX73" s="266"/>
      <c r="LMY73" s="266"/>
      <c r="LMZ73" s="266"/>
      <c r="LNA73" s="139"/>
      <c r="LNB73" s="266"/>
      <c r="LNC73" s="266"/>
      <c r="LND73" s="266"/>
      <c r="LNE73" s="139"/>
      <c r="LNF73" s="266"/>
      <c r="LNG73" s="266"/>
      <c r="LNH73" s="266"/>
      <c r="LNI73" s="139"/>
      <c r="LNJ73" s="266"/>
      <c r="LNK73" s="266"/>
      <c r="LNL73" s="266"/>
      <c r="LNM73" s="139"/>
      <c r="LNN73" s="266"/>
      <c r="LNO73" s="266"/>
      <c r="LNP73" s="266"/>
      <c r="LNQ73" s="139"/>
      <c r="LNR73" s="266"/>
      <c r="LNS73" s="266"/>
      <c r="LNT73" s="266"/>
      <c r="LNU73" s="139"/>
      <c r="LNV73" s="266"/>
      <c r="LNW73" s="266"/>
      <c r="LNX73" s="266"/>
      <c r="LNY73" s="139"/>
      <c r="LNZ73" s="266"/>
      <c r="LOA73" s="266"/>
      <c r="LOB73" s="266"/>
      <c r="LOC73" s="139"/>
      <c r="LOD73" s="266"/>
      <c r="LOE73" s="266"/>
      <c r="LOF73" s="266"/>
      <c r="LOG73" s="139"/>
      <c r="LOH73" s="266"/>
      <c r="LOI73" s="266"/>
      <c r="LOJ73" s="266"/>
      <c r="LOK73" s="139"/>
      <c r="LOL73" s="266"/>
      <c r="LOM73" s="266"/>
      <c r="LON73" s="266"/>
      <c r="LOO73" s="139"/>
      <c r="LOP73" s="266"/>
      <c r="LOQ73" s="266"/>
      <c r="LOR73" s="266"/>
      <c r="LOS73" s="139"/>
      <c r="LOT73" s="266"/>
      <c r="LOU73" s="266"/>
      <c r="LOV73" s="266"/>
      <c r="LOW73" s="139"/>
      <c r="LOX73" s="266"/>
      <c r="LOY73" s="266"/>
      <c r="LOZ73" s="266"/>
      <c r="LPA73" s="139"/>
      <c r="LPB73" s="266"/>
      <c r="LPC73" s="266"/>
      <c r="LPD73" s="266"/>
      <c r="LPE73" s="139"/>
      <c r="LPF73" s="266"/>
      <c r="LPG73" s="266"/>
      <c r="LPH73" s="266"/>
      <c r="LPI73" s="139"/>
      <c r="LPJ73" s="266"/>
      <c r="LPK73" s="266"/>
      <c r="LPL73" s="266"/>
      <c r="LPM73" s="139"/>
      <c r="LPN73" s="266"/>
      <c r="LPO73" s="266"/>
      <c r="LPP73" s="266"/>
      <c r="LPQ73" s="139"/>
      <c r="LPR73" s="266"/>
      <c r="LPS73" s="266"/>
      <c r="LPT73" s="266"/>
      <c r="LPU73" s="139"/>
      <c r="LPV73" s="266"/>
      <c r="LPW73" s="266"/>
      <c r="LPX73" s="266"/>
      <c r="LPY73" s="139"/>
      <c r="LPZ73" s="266"/>
      <c r="LQA73" s="266"/>
      <c r="LQB73" s="266"/>
      <c r="LQC73" s="139"/>
      <c r="LQD73" s="266"/>
      <c r="LQE73" s="266"/>
      <c r="LQF73" s="266"/>
      <c r="LQG73" s="139"/>
      <c r="LQH73" s="266"/>
      <c r="LQI73" s="266"/>
      <c r="LQJ73" s="266"/>
      <c r="LQK73" s="139"/>
      <c r="LQL73" s="266"/>
      <c r="LQM73" s="266"/>
      <c r="LQN73" s="266"/>
      <c r="LQO73" s="139"/>
      <c r="LQP73" s="266"/>
      <c r="LQQ73" s="266"/>
      <c r="LQR73" s="266"/>
      <c r="LQS73" s="139"/>
      <c r="LQT73" s="266"/>
      <c r="LQU73" s="266"/>
      <c r="LQV73" s="266"/>
      <c r="LQW73" s="139"/>
      <c r="LQX73" s="266"/>
      <c r="LQY73" s="266"/>
      <c r="LQZ73" s="266"/>
      <c r="LRA73" s="139"/>
      <c r="LRB73" s="266"/>
      <c r="LRC73" s="266"/>
      <c r="LRD73" s="266"/>
      <c r="LRE73" s="139"/>
      <c r="LRF73" s="266"/>
      <c r="LRG73" s="266"/>
      <c r="LRH73" s="266"/>
      <c r="LRI73" s="139"/>
      <c r="LRJ73" s="266"/>
      <c r="LRK73" s="266"/>
      <c r="LRL73" s="266"/>
      <c r="LRM73" s="139"/>
      <c r="LRN73" s="266"/>
      <c r="LRO73" s="266"/>
      <c r="LRP73" s="266"/>
      <c r="LRQ73" s="139"/>
      <c r="LRR73" s="266"/>
      <c r="LRS73" s="266"/>
      <c r="LRT73" s="266"/>
      <c r="LRU73" s="139"/>
      <c r="LRV73" s="266"/>
      <c r="LRW73" s="266"/>
      <c r="LRX73" s="266"/>
      <c r="LRY73" s="139"/>
      <c r="LRZ73" s="266"/>
      <c r="LSA73" s="266"/>
      <c r="LSB73" s="266"/>
      <c r="LSC73" s="139"/>
      <c r="LSD73" s="266"/>
      <c r="LSE73" s="266"/>
      <c r="LSF73" s="266"/>
      <c r="LSG73" s="139"/>
      <c r="LSH73" s="266"/>
      <c r="LSI73" s="266"/>
      <c r="LSJ73" s="266"/>
      <c r="LSK73" s="139"/>
      <c r="LSL73" s="266"/>
      <c r="LSM73" s="266"/>
      <c r="LSN73" s="266"/>
      <c r="LSO73" s="139"/>
      <c r="LSP73" s="266"/>
      <c r="LSQ73" s="266"/>
      <c r="LSR73" s="266"/>
      <c r="LSS73" s="139"/>
      <c r="LST73" s="266"/>
      <c r="LSU73" s="266"/>
      <c r="LSV73" s="266"/>
      <c r="LSW73" s="139"/>
      <c r="LSX73" s="266"/>
      <c r="LSY73" s="266"/>
      <c r="LSZ73" s="266"/>
      <c r="LTA73" s="139"/>
      <c r="LTB73" s="266"/>
      <c r="LTC73" s="266"/>
      <c r="LTD73" s="266"/>
      <c r="LTE73" s="139"/>
      <c r="LTF73" s="266"/>
      <c r="LTG73" s="266"/>
      <c r="LTH73" s="266"/>
      <c r="LTI73" s="139"/>
      <c r="LTJ73" s="266"/>
      <c r="LTK73" s="266"/>
      <c r="LTL73" s="266"/>
      <c r="LTM73" s="139"/>
      <c r="LTN73" s="266"/>
      <c r="LTO73" s="266"/>
      <c r="LTP73" s="266"/>
      <c r="LTQ73" s="139"/>
      <c r="LTR73" s="266"/>
      <c r="LTS73" s="266"/>
      <c r="LTT73" s="266"/>
      <c r="LTU73" s="139"/>
      <c r="LTV73" s="266"/>
      <c r="LTW73" s="266"/>
      <c r="LTX73" s="266"/>
      <c r="LTY73" s="139"/>
      <c r="LTZ73" s="266"/>
      <c r="LUA73" s="266"/>
      <c r="LUB73" s="266"/>
      <c r="LUC73" s="139"/>
      <c r="LUD73" s="266"/>
      <c r="LUE73" s="266"/>
      <c r="LUF73" s="266"/>
      <c r="LUG73" s="139"/>
      <c r="LUH73" s="266"/>
      <c r="LUI73" s="266"/>
      <c r="LUJ73" s="266"/>
      <c r="LUK73" s="139"/>
      <c r="LUL73" s="266"/>
      <c r="LUM73" s="266"/>
      <c r="LUN73" s="266"/>
      <c r="LUO73" s="139"/>
      <c r="LUP73" s="266"/>
      <c r="LUQ73" s="266"/>
      <c r="LUR73" s="266"/>
      <c r="LUS73" s="139"/>
      <c r="LUT73" s="266"/>
      <c r="LUU73" s="266"/>
      <c r="LUV73" s="266"/>
      <c r="LUW73" s="139"/>
      <c r="LUX73" s="266"/>
      <c r="LUY73" s="266"/>
      <c r="LUZ73" s="266"/>
      <c r="LVA73" s="139"/>
      <c r="LVB73" s="266"/>
      <c r="LVC73" s="266"/>
      <c r="LVD73" s="266"/>
      <c r="LVE73" s="139"/>
      <c r="LVF73" s="266"/>
      <c r="LVG73" s="266"/>
      <c r="LVH73" s="266"/>
      <c r="LVI73" s="139"/>
      <c r="LVJ73" s="266"/>
      <c r="LVK73" s="266"/>
      <c r="LVL73" s="266"/>
      <c r="LVM73" s="139"/>
      <c r="LVN73" s="266"/>
      <c r="LVO73" s="266"/>
      <c r="LVP73" s="266"/>
      <c r="LVQ73" s="139"/>
      <c r="LVR73" s="266"/>
      <c r="LVS73" s="266"/>
      <c r="LVT73" s="266"/>
      <c r="LVU73" s="139"/>
      <c r="LVV73" s="266"/>
      <c r="LVW73" s="266"/>
      <c r="LVX73" s="266"/>
      <c r="LVY73" s="139"/>
      <c r="LVZ73" s="266"/>
      <c r="LWA73" s="266"/>
      <c r="LWB73" s="266"/>
      <c r="LWC73" s="139"/>
      <c r="LWD73" s="266"/>
      <c r="LWE73" s="266"/>
      <c r="LWF73" s="266"/>
      <c r="LWG73" s="139"/>
      <c r="LWH73" s="266"/>
      <c r="LWI73" s="266"/>
      <c r="LWJ73" s="266"/>
      <c r="LWK73" s="139"/>
      <c r="LWL73" s="266"/>
      <c r="LWM73" s="266"/>
      <c r="LWN73" s="266"/>
      <c r="LWO73" s="139"/>
      <c r="LWP73" s="266"/>
      <c r="LWQ73" s="266"/>
      <c r="LWR73" s="266"/>
      <c r="LWS73" s="139"/>
      <c r="LWT73" s="266"/>
      <c r="LWU73" s="266"/>
      <c r="LWV73" s="266"/>
      <c r="LWW73" s="139"/>
      <c r="LWX73" s="266"/>
      <c r="LWY73" s="266"/>
      <c r="LWZ73" s="266"/>
      <c r="LXA73" s="139"/>
      <c r="LXB73" s="266"/>
      <c r="LXC73" s="266"/>
      <c r="LXD73" s="266"/>
      <c r="LXE73" s="139"/>
      <c r="LXF73" s="266"/>
      <c r="LXG73" s="266"/>
      <c r="LXH73" s="266"/>
      <c r="LXI73" s="139"/>
      <c r="LXJ73" s="266"/>
      <c r="LXK73" s="266"/>
      <c r="LXL73" s="266"/>
      <c r="LXM73" s="139"/>
      <c r="LXN73" s="266"/>
      <c r="LXO73" s="266"/>
      <c r="LXP73" s="266"/>
      <c r="LXQ73" s="139"/>
      <c r="LXR73" s="266"/>
      <c r="LXS73" s="266"/>
      <c r="LXT73" s="266"/>
      <c r="LXU73" s="139"/>
      <c r="LXV73" s="266"/>
      <c r="LXW73" s="266"/>
      <c r="LXX73" s="266"/>
      <c r="LXY73" s="139"/>
      <c r="LXZ73" s="266"/>
      <c r="LYA73" s="266"/>
      <c r="LYB73" s="266"/>
      <c r="LYC73" s="139"/>
      <c r="LYD73" s="266"/>
      <c r="LYE73" s="266"/>
      <c r="LYF73" s="266"/>
      <c r="LYG73" s="139"/>
      <c r="LYH73" s="266"/>
      <c r="LYI73" s="266"/>
      <c r="LYJ73" s="266"/>
      <c r="LYK73" s="139"/>
      <c r="LYL73" s="266"/>
      <c r="LYM73" s="266"/>
      <c r="LYN73" s="266"/>
      <c r="LYO73" s="139"/>
      <c r="LYP73" s="266"/>
      <c r="LYQ73" s="266"/>
      <c r="LYR73" s="266"/>
      <c r="LYS73" s="139"/>
      <c r="LYT73" s="266"/>
      <c r="LYU73" s="266"/>
      <c r="LYV73" s="266"/>
      <c r="LYW73" s="139"/>
      <c r="LYX73" s="266"/>
      <c r="LYY73" s="266"/>
      <c r="LYZ73" s="266"/>
      <c r="LZA73" s="139"/>
      <c r="LZB73" s="266"/>
      <c r="LZC73" s="266"/>
      <c r="LZD73" s="266"/>
      <c r="LZE73" s="139"/>
      <c r="LZF73" s="266"/>
      <c r="LZG73" s="266"/>
      <c r="LZH73" s="266"/>
      <c r="LZI73" s="139"/>
      <c r="LZJ73" s="266"/>
      <c r="LZK73" s="266"/>
      <c r="LZL73" s="266"/>
      <c r="LZM73" s="139"/>
      <c r="LZN73" s="266"/>
      <c r="LZO73" s="266"/>
      <c r="LZP73" s="266"/>
      <c r="LZQ73" s="139"/>
      <c r="LZR73" s="266"/>
      <c r="LZS73" s="266"/>
      <c r="LZT73" s="266"/>
      <c r="LZU73" s="139"/>
      <c r="LZV73" s="266"/>
      <c r="LZW73" s="266"/>
      <c r="LZX73" s="266"/>
      <c r="LZY73" s="139"/>
      <c r="LZZ73" s="266"/>
      <c r="MAA73" s="266"/>
      <c r="MAB73" s="266"/>
      <c r="MAC73" s="139"/>
      <c r="MAD73" s="266"/>
      <c r="MAE73" s="266"/>
      <c r="MAF73" s="266"/>
      <c r="MAG73" s="139"/>
      <c r="MAH73" s="266"/>
      <c r="MAI73" s="266"/>
      <c r="MAJ73" s="266"/>
      <c r="MAK73" s="139"/>
      <c r="MAL73" s="266"/>
      <c r="MAM73" s="266"/>
      <c r="MAN73" s="266"/>
      <c r="MAO73" s="139"/>
      <c r="MAP73" s="266"/>
      <c r="MAQ73" s="266"/>
      <c r="MAR73" s="266"/>
      <c r="MAS73" s="139"/>
      <c r="MAT73" s="266"/>
      <c r="MAU73" s="266"/>
      <c r="MAV73" s="266"/>
      <c r="MAW73" s="139"/>
      <c r="MAX73" s="266"/>
      <c r="MAY73" s="266"/>
      <c r="MAZ73" s="266"/>
      <c r="MBA73" s="139"/>
      <c r="MBB73" s="266"/>
      <c r="MBC73" s="266"/>
      <c r="MBD73" s="266"/>
      <c r="MBE73" s="139"/>
      <c r="MBF73" s="266"/>
      <c r="MBG73" s="266"/>
      <c r="MBH73" s="266"/>
      <c r="MBI73" s="139"/>
      <c r="MBJ73" s="266"/>
      <c r="MBK73" s="266"/>
      <c r="MBL73" s="266"/>
      <c r="MBM73" s="139"/>
      <c r="MBN73" s="266"/>
      <c r="MBO73" s="266"/>
      <c r="MBP73" s="266"/>
      <c r="MBQ73" s="139"/>
      <c r="MBR73" s="266"/>
      <c r="MBS73" s="266"/>
      <c r="MBT73" s="266"/>
      <c r="MBU73" s="139"/>
      <c r="MBV73" s="266"/>
      <c r="MBW73" s="266"/>
      <c r="MBX73" s="266"/>
      <c r="MBY73" s="139"/>
      <c r="MBZ73" s="266"/>
      <c r="MCA73" s="266"/>
      <c r="MCB73" s="266"/>
      <c r="MCC73" s="139"/>
      <c r="MCD73" s="266"/>
      <c r="MCE73" s="266"/>
      <c r="MCF73" s="266"/>
      <c r="MCG73" s="139"/>
      <c r="MCH73" s="266"/>
      <c r="MCI73" s="266"/>
      <c r="MCJ73" s="266"/>
      <c r="MCK73" s="139"/>
      <c r="MCL73" s="266"/>
      <c r="MCM73" s="266"/>
      <c r="MCN73" s="266"/>
      <c r="MCO73" s="139"/>
      <c r="MCP73" s="266"/>
      <c r="MCQ73" s="266"/>
      <c r="MCR73" s="266"/>
      <c r="MCS73" s="139"/>
      <c r="MCT73" s="266"/>
      <c r="MCU73" s="266"/>
      <c r="MCV73" s="266"/>
      <c r="MCW73" s="139"/>
      <c r="MCX73" s="266"/>
      <c r="MCY73" s="266"/>
      <c r="MCZ73" s="266"/>
      <c r="MDA73" s="139"/>
      <c r="MDB73" s="266"/>
      <c r="MDC73" s="266"/>
      <c r="MDD73" s="266"/>
      <c r="MDE73" s="139"/>
      <c r="MDF73" s="266"/>
      <c r="MDG73" s="266"/>
      <c r="MDH73" s="266"/>
      <c r="MDI73" s="139"/>
      <c r="MDJ73" s="266"/>
      <c r="MDK73" s="266"/>
      <c r="MDL73" s="266"/>
      <c r="MDM73" s="139"/>
      <c r="MDN73" s="266"/>
      <c r="MDO73" s="266"/>
      <c r="MDP73" s="266"/>
      <c r="MDQ73" s="139"/>
      <c r="MDR73" s="266"/>
      <c r="MDS73" s="266"/>
      <c r="MDT73" s="266"/>
      <c r="MDU73" s="139"/>
      <c r="MDV73" s="266"/>
      <c r="MDW73" s="266"/>
      <c r="MDX73" s="266"/>
      <c r="MDY73" s="139"/>
      <c r="MDZ73" s="266"/>
      <c r="MEA73" s="266"/>
      <c r="MEB73" s="266"/>
      <c r="MEC73" s="139"/>
      <c r="MED73" s="266"/>
      <c r="MEE73" s="266"/>
      <c r="MEF73" s="266"/>
      <c r="MEG73" s="139"/>
      <c r="MEH73" s="266"/>
      <c r="MEI73" s="266"/>
      <c r="MEJ73" s="266"/>
      <c r="MEK73" s="139"/>
      <c r="MEL73" s="266"/>
      <c r="MEM73" s="266"/>
      <c r="MEN73" s="266"/>
      <c r="MEO73" s="139"/>
      <c r="MEP73" s="266"/>
      <c r="MEQ73" s="266"/>
      <c r="MER73" s="266"/>
      <c r="MES73" s="139"/>
      <c r="MET73" s="266"/>
      <c r="MEU73" s="266"/>
      <c r="MEV73" s="266"/>
      <c r="MEW73" s="139"/>
      <c r="MEX73" s="266"/>
      <c r="MEY73" s="266"/>
      <c r="MEZ73" s="266"/>
      <c r="MFA73" s="139"/>
      <c r="MFB73" s="266"/>
      <c r="MFC73" s="266"/>
      <c r="MFD73" s="266"/>
      <c r="MFE73" s="139"/>
      <c r="MFF73" s="266"/>
      <c r="MFG73" s="266"/>
      <c r="MFH73" s="266"/>
      <c r="MFI73" s="139"/>
      <c r="MFJ73" s="266"/>
      <c r="MFK73" s="266"/>
      <c r="MFL73" s="266"/>
      <c r="MFM73" s="139"/>
      <c r="MFN73" s="266"/>
      <c r="MFO73" s="266"/>
      <c r="MFP73" s="266"/>
      <c r="MFQ73" s="139"/>
      <c r="MFR73" s="266"/>
      <c r="MFS73" s="266"/>
      <c r="MFT73" s="266"/>
      <c r="MFU73" s="139"/>
      <c r="MFV73" s="266"/>
      <c r="MFW73" s="266"/>
      <c r="MFX73" s="266"/>
      <c r="MFY73" s="139"/>
      <c r="MFZ73" s="266"/>
      <c r="MGA73" s="266"/>
      <c r="MGB73" s="266"/>
      <c r="MGC73" s="139"/>
      <c r="MGD73" s="266"/>
      <c r="MGE73" s="266"/>
      <c r="MGF73" s="266"/>
      <c r="MGG73" s="139"/>
      <c r="MGH73" s="266"/>
      <c r="MGI73" s="266"/>
      <c r="MGJ73" s="266"/>
      <c r="MGK73" s="139"/>
      <c r="MGL73" s="266"/>
      <c r="MGM73" s="266"/>
      <c r="MGN73" s="266"/>
      <c r="MGO73" s="139"/>
      <c r="MGP73" s="266"/>
      <c r="MGQ73" s="266"/>
      <c r="MGR73" s="266"/>
      <c r="MGS73" s="139"/>
      <c r="MGT73" s="266"/>
      <c r="MGU73" s="266"/>
      <c r="MGV73" s="266"/>
      <c r="MGW73" s="139"/>
      <c r="MGX73" s="266"/>
      <c r="MGY73" s="266"/>
      <c r="MGZ73" s="266"/>
      <c r="MHA73" s="139"/>
      <c r="MHB73" s="266"/>
      <c r="MHC73" s="266"/>
      <c r="MHD73" s="266"/>
      <c r="MHE73" s="139"/>
      <c r="MHF73" s="266"/>
      <c r="MHG73" s="266"/>
      <c r="MHH73" s="266"/>
      <c r="MHI73" s="139"/>
      <c r="MHJ73" s="266"/>
      <c r="MHK73" s="266"/>
      <c r="MHL73" s="266"/>
      <c r="MHM73" s="139"/>
      <c r="MHN73" s="266"/>
      <c r="MHO73" s="266"/>
      <c r="MHP73" s="266"/>
      <c r="MHQ73" s="139"/>
      <c r="MHR73" s="266"/>
      <c r="MHS73" s="266"/>
      <c r="MHT73" s="266"/>
      <c r="MHU73" s="139"/>
      <c r="MHV73" s="266"/>
      <c r="MHW73" s="266"/>
      <c r="MHX73" s="266"/>
      <c r="MHY73" s="139"/>
      <c r="MHZ73" s="266"/>
      <c r="MIA73" s="266"/>
      <c r="MIB73" s="266"/>
      <c r="MIC73" s="139"/>
      <c r="MID73" s="266"/>
      <c r="MIE73" s="266"/>
      <c r="MIF73" s="266"/>
      <c r="MIG73" s="139"/>
      <c r="MIH73" s="266"/>
      <c r="MII73" s="266"/>
      <c r="MIJ73" s="266"/>
      <c r="MIK73" s="139"/>
      <c r="MIL73" s="266"/>
      <c r="MIM73" s="266"/>
      <c r="MIN73" s="266"/>
      <c r="MIO73" s="139"/>
      <c r="MIP73" s="266"/>
      <c r="MIQ73" s="266"/>
      <c r="MIR73" s="266"/>
      <c r="MIS73" s="139"/>
      <c r="MIT73" s="266"/>
      <c r="MIU73" s="266"/>
      <c r="MIV73" s="266"/>
      <c r="MIW73" s="139"/>
      <c r="MIX73" s="266"/>
      <c r="MIY73" s="266"/>
      <c r="MIZ73" s="266"/>
      <c r="MJA73" s="139"/>
      <c r="MJB73" s="266"/>
      <c r="MJC73" s="266"/>
      <c r="MJD73" s="266"/>
      <c r="MJE73" s="139"/>
      <c r="MJF73" s="266"/>
      <c r="MJG73" s="266"/>
      <c r="MJH73" s="266"/>
      <c r="MJI73" s="139"/>
      <c r="MJJ73" s="266"/>
      <c r="MJK73" s="266"/>
      <c r="MJL73" s="266"/>
      <c r="MJM73" s="139"/>
      <c r="MJN73" s="266"/>
      <c r="MJO73" s="266"/>
      <c r="MJP73" s="266"/>
      <c r="MJQ73" s="139"/>
      <c r="MJR73" s="266"/>
      <c r="MJS73" s="266"/>
      <c r="MJT73" s="266"/>
      <c r="MJU73" s="139"/>
      <c r="MJV73" s="266"/>
      <c r="MJW73" s="266"/>
      <c r="MJX73" s="266"/>
      <c r="MJY73" s="139"/>
      <c r="MJZ73" s="266"/>
      <c r="MKA73" s="266"/>
      <c r="MKB73" s="266"/>
      <c r="MKC73" s="139"/>
      <c r="MKD73" s="266"/>
      <c r="MKE73" s="266"/>
      <c r="MKF73" s="266"/>
      <c r="MKG73" s="139"/>
      <c r="MKH73" s="266"/>
      <c r="MKI73" s="266"/>
      <c r="MKJ73" s="266"/>
      <c r="MKK73" s="139"/>
      <c r="MKL73" s="266"/>
      <c r="MKM73" s="266"/>
      <c r="MKN73" s="266"/>
      <c r="MKO73" s="139"/>
      <c r="MKP73" s="266"/>
      <c r="MKQ73" s="266"/>
      <c r="MKR73" s="266"/>
      <c r="MKS73" s="139"/>
      <c r="MKT73" s="266"/>
      <c r="MKU73" s="266"/>
      <c r="MKV73" s="266"/>
      <c r="MKW73" s="139"/>
      <c r="MKX73" s="266"/>
      <c r="MKY73" s="266"/>
      <c r="MKZ73" s="266"/>
      <c r="MLA73" s="139"/>
      <c r="MLB73" s="266"/>
      <c r="MLC73" s="266"/>
      <c r="MLD73" s="266"/>
      <c r="MLE73" s="139"/>
      <c r="MLF73" s="266"/>
      <c r="MLG73" s="266"/>
      <c r="MLH73" s="266"/>
      <c r="MLI73" s="139"/>
      <c r="MLJ73" s="266"/>
      <c r="MLK73" s="266"/>
      <c r="MLL73" s="266"/>
      <c r="MLM73" s="139"/>
      <c r="MLN73" s="266"/>
      <c r="MLO73" s="266"/>
      <c r="MLP73" s="266"/>
      <c r="MLQ73" s="139"/>
      <c r="MLR73" s="266"/>
      <c r="MLS73" s="266"/>
      <c r="MLT73" s="266"/>
      <c r="MLU73" s="139"/>
      <c r="MLV73" s="266"/>
      <c r="MLW73" s="266"/>
      <c r="MLX73" s="266"/>
      <c r="MLY73" s="139"/>
      <c r="MLZ73" s="266"/>
      <c r="MMA73" s="266"/>
      <c r="MMB73" s="266"/>
      <c r="MMC73" s="139"/>
      <c r="MMD73" s="266"/>
      <c r="MME73" s="266"/>
      <c r="MMF73" s="266"/>
      <c r="MMG73" s="139"/>
      <c r="MMH73" s="266"/>
      <c r="MMI73" s="266"/>
      <c r="MMJ73" s="266"/>
      <c r="MMK73" s="139"/>
      <c r="MML73" s="266"/>
      <c r="MMM73" s="266"/>
      <c r="MMN73" s="266"/>
      <c r="MMO73" s="139"/>
      <c r="MMP73" s="266"/>
      <c r="MMQ73" s="266"/>
      <c r="MMR73" s="266"/>
      <c r="MMS73" s="139"/>
      <c r="MMT73" s="266"/>
      <c r="MMU73" s="266"/>
      <c r="MMV73" s="266"/>
      <c r="MMW73" s="139"/>
      <c r="MMX73" s="266"/>
      <c r="MMY73" s="266"/>
      <c r="MMZ73" s="266"/>
      <c r="MNA73" s="139"/>
      <c r="MNB73" s="266"/>
      <c r="MNC73" s="266"/>
      <c r="MND73" s="266"/>
      <c r="MNE73" s="139"/>
      <c r="MNF73" s="266"/>
      <c r="MNG73" s="266"/>
      <c r="MNH73" s="266"/>
      <c r="MNI73" s="139"/>
      <c r="MNJ73" s="266"/>
      <c r="MNK73" s="266"/>
      <c r="MNL73" s="266"/>
      <c r="MNM73" s="139"/>
      <c r="MNN73" s="266"/>
      <c r="MNO73" s="266"/>
      <c r="MNP73" s="266"/>
      <c r="MNQ73" s="139"/>
      <c r="MNR73" s="266"/>
      <c r="MNS73" s="266"/>
      <c r="MNT73" s="266"/>
      <c r="MNU73" s="139"/>
      <c r="MNV73" s="266"/>
      <c r="MNW73" s="266"/>
      <c r="MNX73" s="266"/>
      <c r="MNY73" s="139"/>
      <c r="MNZ73" s="266"/>
      <c r="MOA73" s="266"/>
      <c r="MOB73" s="266"/>
      <c r="MOC73" s="139"/>
      <c r="MOD73" s="266"/>
      <c r="MOE73" s="266"/>
      <c r="MOF73" s="266"/>
      <c r="MOG73" s="139"/>
      <c r="MOH73" s="266"/>
      <c r="MOI73" s="266"/>
      <c r="MOJ73" s="266"/>
      <c r="MOK73" s="139"/>
      <c r="MOL73" s="266"/>
      <c r="MOM73" s="266"/>
      <c r="MON73" s="266"/>
      <c r="MOO73" s="139"/>
      <c r="MOP73" s="266"/>
      <c r="MOQ73" s="266"/>
      <c r="MOR73" s="266"/>
      <c r="MOS73" s="139"/>
      <c r="MOT73" s="266"/>
      <c r="MOU73" s="266"/>
      <c r="MOV73" s="266"/>
      <c r="MOW73" s="139"/>
      <c r="MOX73" s="266"/>
      <c r="MOY73" s="266"/>
      <c r="MOZ73" s="266"/>
      <c r="MPA73" s="139"/>
      <c r="MPB73" s="266"/>
      <c r="MPC73" s="266"/>
      <c r="MPD73" s="266"/>
      <c r="MPE73" s="139"/>
      <c r="MPF73" s="266"/>
      <c r="MPG73" s="266"/>
      <c r="MPH73" s="266"/>
      <c r="MPI73" s="139"/>
      <c r="MPJ73" s="266"/>
      <c r="MPK73" s="266"/>
      <c r="MPL73" s="266"/>
      <c r="MPM73" s="139"/>
      <c r="MPN73" s="266"/>
      <c r="MPO73" s="266"/>
      <c r="MPP73" s="266"/>
      <c r="MPQ73" s="139"/>
      <c r="MPR73" s="266"/>
      <c r="MPS73" s="266"/>
      <c r="MPT73" s="266"/>
      <c r="MPU73" s="139"/>
      <c r="MPV73" s="266"/>
      <c r="MPW73" s="266"/>
      <c r="MPX73" s="266"/>
      <c r="MPY73" s="139"/>
      <c r="MPZ73" s="266"/>
      <c r="MQA73" s="266"/>
      <c r="MQB73" s="266"/>
      <c r="MQC73" s="139"/>
      <c r="MQD73" s="266"/>
      <c r="MQE73" s="266"/>
      <c r="MQF73" s="266"/>
      <c r="MQG73" s="139"/>
      <c r="MQH73" s="266"/>
      <c r="MQI73" s="266"/>
      <c r="MQJ73" s="266"/>
      <c r="MQK73" s="139"/>
      <c r="MQL73" s="266"/>
      <c r="MQM73" s="266"/>
      <c r="MQN73" s="266"/>
      <c r="MQO73" s="139"/>
      <c r="MQP73" s="266"/>
      <c r="MQQ73" s="266"/>
      <c r="MQR73" s="266"/>
      <c r="MQS73" s="139"/>
      <c r="MQT73" s="266"/>
      <c r="MQU73" s="266"/>
      <c r="MQV73" s="266"/>
      <c r="MQW73" s="139"/>
      <c r="MQX73" s="266"/>
      <c r="MQY73" s="266"/>
      <c r="MQZ73" s="266"/>
      <c r="MRA73" s="139"/>
      <c r="MRB73" s="266"/>
      <c r="MRC73" s="266"/>
      <c r="MRD73" s="266"/>
      <c r="MRE73" s="139"/>
      <c r="MRF73" s="266"/>
      <c r="MRG73" s="266"/>
      <c r="MRH73" s="266"/>
      <c r="MRI73" s="139"/>
      <c r="MRJ73" s="266"/>
      <c r="MRK73" s="266"/>
      <c r="MRL73" s="266"/>
      <c r="MRM73" s="139"/>
      <c r="MRN73" s="266"/>
      <c r="MRO73" s="266"/>
      <c r="MRP73" s="266"/>
      <c r="MRQ73" s="139"/>
      <c r="MRR73" s="266"/>
      <c r="MRS73" s="266"/>
      <c r="MRT73" s="266"/>
      <c r="MRU73" s="139"/>
      <c r="MRV73" s="266"/>
      <c r="MRW73" s="266"/>
      <c r="MRX73" s="266"/>
      <c r="MRY73" s="139"/>
      <c r="MRZ73" s="266"/>
      <c r="MSA73" s="266"/>
      <c r="MSB73" s="266"/>
      <c r="MSC73" s="139"/>
      <c r="MSD73" s="266"/>
      <c r="MSE73" s="266"/>
      <c r="MSF73" s="266"/>
      <c r="MSG73" s="139"/>
      <c r="MSH73" s="266"/>
      <c r="MSI73" s="266"/>
      <c r="MSJ73" s="266"/>
      <c r="MSK73" s="139"/>
      <c r="MSL73" s="266"/>
      <c r="MSM73" s="266"/>
      <c r="MSN73" s="266"/>
      <c r="MSO73" s="139"/>
      <c r="MSP73" s="266"/>
      <c r="MSQ73" s="266"/>
      <c r="MSR73" s="266"/>
      <c r="MSS73" s="139"/>
      <c r="MST73" s="266"/>
      <c r="MSU73" s="266"/>
      <c r="MSV73" s="266"/>
      <c r="MSW73" s="139"/>
      <c r="MSX73" s="266"/>
      <c r="MSY73" s="266"/>
      <c r="MSZ73" s="266"/>
      <c r="MTA73" s="139"/>
      <c r="MTB73" s="266"/>
      <c r="MTC73" s="266"/>
      <c r="MTD73" s="266"/>
      <c r="MTE73" s="139"/>
      <c r="MTF73" s="266"/>
      <c r="MTG73" s="266"/>
      <c r="MTH73" s="266"/>
      <c r="MTI73" s="139"/>
      <c r="MTJ73" s="266"/>
      <c r="MTK73" s="266"/>
      <c r="MTL73" s="266"/>
      <c r="MTM73" s="139"/>
      <c r="MTN73" s="266"/>
      <c r="MTO73" s="266"/>
      <c r="MTP73" s="266"/>
      <c r="MTQ73" s="139"/>
      <c r="MTR73" s="266"/>
      <c r="MTS73" s="266"/>
      <c r="MTT73" s="266"/>
      <c r="MTU73" s="139"/>
      <c r="MTV73" s="266"/>
      <c r="MTW73" s="266"/>
      <c r="MTX73" s="266"/>
      <c r="MTY73" s="139"/>
      <c r="MTZ73" s="266"/>
      <c r="MUA73" s="266"/>
      <c r="MUB73" s="266"/>
      <c r="MUC73" s="139"/>
      <c r="MUD73" s="266"/>
      <c r="MUE73" s="266"/>
      <c r="MUF73" s="266"/>
      <c r="MUG73" s="139"/>
      <c r="MUH73" s="266"/>
      <c r="MUI73" s="266"/>
      <c r="MUJ73" s="266"/>
      <c r="MUK73" s="139"/>
      <c r="MUL73" s="266"/>
      <c r="MUM73" s="266"/>
      <c r="MUN73" s="266"/>
      <c r="MUO73" s="139"/>
      <c r="MUP73" s="266"/>
      <c r="MUQ73" s="266"/>
      <c r="MUR73" s="266"/>
      <c r="MUS73" s="139"/>
      <c r="MUT73" s="266"/>
      <c r="MUU73" s="266"/>
      <c r="MUV73" s="266"/>
      <c r="MUW73" s="139"/>
      <c r="MUX73" s="266"/>
      <c r="MUY73" s="266"/>
      <c r="MUZ73" s="266"/>
      <c r="MVA73" s="139"/>
      <c r="MVB73" s="266"/>
      <c r="MVC73" s="266"/>
      <c r="MVD73" s="266"/>
      <c r="MVE73" s="139"/>
      <c r="MVF73" s="266"/>
      <c r="MVG73" s="266"/>
      <c r="MVH73" s="266"/>
      <c r="MVI73" s="139"/>
      <c r="MVJ73" s="266"/>
      <c r="MVK73" s="266"/>
      <c r="MVL73" s="266"/>
      <c r="MVM73" s="139"/>
      <c r="MVN73" s="266"/>
      <c r="MVO73" s="266"/>
      <c r="MVP73" s="266"/>
      <c r="MVQ73" s="139"/>
      <c r="MVR73" s="266"/>
      <c r="MVS73" s="266"/>
      <c r="MVT73" s="266"/>
      <c r="MVU73" s="139"/>
      <c r="MVV73" s="266"/>
      <c r="MVW73" s="266"/>
      <c r="MVX73" s="266"/>
      <c r="MVY73" s="139"/>
      <c r="MVZ73" s="266"/>
      <c r="MWA73" s="266"/>
      <c r="MWB73" s="266"/>
      <c r="MWC73" s="139"/>
      <c r="MWD73" s="266"/>
      <c r="MWE73" s="266"/>
      <c r="MWF73" s="266"/>
      <c r="MWG73" s="139"/>
      <c r="MWH73" s="266"/>
      <c r="MWI73" s="266"/>
      <c r="MWJ73" s="266"/>
      <c r="MWK73" s="139"/>
      <c r="MWL73" s="266"/>
      <c r="MWM73" s="266"/>
      <c r="MWN73" s="266"/>
      <c r="MWO73" s="139"/>
      <c r="MWP73" s="266"/>
      <c r="MWQ73" s="266"/>
      <c r="MWR73" s="266"/>
      <c r="MWS73" s="139"/>
      <c r="MWT73" s="266"/>
      <c r="MWU73" s="266"/>
      <c r="MWV73" s="266"/>
      <c r="MWW73" s="139"/>
      <c r="MWX73" s="266"/>
      <c r="MWY73" s="266"/>
      <c r="MWZ73" s="266"/>
      <c r="MXA73" s="139"/>
      <c r="MXB73" s="266"/>
      <c r="MXC73" s="266"/>
      <c r="MXD73" s="266"/>
      <c r="MXE73" s="139"/>
      <c r="MXF73" s="266"/>
      <c r="MXG73" s="266"/>
      <c r="MXH73" s="266"/>
      <c r="MXI73" s="139"/>
      <c r="MXJ73" s="266"/>
      <c r="MXK73" s="266"/>
      <c r="MXL73" s="266"/>
      <c r="MXM73" s="139"/>
      <c r="MXN73" s="266"/>
      <c r="MXO73" s="266"/>
      <c r="MXP73" s="266"/>
      <c r="MXQ73" s="139"/>
      <c r="MXR73" s="266"/>
      <c r="MXS73" s="266"/>
      <c r="MXT73" s="266"/>
      <c r="MXU73" s="139"/>
      <c r="MXV73" s="266"/>
      <c r="MXW73" s="266"/>
      <c r="MXX73" s="266"/>
      <c r="MXY73" s="139"/>
      <c r="MXZ73" s="266"/>
      <c r="MYA73" s="266"/>
      <c r="MYB73" s="266"/>
      <c r="MYC73" s="139"/>
      <c r="MYD73" s="266"/>
      <c r="MYE73" s="266"/>
      <c r="MYF73" s="266"/>
      <c r="MYG73" s="139"/>
      <c r="MYH73" s="266"/>
      <c r="MYI73" s="266"/>
      <c r="MYJ73" s="266"/>
      <c r="MYK73" s="139"/>
      <c r="MYL73" s="266"/>
      <c r="MYM73" s="266"/>
      <c r="MYN73" s="266"/>
      <c r="MYO73" s="139"/>
      <c r="MYP73" s="266"/>
      <c r="MYQ73" s="266"/>
      <c r="MYR73" s="266"/>
      <c r="MYS73" s="139"/>
      <c r="MYT73" s="266"/>
      <c r="MYU73" s="266"/>
      <c r="MYV73" s="266"/>
      <c r="MYW73" s="139"/>
      <c r="MYX73" s="266"/>
      <c r="MYY73" s="266"/>
      <c r="MYZ73" s="266"/>
      <c r="MZA73" s="139"/>
      <c r="MZB73" s="266"/>
      <c r="MZC73" s="266"/>
      <c r="MZD73" s="266"/>
      <c r="MZE73" s="139"/>
      <c r="MZF73" s="266"/>
      <c r="MZG73" s="266"/>
      <c r="MZH73" s="266"/>
      <c r="MZI73" s="139"/>
      <c r="MZJ73" s="266"/>
      <c r="MZK73" s="266"/>
      <c r="MZL73" s="266"/>
      <c r="MZM73" s="139"/>
      <c r="MZN73" s="266"/>
      <c r="MZO73" s="266"/>
      <c r="MZP73" s="266"/>
      <c r="MZQ73" s="139"/>
      <c r="MZR73" s="266"/>
      <c r="MZS73" s="266"/>
      <c r="MZT73" s="266"/>
      <c r="MZU73" s="139"/>
      <c r="MZV73" s="266"/>
      <c r="MZW73" s="266"/>
      <c r="MZX73" s="266"/>
      <c r="MZY73" s="139"/>
      <c r="MZZ73" s="266"/>
      <c r="NAA73" s="266"/>
      <c r="NAB73" s="266"/>
      <c r="NAC73" s="139"/>
      <c r="NAD73" s="266"/>
      <c r="NAE73" s="266"/>
      <c r="NAF73" s="266"/>
      <c r="NAG73" s="139"/>
      <c r="NAH73" s="266"/>
      <c r="NAI73" s="266"/>
      <c r="NAJ73" s="266"/>
      <c r="NAK73" s="139"/>
      <c r="NAL73" s="266"/>
      <c r="NAM73" s="266"/>
      <c r="NAN73" s="266"/>
      <c r="NAO73" s="139"/>
      <c r="NAP73" s="266"/>
      <c r="NAQ73" s="266"/>
      <c r="NAR73" s="266"/>
      <c r="NAS73" s="139"/>
      <c r="NAT73" s="266"/>
      <c r="NAU73" s="266"/>
      <c r="NAV73" s="266"/>
      <c r="NAW73" s="139"/>
      <c r="NAX73" s="266"/>
      <c r="NAY73" s="266"/>
      <c r="NAZ73" s="266"/>
      <c r="NBA73" s="139"/>
      <c r="NBB73" s="266"/>
      <c r="NBC73" s="266"/>
      <c r="NBD73" s="266"/>
      <c r="NBE73" s="139"/>
      <c r="NBF73" s="266"/>
      <c r="NBG73" s="266"/>
      <c r="NBH73" s="266"/>
      <c r="NBI73" s="139"/>
      <c r="NBJ73" s="266"/>
      <c r="NBK73" s="266"/>
      <c r="NBL73" s="266"/>
      <c r="NBM73" s="139"/>
      <c r="NBN73" s="266"/>
      <c r="NBO73" s="266"/>
      <c r="NBP73" s="266"/>
      <c r="NBQ73" s="139"/>
      <c r="NBR73" s="266"/>
      <c r="NBS73" s="266"/>
      <c r="NBT73" s="266"/>
      <c r="NBU73" s="139"/>
      <c r="NBV73" s="266"/>
      <c r="NBW73" s="266"/>
      <c r="NBX73" s="266"/>
      <c r="NBY73" s="139"/>
      <c r="NBZ73" s="266"/>
      <c r="NCA73" s="266"/>
      <c r="NCB73" s="266"/>
      <c r="NCC73" s="139"/>
      <c r="NCD73" s="266"/>
      <c r="NCE73" s="266"/>
      <c r="NCF73" s="266"/>
      <c r="NCG73" s="139"/>
      <c r="NCH73" s="266"/>
      <c r="NCI73" s="266"/>
      <c r="NCJ73" s="266"/>
      <c r="NCK73" s="139"/>
      <c r="NCL73" s="266"/>
      <c r="NCM73" s="266"/>
      <c r="NCN73" s="266"/>
      <c r="NCO73" s="139"/>
      <c r="NCP73" s="266"/>
      <c r="NCQ73" s="266"/>
      <c r="NCR73" s="266"/>
      <c r="NCS73" s="139"/>
      <c r="NCT73" s="266"/>
      <c r="NCU73" s="266"/>
      <c r="NCV73" s="266"/>
      <c r="NCW73" s="139"/>
      <c r="NCX73" s="266"/>
      <c r="NCY73" s="266"/>
      <c r="NCZ73" s="266"/>
      <c r="NDA73" s="139"/>
      <c r="NDB73" s="266"/>
      <c r="NDC73" s="266"/>
      <c r="NDD73" s="266"/>
      <c r="NDE73" s="139"/>
      <c r="NDF73" s="266"/>
      <c r="NDG73" s="266"/>
      <c r="NDH73" s="266"/>
      <c r="NDI73" s="139"/>
      <c r="NDJ73" s="266"/>
      <c r="NDK73" s="266"/>
      <c r="NDL73" s="266"/>
      <c r="NDM73" s="139"/>
      <c r="NDN73" s="266"/>
      <c r="NDO73" s="266"/>
      <c r="NDP73" s="266"/>
      <c r="NDQ73" s="139"/>
      <c r="NDR73" s="266"/>
      <c r="NDS73" s="266"/>
      <c r="NDT73" s="266"/>
      <c r="NDU73" s="139"/>
      <c r="NDV73" s="266"/>
      <c r="NDW73" s="266"/>
      <c r="NDX73" s="266"/>
      <c r="NDY73" s="139"/>
      <c r="NDZ73" s="266"/>
      <c r="NEA73" s="266"/>
      <c r="NEB73" s="266"/>
      <c r="NEC73" s="139"/>
      <c r="NED73" s="266"/>
      <c r="NEE73" s="266"/>
      <c r="NEF73" s="266"/>
      <c r="NEG73" s="139"/>
      <c r="NEH73" s="266"/>
      <c r="NEI73" s="266"/>
      <c r="NEJ73" s="266"/>
      <c r="NEK73" s="139"/>
      <c r="NEL73" s="266"/>
      <c r="NEM73" s="266"/>
      <c r="NEN73" s="266"/>
      <c r="NEO73" s="139"/>
      <c r="NEP73" s="266"/>
      <c r="NEQ73" s="266"/>
      <c r="NER73" s="266"/>
      <c r="NES73" s="139"/>
      <c r="NET73" s="266"/>
      <c r="NEU73" s="266"/>
      <c r="NEV73" s="266"/>
      <c r="NEW73" s="139"/>
      <c r="NEX73" s="266"/>
      <c r="NEY73" s="266"/>
      <c r="NEZ73" s="266"/>
      <c r="NFA73" s="139"/>
      <c r="NFB73" s="266"/>
      <c r="NFC73" s="266"/>
      <c r="NFD73" s="266"/>
      <c r="NFE73" s="139"/>
      <c r="NFF73" s="266"/>
      <c r="NFG73" s="266"/>
      <c r="NFH73" s="266"/>
      <c r="NFI73" s="139"/>
      <c r="NFJ73" s="266"/>
      <c r="NFK73" s="266"/>
      <c r="NFL73" s="266"/>
      <c r="NFM73" s="139"/>
      <c r="NFN73" s="266"/>
      <c r="NFO73" s="266"/>
      <c r="NFP73" s="266"/>
      <c r="NFQ73" s="139"/>
      <c r="NFR73" s="266"/>
      <c r="NFS73" s="266"/>
      <c r="NFT73" s="266"/>
      <c r="NFU73" s="139"/>
      <c r="NFV73" s="266"/>
      <c r="NFW73" s="266"/>
      <c r="NFX73" s="266"/>
      <c r="NFY73" s="139"/>
      <c r="NFZ73" s="266"/>
      <c r="NGA73" s="266"/>
      <c r="NGB73" s="266"/>
      <c r="NGC73" s="139"/>
      <c r="NGD73" s="266"/>
      <c r="NGE73" s="266"/>
      <c r="NGF73" s="266"/>
      <c r="NGG73" s="139"/>
      <c r="NGH73" s="266"/>
      <c r="NGI73" s="266"/>
      <c r="NGJ73" s="266"/>
      <c r="NGK73" s="139"/>
      <c r="NGL73" s="266"/>
      <c r="NGM73" s="266"/>
      <c r="NGN73" s="266"/>
      <c r="NGO73" s="139"/>
      <c r="NGP73" s="266"/>
      <c r="NGQ73" s="266"/>
      <c r="NGR73" s="266"/>
      <c r="NGS73" s="139"/>
      <c r="NGT73" s="266"/>
      <c r="NGU73" s="266"/>
      <c r="NGV73" s="266"/>
      <c r="NGW73" s="139"/>
      <c r="NGX73" s="266"/>
      <c r="NGY73" s="266"/>
      <c r="NGZ73" s="266"/>
      <c r="NHA73" s="139"/>
      <c r="NHB73" s="266"/>
      <c r="NHC73" s="266"/>
      <c r="NHD73" s="266"/>
      <c r="NHE73" s="139"/>
      <c r="NHF73" s="266"/>
      <c r="NHG73" s="266"/>
      <c r="NHH73" s="266"/>
      <c r="NHI73" s="139"/>
      <c r="NHJ73" s="266"/>
      <c r="NHK73" s="266"/>
      <c r="NHL73" s="266"/>
      <c r="NHM73" s="139"/>
      <c r="NHN73" s="266"/>
      <c r="NHO73" s="266"/>
      <c r="NHP73" s="266"/>
      <c r="NHQ73" s="139"/>
      <c r="NHR73" s="266"/>
      <c r="NHS73" s="266"/>
      <c r="NHT73" s="266"/>
      <c r="NHU73" s="139"/>
      <c r="NHV73" s="266"/>
      <c r="NHW73" s="266"/>
      <c r="NHX73" s="266"/>
      <c r="NHY73" s="139"/>
      <c r="NHZ73" s="266"/>
      <c r="NIA73" s="266"/>
      <c r="NIB73" s="266"/>
      <c r="NIC73" s="139"/>
      <c r="NID73" s="266"/>
      <c r="NIE73" s="266"/>
      <c r="NIF73" s="266"/>
      <c r="NIG73" s="139"/>
      <c r="NIH73" s="266"/>
      <c r="NII73" s="266"/>
      <c r="NIJ73" s="266"/>
      <c r="NIK73" s="139"/>
      <c r="NIL73" s="266"/>
      <c r="NIM73" s="266"/>
      <c r="NIN73" s="266"/>
      <c r="NIO73" s="139"/>
      <c r="NIP73" s="266"/>
      <c r="NIQ73" s="266"/>
      <c r="NIR73" s="266"/>
      <c r="NIS73" s="139"/>
      <c r="NIT73" s="266"/>
      <c r="NIU73" s="266"/>
      <c r="NIV73" s="266"/>
      <c r="NIW73" s="139"/>
      <c r="NIX73" s="266"/>
      <c r="NIY73" s="266"/>
      <c r="NIZ73" s="266"/>
      <c r="NJA73" s="139"/>
      <c r="NJB73" s="266"/>
      <c r="NJC73" s="266"/>
      <c r="NJD73" s="266"/>
      <c r="NJE73" s="139"/>
      <c r="NJF73" s="266"/>
      <c r="NJG73" s="266"/>
      <c r="NJH73" s="266"/>
      <c r="NJI73" s="139"/>
      <c r="NJJ73" s="266"/>
      <c r="NJK73" s="266"/>
      <c r="NJL73" s="266"/>
      <c r="NJM73" s="139"/>
      <c r="NJN73" s="266"/>
      <c r="NJO73" s="266"/>
      <c r="NJP73" s="266"/>
      <c r="NJQ73" s="139"/>
      <c r="NJR73" s="266"/>
      <c r="NJS73" s="266"/>
      <c r="NJT73" s="266"/>
      <c r="NJU73" s="139"/>
      <c r="NJV73" s="266"/>
      <c r="NJW73" s="266"/>
      <c r="NJX73" s="266"/>
      <c r="NJY73" s="139"/>
      <c r="NJZ73" s="266"/>
      <c r="NKA73" s="266"/>
      <c r="NKB73" s="266"/>
      <c r="NKC73" s="139"/>
      <c r="NKD73" s="266"/>
      <c r="NKE73" s="266"/>
      <c r="NKF73" s="266"/>
      <c r="NKG73" s="139"/>
      <c r="NKH73" s="266"/>
      <c r="NKI73" s="266"/>
      <c r="NKJ73" s="266"/>
      <c r="NKK73" s="139"/>
      <c r="NKL73" s="266"/>
      <c r="NKM73" s="266"/>
      <c r="NKN73" s="266"/>
      <c r="NKO73" s="139"/>
      <c r="NKP73" s="266"/>
      <c r="NKQ73" s="266"/>
      <c r="NKR73" s="266"/>
      <c r="NKS73" s="139"/>
      <c r="NKT73" s="266"/>
      <c r="NKU73" s="266"/>
      <c r="NKV73" s="266"/>
      <c r="NKW73" s="139"/>
      <c r="NKX73" s="266"/>
      <c r="NKY73" s="266"/>
      <c r="NKZ73" s="266"/>
      <c r="NLA73" s="139"/>
      <c r="NLB73" s="266"/>
      <c r="NLC73" s="266"/>
      <c r="NLD73" s="266"/>
      <c r="NLE73" s="139"/>
      <c r="NLF73" s="266"/>
      <c r="NLG73" s="266"/>
      <c r="NLH73" s="266"/>
      <c r="NLI73" s="139"/>
      <c r="NLJ73" s="266"/>
      <c r="NLK73" s="266"/>
      <c r="NLL73" s="266"/>
      <c r="NLM73" s="139"/>
      <c r="NLN73" s="266"/>
      <c r="NLO73" s="266"/>
      <c r="NLP73" s="266"/>
      <c r="NLQ73" s="139"/>
      <c r="NLR73" s="266"/>
      <c r="NLS73" s="266"/>
      <c r="NLT73" s="266"/>
      <c r="NLU73" s="139"/>
      <c r="NLV73" s="266"/>
      <c r="NLW73" s="266"/>
      <c r="NLX73" s="266"/>
      <c r="NLY73" s="139"/>
      <c r="NLZ73" s="266"/>
      <c r="NMA73" s="266"/>
      <c r="NMB73" s="266"/>
      <c r="NMC73" s="139"/>
      <c r="NMD73" s="266"/>
      <c r="NME73" s="266"/>
      <c r="NMF73" s="266"/>
      <c r="NMG73" s="139"/>
      <c r="NMH73" s="266"/>
      <c r="NMI73" s="266"/>
      <c r="NMJ73" s="266"/>
      <c r="NMK73" s="139"/>
      <c r="NML73" s="266"/>
      <c r="NMM73" s="266"/>
      <c r="NMN73" s="266"/>
      <c r="NMO73" s="139"/>
      <c r="NMP73" s="266"/>
      <c r="NMQ73" s="266"/>
      <c r="NMR73" s="266"/>
      <c r="NMS73" s="139"/>
      <c r="NMT73" s="266"/>
      <c r="NMU73" s="266"/>
      <c r="NMV73" s="266"/>
      <c r="NMW73" s="139"/>
      <c r="NMX73" s="266"/>
      <c r="NMY73" s="266"/>
      <c r="NMZ73" s="266"/>
      <c r="NNA73" s="139"/>
      <c r="NNB73" s="266"/>
      <c r="NNC73" s="266"/>
      <c r="NND73" s="266"/>
      <c r="NNE73" s="139"/>
      <c r="NNF73" s="266"/>
      <c r="NNG73" s="266"/>
      <c r="NNH73" s="266"/>
      <c r="NNI73" s="139"/>
      <c r="NNJ73" s="266"/>
      <c r="NNK73" s="266"/>
      <c r="NNL73" s="266"/>
      <c r="NNM73" s="139"/>
      <c r="NNN73" s="266"/>
      <c r="NNO73" s="266"/>
      <c r="NNP73" s="266"/>
      <c r="NNQ73" s="139"/>
      <c r="NNR73" s="266"/>
      <c r="NNS73" s="266"/>
      <c r="NNT73" s="266"/>
      <c r="NNU73" s="139"/>
      <c r="NNV73" s="266"/>
      <c r="NNW73" s="266"/>
      <c r="NNX73" s="266"/>
      <c r="NNY73" s="139"/>
      <c r="NNZ73" s="266"/>
      <c r="NOA73" s="266"/>
      <c r="NOB73" s="266"/>
      <c r="NOC73" s="139"/>
      <c r="NOD73" s="266"/>
      <c r="NOE73" s="266"/>
      <c r="NOF73" s="266"/>
      <c r="NOG73" s="139"/>
      <c r="NOH73" s="266"/>
      <c r="NOI73" s="266"/>
      <c r="NOJ73" s="266"/>
      <c r="NOK73" s="139"/>
      <c r="NOL73" s="266"/>
      <c r="NOM73" s="266"/>
      <c r="NON73" s="266"/>
      <c r="NOO73" s="139"/>
      <c r="NOP73" s="266"/>
      <c r="NOQ73" s="266"/>
      <c r="NOR73" s="266"/>
      <c r="NOS73" s="139"/>
      <c r="NOT73" s="266"/>
      <c r="NOU73" s="266"/>
      <c r="NOV73" s="266"/>
      <c r="NOW73" s="139"/>
      <c r="NOX73" s="266"/>
      <c r="NOY73" s="266"/>
      <c r="NOZ73" s="266"/>
      <c r="NPA73" s="139"/>
      <c r="NPB73" s="266"/>
      <c r="NPC73" s="266"/>
      <c r="NPD73" s="266"/>
      <c r="NPE73" s="139"/>
      <c r="NPF73" s="266"/>
      <c r="NPG73" s="266"/>
      <c r="NPH73" s="266"/>
      <c r="NPI73" s="139"/>
      <c r="NPJ73" s="266"/>
      <c r="NPK73" s="266"/>
      <c r="NPL73" s="266"/>
      <c r="NPM73" s="139"/>
      <c r="NPN73" s="266"/>
      <c r="NPO73" s="266"/>
      <c r="NPP73" s="266"/>
      <c r="NPQ73" s="139"/>
      <c r="NPR73" s="266"/>
      <c r="NPS73" s="266"/>
      <c r="NPT73" s="266"/>
      <c r="NPU73" s="139"/>
      <c r="NPV73" s="266"/>
      <c r="NPW73" s="266"/>
      <c r="NPX73" s="266"/>
      <c r="NPY73" s="139"/>
      <c r="NPZ73" s="266"/>
      <c r="NQA73" s="266"/>
      <c r="NQB73" s="266"/>
      <c r="NQC73" s="139"/>
      <c r="NQD73" s="266"/>
      <c r="NQE73" s="266"/>
      <c r="NQF73" s="266"/>
      <c r="NQG73" s="139"/>
      <c r="NQH73" s="266"/>
      <c r="NQI73" s="266"/>
      <c r="NQJ73" s="266"/>
      <c r="NQK73" s="139"/>
      <c r="NQL73" s="266"/>
      <c r="NQM73" s="266"/>
      <c r="NQN73" s="266"/>
      <c r="NQO73" s="139"/>
      <c r="NQP73" s="266"/>
      <c r="NQQ73" s="266"/>
      <c r="NQR73" s="266"/>
      <c r="NQS73" s="139"/>
      <c r="NQT73" s="266"/>
      <c r="NQU73" s="266"/>
      <c r="NQV73" s="266"/>
      <c r="NQW73" s="139"/>
      <c r="NQX73" s="266"/>
      <c r="NQY73" s="266"/>
      <c r="NQZ73" s="266"/>
      <c r="NRA73" s="139"/>
      <c r="NRB73" s="266"/>
      <c r="NRC73" s="266"/>
      <c r="NRD73" s="266"/>
      <c r="NRE73" s="139"/>
      <c r="NRF73" s="266"/>
      <c r="NRG73" s="266"/>
      <c r="NRH73" s="266"/>
      <c r="NRI73" s="139"/>
      <c r="NRJ73" s="266"/>
      <c r="NRK73" s="266"/>
      <c r="NRL73" s="266"/>
      <c r="NRM73" s="139"/>
      <c r="NRN73" s="266"/>
      <c r="NRO73" s="266"/>
      <c r="NRP73" s="266"/>
      <c r="NRQ73" s="139"/>
      <c r="NRR73" s="266"/>
      <c r="NRS73" s="266"/>
      <c r="NRT73" s="266"/>
      <c r="NRU73" s="139"/>
      <c r="NRV73" s="266"/>
      <c r="NRW73" s="266"/>
      <c r="NRX73" s="266"/>
      <c r="NRY73" s="139"/>
      <c r="NRZ73" s="266"/>
      <c r="NSA73" s="266"/>
      <c r="NSB73" s="266"/>
      <c r="NSC73" s="139"/>
      <c r="NSD73" s="266"/>
      <c r="NSE73" s="266"/>
      <c r="NSF73" s="266"/>
      <c r="NSG73" s="139"/>
      <c r="NSH73" s="266"/>
      <c r="NSI73" s="266"/>
      <c r="NSJ73" s="266"/>
      <c r="NSK73" s="139"/>
      <c r="NSL73" s="266"/>
      <c r="NSM73" s="266"/>
      <c r="NSN73" s="266"/>
      <c r="NSO73" s="139"/>
      <c r="NSP73" s="266"/>
      <c r="NSQ73" s="266"/>
      <c r="NSR73" s="266"/>
      <c r="NSS73" s="139"/>
      <c r="NST73" s="266"/>
      <c r="NSU73" s="266"/>
      <c r="NSV73" s="266"/>
      <c r="NSW73" s="139"/>
      <c r="NSX73" s="266"/>
      <c r="NSY73" s="266"/>
      <c r="NSZ73" s="266"/>
      <c r="NTA73" s="139"/>
      <c r="NTB73" s="266"/>
      <c r="NTC73" s="266"/>
      <c r="NTD73" s="266"/>
      <c r="NTE73" s="139"/>
      <c r="NTF73" s="266"/>
      <c r="NTG73" s="266"/>
      <c r="NTH73" s="266"/>
      <c r="NTI73" s="139"/>
      <c r="NTJ73" s="266"/>
      <c r="NTK73" s="266"/>
      <c r="NTL73" s="266"/>
      <c r="NTM73" s="139"/>
      <c r="NTN73" s="266"/>
      <c r="NTO73" s="266"/>
      <c r="NTP73" s="266"/>
      <c r="NTQ73" s="139"/>
      <c r="NTR73" s="266"/>
      <c r="NTS73" s="266"/>
      <c r="NTT73" s="266"/>
      <c r="NTU73" s="139"/>
      <c r="NTV73" s="266"/>
      <c r="NTW73" s="266"/>
      <c r="NTX73" s="266"/>
      <c r="NTY73" s="139"/>
      <c r="NTZ73" s="266"/>
      <c r="NUA73" s="266"/>
      <c r="NUB73" s="266"/>
      <c r="NUC73" s="139"/>
      <c r="NUD73" s="266"/>
      <c r="NUE73" s="266"/>
      <c r="NUF73" s="266"/>
      <c r="NUG73" s="139"/>
      <c r="NUH73" s="266"/>
      <c r="NUI73" s="266"/>
      <c r="NUJ73" s="266"/>
      <c r="NUK73" s="139"/>
      <c r="NUL73" s="266"/>
      <c r="NUM73" s="266"/>
      <c r="NUN73" s="266"/>
      <c r="NUO73" s="139"/>
      <c r="NUP73" s="266"/>
      <c r="NUQ73" s="266"/>
      <c r="NUR73" s="266"/>
      <c r="NUS73" s="139"/>
      <c r="NUT73" s="266"/>
      <c r="NUU73" s="266"/>
      <c r="NUV73" s="266"/>
      <c r="NUW73" s="139"/>
      <c r="NUX73" s="266"/>
      <c r="NUY73" s="266"/>
      <c r="NUZ73" s="266"/>
      <c r="NVA73" s="139"/>
      <c r="NVB73" s="266"/>
      <c r="NVC73" s="266"/>
      <c r="NVD73" s="266"/>
      <c r="NVE73" s="139"/>
      <c r="NVF73" s="266"/>
      <c r="NVG73" s="266"/>
      <c r="NVH73" s="266"/>
      <c r="NVI73" s="139"/>
      <c r="NVJ73" s="266"/>
      <c r="NVK73" s="266"/>
      <c r="NVL73" s="266"/>
      <c r="NVM73" s="139"/>
      <c r="NVN73" s="266"/>
      <c r="NVO73" s="266"/>
      <c r="NVP73" s="266"/>
      <c r="NVQ73" s="139"/>
      <c r="NVR73" s="266"/>
      <c r="NVS73" s="266"/>
      <c r="NVT73" s="266"/>
      <c r="NVU73" s="139"/>
      <c r="NVV73" s="266"/>
      <c r="NVW73" s="266"/>
      <c r="NVX73" s="266"/>
      <c r="NVY73" s="139"/>
      <c r="NVZ73" s="266"/>
      <c r="NWA73" s="266"/>
      <c r="NWB73" s="266"/>
      <c r="NWC73" s="139"/>
      <c r="NWD73" s="266"/>
      <c r="NWE73" s="266"/>
      <c r="NWF73" s="266"/>
      <c r="NWG73" s="139"/>
      <c r="NWH73" s="266"/>
      <c r="NWI73" s="266"/>
      <c r="NWJ73" s="266"/>
      <c r="NWK73" s="139"/>
      <c r="NWL73" s="266"/>
      <c r="NWM73" s="266"/>
      <c r="NWN73" s="266"/>
      <c r="NWO73" s="139"/>
      <c r="NWP73" s="266"/>
      <c r="NWQ73" s="266"/>
      <c r="NWR73" s="266"/>
      <c r="NWS73" s="139"/>
      <c r="NWT73" s="266"/>
      <c r="NWU73" s="266"/>
      <c r="NWV73" s="266"/>
      <c r="NWW73" s="139"/>
      <c r="NWX73" s="266"/>
      <c r="NWY73" s="266"/>
      <c r="NWZ73" s="266"/>
      <c r="NXA73" s="139"/>
      <c r="NXB73" s="266"/>
      <c r="NXC73" s="266"/>
      <c r="NXD73" s="266"/>
      <c r="NXE73" s="139"/>
      <c r="NXF73" s="266"/>
      <c r="NXG73" s="266"/>
      <c r="NXH73" s="266"/>
      <c r="NXI73" s="139"/>
      <c r="NXJ73" s="266"/>
      <c r="NXK73" s="266"/>
      <c r="NXL73" s="266"/>
      <c r="NXM73" s="139"/>
      <c r="NXN73" s="266"/>
      <c r="NXO73" s="266"/>
      <c r="NXP73" s="266"/>
      <c r="NXQ73" s="139"/>
      <c r="NXR73" s="266"/>
      <c r="NXS73" s="266"/>
      <c r="NXT73" s="266"/>
      <c r="NXU73" s="139"/>
      <c r="NXV73" s="266"/>
      <c r="NXW73" s="266"/>
      <c r="NXX73" s="266"/>
      <c r="NXY73" s="139"/>
      <c r="NXZ73" s="266"/>
      <c r="NYA73" s="266"/>
      <c r="NYB73" s="266"/>
      <c r="NYC73" s="139"/>
      <c r="NYD73" s="266"/>
      <c r="NYE73" s="266"/>
      <c r="NYF73" s="266"/>
      <c r="NYG73" s="139"/>
      <c r="NYH73" s="266"/>
      <c r="NYI73" s="266"/>
      <c r="NYJ73" s="266"/>
      <c r="NYK73" s="139"/>
      <c r="NYL73" s="266"/>
      <c r="NYM73" s="266"/>
      <c r="NYN73" s="266"/>
      <c r="NYO73" s="139"/>
      <c r="NYP73" s="266"/>
      <c r="NYQ73" s="266"/>
      <c r="NYR73" s="266"/>
      <c r="NYS73" s="139"/>
      <c r="NYT73" s="266"/>
      <c r="NYU73" s="266"/>
      <c r="NYV73" s="266"/>
      <c r="NYW73" s="139"/>
      <c r="NYX73" s="266"/>
      <c r="NYY73" s="266"/>
      <c r="NYZ73" s="266"/>
      <c r="NZA73" s="139"/>
      <c r="NZB73" s="266"/>
      <c r="NZC73" s="266"/>
      <c r="NZD73" s="266"/>
      <c r="NZE73" s="139"/>
      <c r="NZF73" s="266"/>
      <c r="NZG73" s="266"/>
      <c r="NZH73" s="266"/>
      <c r="NZI73" s="139"/>
      <c r="NZJ73" s="266"/>
      <c r="NZK73" s="266"/>
      <c r="NZL73" s="266"/>
      <c r="NZM73" s="139"/>
      <c r="NZN73" s="266"/>
      <c r="NZO73" s="266"/>
      <c r="NZP73" s="266"/>
      <c r="NZQ73" s="139"/>
      <c r="NZR73" s="266"/>
      <c r="NZS73" s="266"/>
      <c r="NZT73" s="266"/>
      <c r="NZU73" s="139"/>
      <c r="NZV73" s="266"/>
      <c r="NZW73" s="266"/>
      <c r="NZX73" s="266"/>
      <c r="NZY73" s="139"/>
      <c r="NZZ73" s="266"/>
      <c r="OAA73" s="266"/>
      <c r="OAB73" s="266"/>
      <c r="OAC73" s="139"/>
      <c r="OAD73" s="266"/>
      <c r="OAE73" s="266"/>
      <c r="OAF73" s="266"/>
      <c r="OAG73" s="139"/>
      <c r="OAH73" s="266"/>
      <c r="OAI73" s="266"/>
      <c r="OAJ73" s="266"/>
      <c r="OAK73" s="139"/>
      <c r="OAL73" s="266"/>
      <c r="OAM73" s="266"/>
      <c r="OAN73" s="266"/>
      <c r="OAO73" s="139"/>
      <c r="OAP73" s="266"/>
      <c r="OAQ73" s="266"/>
      <c r="OAR73" s="266"/>
      <c r="OAS73" s="139"/>
      <c r="OAT73" s="266"/>
      <c r="OAU73" s="266"/>
      <c r="OAV73" s="266"/>
      <c r="OAW73" s="139"/>
      <c r="OAX73" s="266"/>
      <c r="OAY73" s="266"/>
      <c r="OAZ73" s="266"/>
      <c r="OBA73" s="139"/>
      <c r="OBB73" s="266"/>
      <c r="OBC73" s="266"/>
      <c r="OBD73" s="266"/>
      <c r="OBE73" s="139"/>
      <c r="OBF73" s="266"/>
      <c r="OBG73" s="266"/>
      <c r="OBH73" s="266"/>
      <c r="OBI73" s="139"/>
      <c r="OBJ73" s="266"/>
      <c r="OBK73" s="266"/>
      <c r="OBL73" s="266"/>
      <c r="OBM73" s="139"/>
      <c r="OBN73" s="266"/>
      <c r="OBO73" s="266"/>
      <c r="OBP73" s="266"/>
      <c r="OBQ73" s="139"/>
      <c r="OBR73" s="266"/>
      <c r="OBS73" s="266"/>
      <c r="OBT73" s="266"/>
      <c r="OBU73" s="139"/>
      <c r="OBV73" s="266"/>
      <c r="OBW73" s="266"/>
      <c r="OBX73" s="266"/>
      <c r="OBY73" s="139"/>
      <c r="OBZ73" s="266"/>
      <c r="OCA73" s="266"/>
      <c r="OCB73" s="266"/>
      <c r="OCC73" s="139"/>
      <c r="OCD73" s="266"/>
      <c r="OCE73" s="266"/>
      <c r="OCF73" s="266"/>
      <c r="OCG73" s="139"/>
      <c r="OCH73" s="266"/>
      <c r="OCI73" s="266"/>
      <c r="OCJ73" s="266"/>
      <c r="OCK73" s="139"/>
      <c r="OCL73" s="266"/>
      <c r="OCM73" s="266"/>
      <c r="OCN73" s="266"/>
      <c r="OCO73" s="139"/>
      <c r="OCP73" s="266"/>
      <c r="OCQ73" s="266"/>
      <c r="OCR73" s="266"/>
      <c r="OCS73" s="139"/>
      <c r="OCT73" s="266"/>
      <c r="OCU73" s="266"/>
      <c r="OCV73" s="266"/>
      <c r="OCW73" s="139"/>
      <c r="OCX73" s="266"/>
      <c r="OCY73" s="266"/>
      <c r="OCZ73" s="266"/>
      <c r="ODA73" s="139"/>
      <c r="ODB73" s="266"/>
      <c r="ODC73" s="266"/>
      <c r="ODD73" s="266"/>
      <c r="ODE73" s="139"/>
      <c r="ODF73" s="266"/>
      <c r="ODG73" s="266"/>
      <c r="ODH73" s="266"/>
      <c r="ODI73" s="139"/>
      <c r="ODJ73" s="266"/>
      <c r="ODK73" s="266"/>
      <c r="ODL73" s="266"/>
      <c r="ODM73" s="139"/>
      <c r="ODN73" s="266"/>
      <c r="ODO73" s="266"/>
      <c r="ODP73" s="266"/>
      <c r="ODQ73" s="139"/>
      <c r="ODR73" s="266"/>
      <c r="ODS73" s="266"/>
      <c r="ODT73" s="266"/>
      <c r="ODU73" s="139"/>
      <c r="ODV73" s="266"/>
      <c r="ODW73" s="266"/>
      <c r="ODX73" s="266"/>
      <c r="ODY73" s="139"/>
      <c r="ODZ73" s="266"/>
      <c r="OEA73" s="266"/>
      <c r="OEB73" s="266"/>
      <c r="OEC73" s="139"/>
      <c r="OED73" s="266"/>
      <c r="OEE73" s="266"/>
      <c r="OEF73" s="266"/>
      <c r="OEG73" s="139"/>
      <c r="OEH73" s="266"/>
      <c r="OEI73" s="266"/>
      <c r="OEJ73" s="266"/>
      <c r="OEK73" s="139"/>
      <c r="OEL73" s="266"/>
      <c r="OEM73" s="266"/>
      <c r="OEN73" s="266"/>
      <c r="OEO73" s="139"/>
      <c r="OEP73" s="266"/>
      <c r="OEQ73" s="266"/>
      <c r="OER73" s="266"/>
      <c r="OES73" s="139"/>
      <c r="OET73" s="266"/>
      <c r="OEU73" s="266"/>
      <c r="OEV73" s="266"/>
      <c r="OEW73" s="139"/>
      <c r="OEX73" s="266"/>
      <c r="OEY73" s="266"/>
      <c r="OEZ73" s="266"/>
      <c r="OFA73" s="139"/>
      <c r="OFB73" s="266"/>
      <c r="OFC73" s="266"/>
      <c r="OFD73" s="266"/>
      <c r="OFE73" s="139"/>
      <c r="OFF73" s="266"/>
      <c r="OFG73" s="266"/>
      <c r="OFH73" s="266"/>
      <c r="OFI73" s="139"/>
      <c r="OFJ73" s="266"/>
      <c r="OFK73" s="266"/>
      <c r="OFL73" s="266"/>
      <c r="OFM73" s="139"/>
      <c r="OFN73" s="266"/>
      <c r="OFO73" s="266"/>
      <c r="OFP73" s="266"/>
      <c r="OFQ73" s="139"/>
      <c r="OFR73" s="266"/>
      <c r="OFS73" s="266"/>
      <c r="OFT73" s="266"/>
      <c r="OFU73" s="139"/>
      <c r="OFV73" s="266"/>
      <c r="OFW73" s="266"/>
      <c r="OFX73" s="266"/>
      <c r="OFY73" s="139"/>
      <c r="OFZ73" s="266"/>
      <c r="OGA73" s="266"/>
      <c r="OGB73" s="266"/>
      <c r="OGC73" s="139"/>
      <c r="OGD73" s="266"/>
      <c r="OGE73" s="266"/>
      <c r="OGF73" s="266"/>
      <c r="OGG73" s="139"/>
      <c r="OGH73" s="266"/>
      <c r="OGI73" s="266"/>
      <c r="OGJ73" s="266"/>
      <c r="OGK73" s="139"/>
      <c r="OGL73" s="266"/>
      <c r="OGM73" s="266"/>
      <c r="OGN73" s="266"/>
      <c r="OGO73" s="139"/>
      <c r="OGP73" s="266"/>
      <c r="OGQ73" s="266"/>
      <c r="OGR73" s="266"/>
      <c r="OGS73" s="139"/>
      <c r="OGT73" s="266"/>
      <c r="OGU73" s="266"/>
      <c r="OGV73" s="266"/>
      <c r="OGW73" s="139"/>
      <c r="OGX73" s="266"/>
      <c r="OGY73" s="266"/>
      <c r="OGZ73" s="266"/>
      <c r="OHA73" s="139"/>
      <c r="OHB73" s="266"/>
      <c r="OHC73" s="266"/>
      <c r="OHD73" s="266"/>
      <c r="OHE73" s="139"/>
      <c r="OHF73" s="266"/>
      <c r="OHG73" s="266"/>
      <c r="OHH73" s="266"/>
      <c r="OHI73" s="139"/>
      <c r="OHJ73" s="266"/>
      <c r="OHK73" s="266"/>
      <c r="OHL73" s="266"/>
      <c r="OHM73" s="139"/>
      <c r="OHN73" s="266"/>
      <c r="OHO73" s="266"/>
      <c r="OHP73" s="266"/>
      <c r="OHQ73" s="139"/>
      <c r="OHR73" s="266"/>
      <c r="OHS73" s="266"/>
      <c r="OHT73" s="266"/>
      <c r="OHU73" s="139"/>
      <c r="OHV73" s="266"/>
      <c r="OHW73" s="266"/>
      <c r="OHX73" s="266"/>
      <c r="OHY73" s="139"/>
      <c r="OHZ73" s="266"/>
      <c r="OIA73" s="266"/>
      <c r="OIB73" s="266"/>
      <c r="OIC73" s="139"/>
      <c r="OID73" s="266"/>
      <c r="OIE73" s="266"/>
      <c r="OIF73" s="266"/>
      <c r="OIG73" s="139"/>
      <c r="OIH73" s="266"/>
      <c r="OII73" s="266"/>
      <c r="OIJ73" s="266"/>
      <c r="OIK73" s="139"/>
      <c r="OIL73" s="266"/>
      <c r="OIM73" s="266"/>
      <c r="OIN73" s="266"/>
      <c r="OIO73" s="139"/>
      <c r="OIP73" s="266"/>
      <c r="OIQ73" s="266"/>
      <c r="OIR73" s="266"/>
      <c r="OIS73" s="139"/>
      <c r="OIT73" s="266"/>
      <c r="OIU73" s="266"/>
      <c r="OIV73" s="266"/>
      <c r="OIW73" s="139"/>
      <c r="OIX73" s="266"/>
      <c r="OIY73" s="266"/>
      <c r="OIZ73" s="266"/>
      <c r="OJA73" s="139"/>
      <c r="OJB73" s="266"/>
      <c r="OJC73" s="266"/>
      <c r="OJD73" s="266"/>
      <c r="OJE73" s="139"/>
      <c r="OJF73" s="266"/>
      <c r="OJG73" s="266"/>
      <c r="OJH73" s="266"/>
      <c r="OJI73" s="139"/>
      <c r="OJJ73" s="266"/>
      <c r="OJK73" s="266"/>
      <c r="OJL73" s="266"/>
      <c r="OJM73" s="139"/>
      <c r="OJN73" s="266"/>
      <c r="OJO73" s="266"/>
      <c r="OJP73" s="266"/>
      <c r="OJQ73" s="139"/>
      <c r="OJR73" s="266"/>
      <c r="OJS73" s="266"/>
      <c r="OJT73" s="266"/>
      <c r="OJU73" s="139"/>
      <c r="OJV73" s="266"/>
      <c r="OJW73" s="266"/>
      <c r="OJX73" s="266"/>
      <c r="OJY73" s="139"/>
      <c r="OJZ73" s="266"/>
      <c r="OKA73" s="266"/>
      <c r="OKB73" s="266"/>
      <c r="OKC73" s="139"/>
      <c r="OKD73" s="266"/>
      <c r="OKE73" s="266"/>
      <c r="OKF73" s="266"/>
      <c r="OKG73" s="139"/>
      <c r="OKH73" s="266"/>
      <c r="OKI73" s="266"/>
      <c r="OKJ73" s="266"/>
      <c r="OKK73" s="139"/>
      <c r="OKL73" s="266"/>
      <c r="OKM73" s="266"/>
      <c r="OKN73" s="266"/>
      <c r="OKO73" s="139"/>
      <c r="OKP73" s="266"/>
      <c r="OKQ73" s="266"/>
      <c r="OKR73" s="266"/>
      <c r="OKS73" s="139"/>
      <c r="OKT73" s="266"/>
      <c r="OKU73" s="266"/>
      <c r="OKV73" s="266"/>
      <c r="OKW73" s="139"/>
      <c r="OKX73" s="266"/>
      <c r="OKY73" s="266"/>
      <c r="OKZ73" s="266"/>
      <c r="OLA73" s="139"/>
      <c r="OLB73" s="266"/>
      <c r="OLC73" s="266"/>
      <c r="OLD73" s="266"/>
      <c r="OLE73" s="139"/>
      <c r="OLF73" s="266"/>
      <c r="OLG73" s="266"/>
      <c r="OLH73" s="266"/>
      <c r="OLI73" s="139"/>
      <c r="OLJ73" s="266"/>
      <c r="OLK73" s="266"/>
      <c r="OLL73" s="266"/>
      <c r="OLM73" s="139"/>
      <c r="OLN73" s="266"/>
      <c r="OLO73" s="266"/>
      <c r="OLP73" s="266"/>
      <c r="OLQ73" s="139"/>
      <c r="OLR73" s="266"/>
      <c r="OLS73" s="266"/>
      <c r="OLT73" s="266"/>
      <c r="OLU73" s="139"/>
      <c r="OLV73" s="266"/>
      <c r="OLW73" s="266"/>
      <c r="OLX73" s="266"/>
      <c r="OLY73" s="139"/>
      <c r="OLZ73" s="266"/>
      <c r="OMA73" s="266"/>
      <c r="OMB73" s="266"/>
      <c r="OMC73" s="139"/>
      <c r="OMD73" s="266"/>
      <c r="OME73" s="266"/>
      <c r="OMF73" s="266"/>
      <c r="OMG73" s="139"/>
      <c r="OMH73" s="266"/>
      <c r="OMI73" s="266"/>
      <c r="OMJ73" s="266"/>
      <c r="OMK73" s="139"/>
      <c r="OML73" s="266"/>
      <c r="OMM73" s="266"/>
      <c r="OMN73" s="266"/>
      <c r="OMO73" s="139"/>
      <c r="OMP73" s="266"/>
      <c r="OMQ73" s="266"/>
      <c r="OMR73" s="266"/>
      <c r="OMS73" s="139"/>
      <c r="OMT73" s="266"/>
      <c r="OMU73" s="266"/>
      <c r="OMV73" s="266"/>
      <c r="OMW73" s="139"/>
      <c r="OMX73" s="266"/>
      <c r="OMY73" s="266"/>
      <c r="OMZ73" s="266"/>
      <c r="ONA73" s="139"/>
      <c r="ONB73" s="266"/>
      <c r="ONC73" s="266"/>
      <c r="OND73" s="266"/>
      <c r="ONE73" s="139"/>
      <c r="ONF73" s="266"/>
      <c r="ONG73" s="266"/>
      <c r="ONH73" s="266"/>
      <c r="ONI73" s="139"/>
      <c r="ONJ73" s="266"/>
      <c r="ONK73" s="266"/>
      <c r="ONL73" s="266"/>
      <c r="ONM73" s="139"/>
      <c r="ONN73" s="266"/>
      <c r="ONO73" s="266"/>
      <c r="ONP73" s="266"/>
      <c r="ONQ73" s="139"/>
      <c r="ONR73" s="266"/>
      <c r="ONS73" s="266"/>
      <c r="ONT73" s="266"/>
      <c r="ONU73" s="139"/>
      <c r="ONV73" s="266"/>
      <c r="ONW73" s="266"/>
      <c r="ONX73" s="266"/>
      <c r="ONY73" s="139"/>
      <c r="ONZ73" s="266"/>
      <c r="OOA73" s="266"/>
      <c r="OOB73" s="266"/>
      <c r="OOC73" s="139"/>
      <c r="OOD73" s="266"/>
      <c r="OOE73" s="266"/>
      <c r="OOF73" s="266"/>
      <c r="OOG73" s="139"/>
      <c r="OOH73" s="266"/>
      <c r="OOI73" s="266"/>
      <c r="OOJ73" s="266"/>
      <c r="OOK73" s="139"/>
      <c r="OOL73" s="266"/>
      <c r="OOM73" s="266"/>
      <c r="OON73" s="266"/>
      <c r="OOO73" s="139"/>
      <c r="OOP73" s="266"/>
      <c r="OOQ73" s="266"/>
      <c r="OOR73" s="266"/>
      <c r="OOS73" s="139"/>
      <c r="OOT73" s="266"/>
      <c r="OOU73" s="266"/>
      <c r="OOV73" s="266"/>
      <c r="OOW73" s="139"/>
      <c r="OOX73" s="266"/>
      <c r="OOY73" s="266"/>
      <c r="OOZ73" s="266"/>
      <c r="OPA73" s="139"/>
      <c r="OPB73" s="266"/>
      <c r="OPC73" s="266"/>
      <c r="OPD73" s="266"/>
      <c r="OPE73" s="139"/>
      <c r="OPF73" s="266"/>
      <c r="OPG73" s="266"/>
      <c r="OPH73" s="266"/>
      <c r="OPI73" s="139"/>
      <c r="OPJ73" s="266"/>
      <c r="OPK73" s="266"/>
      <c r="OPL73" s="266"/>
      <c r="OPM73" s="139"/>
      <c r="OPN73" s="266"/>
      <c r="OPO73" s="266"/>
      <c r="OPP73" s="266"/>
      <c r="OPQ73" s="139"/>
      <c r="OPR73" s="266"/>
      <c r="OPS73" s="266"/>
      <c r="OPT73" s="266"/>
      <c r="OPU73" s="139"/>
      <c r="OPV73" s="266"/>
      <c r="OPW73" s="266"/>
      <c r="OPX73" s="266"/>
      <c r="OPY73" s="139"/>
      <c r="OPZ73" s="266"/>
      <c r="OQA73" s="266"/>
      <c r="OQB73" s="266"/>
      <c r="OQC73" s="139"/>
      <c r="OQD73" s="266"/>
      <c r="OQE73" s="266"/>
      <c r="OQF73" s="266"/>
      <c r="OQG73" s="139"/>
      <c r="OQH73" s="266"/>
      <c r="OQI73" s="266"/>
      <c r="OQJ73" s="266"/>
      <c r="OQK73" s="139"/>
      <c r="OQL73" s="266"/>
      <c r="OQM73" s="266"/>
      <c r="OQN73" s="266"/>
      <c r="OQO73" s="139"/>
      <c r="OQP73" s="266"/>
      <c r="OQQ73" s="266"/>
      <c r="OQR73" s="266"/>
      <c r="OQS73" s="139"/>
      <c r="OQT73" s="266"/>
      <c r="OQU73" s="266"/>
      <c r="OQV73" s="266"/>
      <c r="OQW73" s="139"/>
      <c r="OQX73" s="266"/>
      <c r="OQY73" s="266"/>
      <c r="OQZ73" s="266"/>
      <c r="ORA73" s="139"/>
      <c r="ORB73" s="266"/>
      <c r="ORC73" s="266"/>
      <c r="ORD73" s="266"/>
      <c r="ORE73" s="139"/>
      <c r="ORF73" s="266"/>
      <c r="ORG73" s="266"/>
      <c r="ORH73" s="266"/>
      <c r="ORI73" s="139"/>
      <c r="ORJ73" s="266"/>
      <c r="ORK73" s="266"/>
      <c r="ORL73" s="266"/>
      <c r="ORM73" s="139"/>
      <c r="ORN73" s="266"/>
      <c r="ORO73" s="266"/>
      <c r="ORP73" s="266"/>
      <c r="ORQ73" s="139"/>
      <c r="ORR73" s="266"/>
      <c r="ORS73" s="266"/>
      <c r="ORT73" s="266"/>
      <c r="ORU73" s="139"/>
      <c r="ORV73" s="266"/>
      <c r="ORW73" s="266"/>
      <c r="ORX73" s="266"/>
      <c r="ORY73" s="139"/>
      <c r="ORZ73" s="266"/>
      <c r="OSA73" s="266"/>
      <c r="OSB73" s="266"/>
      <c r="OSC73" s="139"/>
      <c r="OSD73" s="266"/>
      <c r="OSE73" s="266"/>
      <c r="OSF73" s="266"/>
      <c r="OSG73" s="139"/>
      <c r="OSH73" s="266"/>
      <c r="OSI73" s="266"/>
      <c r="OSJ73" s="266"/>
      <c r="OSK73" s="139"/>
      <c r="OSL73" s="266"/>
      <c r="OSM73" s="266"/>
      <c r="OSN73" s="266"/>
      <c r="OSO73" s="139"/>
      <c r="OSP73" s="266"/>
      <c r="OSQ73" s="266"/>
      <c r="OSR73" s="266"/>
      <c r="OSS73" s="139"/>
      <c r="OST73" s="266"/>
      <c r="OSU73" s="266"/>
      <c r="OSV73" s="266"/>
      <c r="OSW73" s="139"/>
      <c r="OSX73" s="266"/>
      <c r="OSY73" s="266"/>
      <c r="OSZ73" s="266"/>
      <c r="OTA73" s="139"/>
      <c r="OTB73" s="266"/>
      <c r="OTC73" s="266"/>
      <c r="OTD73" s="266"/>
      <c r="OTE73" s="139"/>
      <c r="OTF73" s="266"/>
      <c r="OTG73" s="266"/>
      <c r="OTH73" s="266"/>
      <c r="OTI73" s="139"/>
      <c r="OTJ73" s="266"/>
      <c r="OTK73" s="266"/>
      <c r="OTL73" s="266"/>
      <c r="OTM73" s="139"/>
      <c r="OTN73" s="266"/>
      <c r="OTO73" s="266"/>
      <c r="OTP73" s="266"/>
      <c r="OTQ73" s="139"/>
      <c r="OTR73" s="266"/>
      <c r="OTS73" s="266"/>
      <c r="OTT73" s="266"/>
      <c r="OTU73" s="139"/>
      <c r="OTV73" s="266"/>
      <c r="OTW73" s="266"/>
      <c r="OTX73" s="266"/>
      <c r="OTY73" s="139"/>
      <c r="OTZ73" s="266"/>
      <c r="OUA73" s="266"/>
      <c r="OUB73" s="266"/>
      <c r="OUC73" s="139"/>
      <c r="OUD73" s="266"/>
      <c r="OUE73" s="266"/>
      <c r="OUF73" s="266"/>
      <c r="OUG73" s="139"/>
      <c r="OUH73" s="266"/>
      <c r="OUI73" s="266"/>
      <c r="OUJ73" s="266"/>
      <c r="OUK73" s="139"/>
      <c r="OUL73" s="266"/>
      <c r="OUM73" s="266"/>
      <c r="OUN73" s="266"/>
      <c r="OUO73" s="139"/>
      <c r="OUP73" s="266"/>
      <c r="OUQ73" s="266"/>
      <c r="OUR73" s="266"/>
      <c r="OUS73" s="139"/>
      <c r="OUT73" s="266"/>
      <c r="OUU73" s="266"/>
      <c r="OUV73" s="266"/>
      <c r="OUW73" s="139"/>
      <c r="OUX73" s="266"/>
      <c r="OUY73" s="266"/>
      <c r="OUZ73" s="266"/>
      <c r="OVA73" s="139"/>
      <c r="OVB73" s="266"/>
      <c r="OVC73" s="266"/>
      <c r="OVD73" s="266"/>
      <c r="OVE73" s="139"/>
      <c r="OVF73" s="266"/>
      <c r="OVG73" s="266"/>
      <c r="OVH73" s="266"/>
      <c r="OVI73" s="139"/>
      <c r="OVJ73" s="266"/>
      <c r="OVK73" s="266"/>
      <c r="OVL73" s="266"/>
      <c r="OVM73" s="139"/>
      <c r="OVN73" s="266"/>
      <c r="OVO73" s="266"/>
      <c r="OVP73" s="266"/>
      <c r="OVQ73" s="139"/>
      <c r="OVR73" s="266"/>
      <c r="OVS73" s="266"/>
      <c r="OVT73" s="266"/>
      <c r="OVU73" s="139"/>
      <c r="OVV73" s="266"/>
      <c r="OVW73" s="266"/>
      <c r="OVX73" s="266"/>
      <c r="OVY73" s="139"/>
      <c r="OVZ73" s="266"/>
      <c r="OWA73" s="266"/>
      <c r="OWB73" s="266"/>
      <c r="OWC73" s="139"/>
      <c r="OWD73" s="266"/>
      <c r="OWE73" s="266"/>
      <c r="OWF73" s="266"/>
      <c r="OWG73" s="139"/>
      <c r="OWH73" s="266"/>
      <c r="OWI73" s="266"/>
      <c r="OWJ73" s="266"/>
      <c r="OWK73" s="139"/>
      <c r="OWL73" s="266"/>
      <c r="OWM73" s="266"/>
      <c r="OWN73" s="266"/>
      <c r="OWO73" s="139"/>
      <c r="OWP73" s="266"/>
      <c r="OWQ73" s="266"/>
      <c r="OWR73" s="266"/>
      <c r="OWS73" s="139"/>
      <c r="OWT73" s="266"/>
      <c r="OWU73" s="266"/>
      <c r="OWV73" s="266"/>
      <c r="OWW73" s="139"/>
      <c r="OWX73" s="266"/>
      <c r="OWY73" s="266"/>
      <c r="OWZ73" s="266"/>
      <c r="OXA73" s="139"/>
      <c r="OXB73" s="266"/>
      <c r="OXC73" s="266"/>
      <c r="OXD73" s="266"/>
      <c r="OXE73" s="139"/>
      <c r="OXF73" s="266"/>
      <c r="OXG73" s="266"/>
      <c r="OXH73" s="266"/>
      <c r="OXI73" s="139"/>
      <c r="OXJ73" s="266"/>
      <c r="OXK73" s="266"/>
      <c r="OXL73" s="266"/>
      <c r="OXM73" s="139"/>
      <c r="OXN73" s="266"/>
      <c r="OXO73" s="266"/>
      <c r="OXP73" s="266"/>
      <c r="OXQ73" s="139"/>
      <c r="OXR73" s="266"/>
      <c r="OXS73" s="266"/>
      <c r="OXT73" s="266"/>
      <c r="OXU73" s="139"/>
      <c r="OXV73" s="266"/>
      <c r="OXW73" s="266"/>
      <c r="OXX73" s="266"/>
      <c r="OXY73" s="139"/>
      <c r="OXZ73" s="266"/>
      <c r="OYA73" s="266"/>
      <c r="OYB73" s="266"/>
      <c r="OYC73" s="139"/>
      <c r="OYD73" s="266"/>
      <c r="OYE73" s="266"/>
      <c r="OYF73" s="266"/>
      <c r="OYG73" s="139"/>
      <c r="OYH73" s="266"/>
      <c r="OYI73" s="266"/>
      <c r="OYJ73" s="266"/>
      <c r="OYK73" s="139"/>
      <c r="OYL73" s="266"/>
      <c r="OYM73" s="266"/>
      <c r="OYN73" s="266"/>
      <c r="OYO73" s="139"/>
      <c r="OYP73" s="266"/>
      <c r="OYQ73" s="266"/>
      <c r="OYR73" s="266"/>
      <c r="OYS73" s="139"/>
      <c r="OYT73" s="266"/>
      <c r="OYU73" s="266"/>
      <c r="OYV73" s="266"/>
      <c r="OYW73" s="139"/>
      <c r="OYX73" s="266"/>
      <c r="OYY73" s="266"/>
      <c r="OYZ73" s="266"/>
      <c r="OZA73" s="139"/>
      <c r="OZB73" s="266"/>
      <c r="OZC73" s="266"/>
      <c r="OZD73" s="266"/>
      <c r="OZE73" s="139"/>
      <c r="OZF73" s="266"/>
      <c r="OZG73" s="266"/>
      <c r="OZH73" s="266"/>
      <c r="OZI73" s="139"/>
      <c r="OZJ73" s="266"/>
      <c r="OZK73" s="266"/>
      <c r="OZL73" s="266"/>
      <c r="OZM73" s="139"/>
      <c r="OZN73" s="266"/>
      <c r="OZO73" s="266"/>
      <c r="OZP73" s="266"/>
      <c r="OZQ73" s="139"/>
      <c r="OZR73" s="266"/>
      <c r="OZS73" s="266"/>
      <c r="OZT73" s="266"/>
      <c r="OZU73" s="139"/>
      <c r="OZV73" s="266"/>
      <c r="OZW73" s="266"/>
      <c r="OZX73" s="266"/>
      <c r="OZY73" s="139"/>
      <c r="OZZ73" s="266"/>
      <c r="PAA73" s="266"/>
      <c r="PAB73" s="266"/>
      <c r="PAC73" s="139"/>
      <c r="PAD73" s="266"/>
      <c r="PAE73" s="266"/>
      <c r="PAF73" s="266"/>
      <c r="PAG73" s="139"/>
      <c r="PAH73" s="266"/>
      <c r="PAI73" s="266"/>
      <c r="PAJ73" s="266"/>
      <c r="PAK73" s="139"/>
      <c r="PAL73" s="266"/>
      <c r="PAM73" s="266"/>
      <c r="PAN73" s="266"/>
      <c r="PAO73" s="139"/>
      <c r="PAP73" s="266"/>
      <c r="PAQ73" s="266"/>
      <c r="PAR73" s="266"/>
      <c r="PAS73" s="139"/>
      <c r="PAT73" s="266"/>
      <c r="PAU73" s="266"/>
      <c r="PAV73" s="266"/>
      <c r="PAW73" s="139"/>
      <c r="PAX73" s="266"/>
      <c r="PAY73" s="266"/>
      <c r="PAZ73" s="266"/>
      <c r="PBA73" s="139"/>
      <c r="PBB73" s="266"/>
      <c r="PBC73" s="266"/>
      <c r="PBD73" s="266"/>
      <c r="PBE73" s="139"/>
      <c r="PBF73" s="266"/>
      <c r="PBG73" s="266"/>
      <c r="PBH73" s="266"/>
      <c r="PBI73" s="139"/>
      <c r="PBJ73" s="266"/>
      <c r="PBK73" s="266"/>
      <c r="PBL73" s="266"/>
      <c r="PBM73" s="139"/>
      <c r="PBN73" s="266"/>
      <c r="PBO73" s="266"/>
      <c r="PBP73" s="266"/>
      <c r="PBQ73" s="139"/>
      <c r="PBR73" s="266"/>
      <c r="PBS73" s="266"/>
      <c r="PBT73" s="266"/>
      <c r="PBU73" s="139"/>
      <c r="PBV73" s="266"/>
      <c r="PBW73" s="266"/>
      <c r="PBX73" s="266"/>
      <c r="PBY73" s="139"/>
      <c r="PBZ73" s="266"/>
      <c r="PCA73" s="266"/>
      <c r="PCB73" s="266"/>
      <c r="PCC73" s="139"/>
      <c r="PCD73" s="266"/>
      <c r="PCE73" s="266"/>
      <c r="PCF73" s="266"/>
      <c r="PCG73" s="139"/>
      <c r="PCH73" s="266"/>
      <c r="PCI73" s="266"/>
      <c r="PCJ73" s="266"/>
      <c r="PCK73" s="139"/>
      <c r="PCL73" s="266"/>
      <c r="PCM73" s="266"/>
      <c r="PCN73" s="266"/>
      <c r="PCO73" s="139"/>
      <c r="PCP73" s="266"/>
      <c r="PCQ73" s="266"/>
      <c r="PCR73" s="266"/>
      <c r="PCS73" s="139"/>
      <c r="PCT73" s="266"/>
      <c r="PCU73" s="266"/>
      <c r="PCV73" s="266"/>
      <c r="PCW73" s="139"/>
      <c r="PCX73" s="266"/>
      <c r="PCY73" s="266"/>
      <c r="PCZ73" s="266"/>
      <c r="PDA73" s="139"/>
      <c r="PDB73" s="266"/>
      <c r="PDC73" s="266"/>
      <c r="PDD73" s="266"/>
      <c r="PDE73" s="139"/>
      <c r="PDF73" s="266"/>
      <c r="PDG73" s="266"/>
      <c r="PDH73" s="266"/>
      <c r="PDI73" s="139"/>
      <c r="PDJ73" s="266"/>
      <c r="PDK73" s="266"/>
      <c r="PDL73" s="266"/>
      <c r="PDM73" s="139"/>
      <c r="PDN73" s="266"/>
      <c r="PDO73" s="266"/>
      <c r="PDP73" s="266"/>
      <c r="PDQ73" s="139"/>
      <c r="PDR73" s="266"/>
      <c r="PDS73" s="266"/>
      <c r="PDT73" s="266"/>
      <c r="PDU73" s="139"/>
      <c r="PDV73" s="266"/>
      <c r="PDW73" s="266"/>
      <c r="PDX73" s="266"/>
      <c r="PDY73" s="139"/>
      <c r="PDZ73" s="266"/>
      <c r="PEA73" s="266"/>
      <c r="PEB73" s="266"/>
      <c r="PEC73" s="139"/>
      <c r="PED73" s="266"/>
      <c r="PEE73" s="266"/>
      <c r="PEF73" s="266"/>
      <c r="PEG73" s="139"/>
      <c r="PEH73" s="266"/>
      <c r="PEI73" s="266"/>
      <c r="PEJ73" s="266"/>
      <c r="PEK73" s="139"/>
      <c r="PEL73" s="266"/>
      <c r="PEM73" s="266"/>
      <c r="PEN73" s="266"/>
      <c r="PEO73" s="139"/>
      <c r="PEP73" s="266"/>
      <c r="PEQ73" s="266"/>
      <c r="PER73" s="266"/>
      <c r="PES73" s="139"/>
      <c r="PET73" s="266"/>
      <c r="PEU73" s="266"/>
      <c r="PEV73" s="266"/>
      <c r="PEW73" s="139"/>
      <c r="PEX73" s="266"/>
      <c r="PEY73" s="266"/>
      <c r="PEZ73" s="266"/>
      <c r="PFA73" s="139"/>
      <c r="PFB73" s="266"/>
      <c r="PFC73" s="266"/>
      <c r="PFD73" s="266"/>
      <c r="PFE73" s="139"/>
      <c r="PFF73" s="266"/>
      <c r="PFG73" s="266"/>
      <c r="PFH73" s="266"/>
      <c r="PFI73" s="139"/>
      <c r="PFJ73" s="266"/>
      <c r="PFK73" s="266"/>
      <c r="PFL73" s="266"/>
      <c r="PFM73" s="139"/>
      <c r="PFN73" s="266"/>
      <c r="PFO73" s="266"/>
      <c r="PFP73" s="266"/>
      <c r="PFQ73" s="139"/>
      <c r="PFR73" s="266"/>
      <c r="PFS73" s="266"/>
      <c r="PFT73" s="266"/>
      <c r="PFU73" s="139"/>
      <c r="PFV73" s="266"/>
      <c r="PFW73" s="266"/>
      <c r="PFX73" s="266"/>
      <c r="PFY73" s="139"/>
      <c r="PFZ73" s="266"/>
      <c r="PGA73" s="266"/>
      <c r="PGB73" s="266"/>
      <c r="PGC73" s="139"/>
      <c r="PGD73" s="266"/>
      <c r="PGE73" s="266"/>
      <c r="PGF73" s="266"/>
      <c r="PGG73" s="139"/>
      <c r="PGH73" s="266"/>
      <c r="PGI73" s="266"/>
      <c r="PGJ73" s="266"/>
      <c r="PGK73" s="139"/>
      <c r="PGL73" s="266"/>
      <c r="PGM73" s="266"/>
      <c r="PGN73" s="266"/>
      <c r="PGO73" s="139"/>
      <c r="PGP73" s="266"/>
      <c r="PGQ73" s="266"/>
      <c r="PGR73" s="266"/>
      <c r="PGS73" s="139"/>
      <c r="PGT73" s="266"/>
      <c r="PGU73" s="266"/>
      <c r="PGV73" s="266"/>
      <c r="PGW73" s="139"/>
      <c r="PGX73" s="266"/>
      <c r="PGY73" s="266"/>
      <c r="PGZ73" s="266"/>
      <c r="PHA73" s="139"/>
      <c r="PHB73" s="266"/>
      <c r="PHC73" s="266"/>
      <c r="PHD73" s="266"/>
      <c r="PHE73" s="139"/>
      <c r="PHF73" s="266"/>
      <c r="PHG73" s="266"/>
      <c r="PHH73" s="266"/>
      <c r="PHI73" s="139"/>
      <c r="PHJ73" s="266"/>
      <c r="PHK73" s="266"/>
      <c r="PHL73" s="266"/>
      <c r="PHM73" s="139"/>
      <c r="PHN73" s="266"/>
      <c r="PHO73" s="266"/>
      <c r="PHP73" s="266"/>
      <c r="PHQ73" s="139"/>
      <c r="PHR73" s="266"/>
      <c r="PHS73" s="266"/>
      <c r="PHT73" s="266"/>
      <c r="PHU73" s="139"/>
      <c r="PHV73" s="266"/>
      <c r="PHW73" s="266"/>
      <c r="PHX73" s="266"/>
      <c r="PHY73" s="139"/>
      <c r="PHZ73" s="266"/>
      <c r="PIA73" s="266"/>
      <c r="PIB73" s="266"/>
      <c r="PIC73" s="139"/>
      <c r="PID73" s="266"/>
      <c r="PIE73" s="266"/>
      <c r="PIF73" s="266"/>
      <c r="PIG73" s="139"/>
      <c r="PIH73" s="266"/>
      <c r="PII73" s="266"/>
      <c r="PIJ73" s="266"/>
      <c r="PIK73" s="139"/>
      <c r="PIL73" s="266"/>
      <c r="PIM73" s="266"/>
      <c r="PIN73" s="266"/>
      <c r="PIO73" s="139"/>
      <c r="PIP73" s="266"/>
      <c r="PIQ73" s="266"/>
      <c r="PIR73" s="266"/>
      <c r="PIS73" s="139"/>
      <c r="PIT73" s="266"/>
      <c r="PIU73" s="266"/>
      <c r="PIV73" s="266"/>
      <c r="PIW73" s="139"/>
      <c r="PIX73" s="266"/>
      <c r="PIY73" s="266"/>
      <c r="PIZ73" s="266"/>
      <c r="PJA73" s="139"/>
      <c r="PJB73" s="266"/>
      <c r="PJC73" s="266"/>
      <c r="PJD73" s="266"/>
      <c r="PJE73" s="139"/>
      <c r="PJF73" s="266"/>
      <c r="PJG73" s="266"/>
      <c r="PJH73" s="266"/>
      <c r="PJI73" s="139"/>
      <c r="PJJ73" s="266"/>
      <c r="PJK73" s="266"/>
      <c r="PJL73" s="266"/>
      <c r="PJM73" s="139"/>
      <c r="PJN73" s="266"/>
      <c r="PJO73" s="266"/>
      <c r="PJP73" s="266"/>
      <c r="PJQ73" s="139"/>
      <c r="PJR73" s="266"/>
      <c r="PJS73" s="266"/>
      <c r="PJT73" s="266"/>
      <c r="PJU73" s="139"/>
      <c r="PJV73" s="266"/>
      <c r="PJW73" s="266"/>
      <c r="PJX73" s="266"/>
      <c r="PJY73" s="139"/>
      <c r="PJZ73" s="266"/>
      <c r="PKA73" s="266"/>
      <c r="PKB73" s="266"/>
      <c r="PKC73" s="139"/>
      <c r="PKD73" s="266"/>
      <c r="PKE73" s="266"/>
      <c r="PKF73" s="266"/>
      <c r="PKG73" s="139"/>
      <c r="PKH73" s="266"/>
      <c r="PKI73" s="266"/>
      <c r="PKJ73" s="266"/>
      <c r="PKK73" s="139"/>
      <c r="PKL73" s="266"/>
      <c r="PKM73" s="266"/>
      <c r="PKN73" s="266"/>
      <c r="PKO73" s="139"/>
      <c r="PKP73" s="266"/>
      <c r="PKQ73" s="266"/>
      <c r="PKR73" s="266"/>
      <c r="PKS73" s="139"/>
      <c r="PKT73" s="266"/>
      <c r="PKU73" s="266"/>
      <c r="PKV73" s="266"/>
      <c r="PKW73" s="139"/>
      <c r="PKX73" s="266"/>
      <c r="PKY73" s="266"/>
      <c r="PKZ73" s="266"/>
      <c r="PLA73" s="139"/>
      <c r="PLB73" s="266"/>
      <c r="PLC73" s="266"/>
      <c r="PLD73" s="266"/>
      <c r="PLE73" s="139"/>
      <c r="PLF73" s="266"/>
      <c r="PLG73" s="266"/>
      <c r="PLH73" s="266"/>
      <c r="PLI73" s="139"/>
      <c r="PLJ73" s="266"/>
      <c r="PLK73" s="266"/>
      <c r="PLL73" s="266"/>
      <c r="PLM73" s="139"/>
      <c r="PLN73" s="266"/>
      <c r="PLO73" s="266"/>
      <c r="PLP73" s="266"/>
      <c r="PLQ73" s="139"/>
      <c r="PLR73" s="266"/>
      <c r="PLS73" s="266"/>
      <c r="PLT73" s="266"/>
      <c r="PLU73" s="139"/>
      <c r="PLV73" s="266"/>
      <c r="PLW73" s="266"/>
      <c r="PLX73" s="266"/>
      <c r="PLY73" s="139"/>
      <c r="PLZ73" s="266"/>
      <c r="PMA73" s="266"/>
      <c r="PMB73" s="266"/>
      <c r="PMC73" s="139"/>
      <c r="PMD73" s="266"/>
      <c r="PME73" s="266"/>
      <c r="PMF73" s="266"/>
      <c r="PMG73" s="139"/>
      <c r="PMH73" s="266"/>
      <c r="PMI73" s="266"/>
      <c r="PMJ73" s="266"/>
      <c r="PMK73" s="139"/>
      <c r="PML73" s="266"/>
      <c r="PMM73" s="266"/>
      <c r="PMN73" s="266"/>
      <c r="PMO73" s="139"/>
      <c r="PMP73" s="266"/>
      <c r="PMQ73" s="266"/>
      <c r="PMR73" s="266"/>
      <c r="PMS73" s="139"/>
      <c r="PMT73" s="266"/>
      <c r="PMU73" s="266"/>
      <c r="PMV73" s="266"/>
      <c r="PMW73" s="139"/>
      <c r="PMX73" s="266"/>
      <c r="PMY73" s="266"/>
      <c r="PMZ73" s="266"/>
      <c r="PNA73" s="139"/>
      <c r="PNB73" s="266"/>
      <c r="PNC73" s="266"/>
      <c r="PND73" s="266"/>
      <c r="PNE73" s="139"/>
      <c r="PNF73" s="266"/>
      <c r="PNG73" s="266"/>
      <c r="PNH73" s="266"/>
      <c r="PNI73" s="139"/>
      <c r="PNJ73" s="266"/>
      <c r="PNK73" s="266"/>
      <c r="PNL73" s="266"/>
      <c r="PNM73" s="139"/>
      <c r="PNN73" s="266"/>
      <c r="PNO73" s="266"/>
      <c r="PNP73" s="266"/>
      <c r="PNQ73" s="139"/>
      <c r="PNR73" s="266"/>
      <c r="PNS73" s="266"/>
      <c r="PNT73" s="266"/>
      <c r="PNU73" s="139"/>
      <c r="PNV73" s="266"/>
      <c r="PNW73" s="266"/>
      <c r="PNX73" s="266"/>
      <c r="PNY73" s="139"/>
      <c r="PNZ73" s="266"/>
      <c r="POA73" s="266"/>
      <c r="POB73" s="266"/>
      <c r="POC73" s="139"/>
      <c r="POD73" s="266"/>
      <c r="POE73" s="266"/>
      <c r="POF73" s="266"/>
      <c r="POG73" s="139"/>
      <c r="POH73" s="266"/>
      <c r="POI73" s="266"/>
      <c r="POJ73" s="266"/>
      <c r="POK73" s="139"/>
      <c r="POL73" s="266"/>
      <c r="POM73" s="266"/>
      <c r="PON73" s="266"/>
      <c r="POO73" s="139"/>
      <c r="POP73" s="266"/>
      <c r="POQ73" s="266"/>
      <c r="POR73" s="266"/>
      <c r="POS73" s="139"/>
      <c r="POT73" s="266"/>
      <c r="POU73" s="266"/>
      <c r="POV73" s="266"/>
      <c r="POW73" s="139"/>
      <c r="POX73" s="266"/>
      <c r="POY73" s="266"/>
      <c r="POZ73" s="266"/>
      <c r="PPA73" s="139"/>
      <c r="PPB73" s="266"/>
      <c r="PPC73" s="266"/>
      <c r="PPD73" s="266"/>
      <c r="PPE73" s="139"/>
      <c r="PPF73" s="266"/>
      <c r="PPG73" s="266"/>
      <c r="PPH73" s="266"/>
      <c r="PPI73" s="139"/>
      <c r="PPJ73" s="266"/>
      <c r="PPK73" s="266"/>
      <c r="PPL73" s="266"/>
      <c r="PPM73" s="139"/>
      <c r="PPN73" s="266"/>
      <c r="PPO73" s="266"/>
      <c r="PPP73" s="266"/>
      <c r="PPQ73" s="139"/>
      <c r="PPR73" s="266"/>
      <c r="PPS73" s="266"/>
      <c r="PPT73" s="266"/>
      <c r="PPU73" s="139"/>
      <c r="PPV73" s="266"/>
      <c r="PPW73" s="266"/>
      <c r="PPX73" s="266"/>
      <c r="PPY73" s="139"/>
      <c r="PPZ73" s="266"/>
      <c r="PQA73" s="266"/>
      <c r="PQB73" s="266"/>
      <c r="PQC73" s="139"/>
      <c r="PQD73" s="266"/>
      <c r="PQE73" s="266"/>
      <c r="PQF73" s="266"/>
      <c r="PQG73" s="139"/>
      <c r="PQH73" s="266"/>
      <c r="PQI73" s="266"/>
      <c r="PQJ73" s="266"/>
      <c r="PQK73" s="139"/>
      <c r="PQL73" s="266"/>
      <c r="PQM73" s="266"/>
      <c r="PQN73" s="266"/>
      <c r="PQO73" s="139"/>
      <c r="PQP73" s="266"/>
      <c r="PQQ73" s="266"/>
      <c r="PQR73" s="266"/>
      <c r="PQS73" s="139"/>
      <c r="PQT73" s="266"/>
      <c r="PQU73" s="266"/>
      <c r="PQV73" s="266"/>
      <c r="PQW73" s="139"/>
      <c r="PQX73" s="266"/>
      <c r="PQY73" s="266"/>
      <c r="PQZ73" s="266"/>
      <c r="PRA73" s="139"/>
      <c r="PRB73" s="266"/>
      <c r="PRC73" s="266"/>
      <c r="PRD73" s="266"/>
      <c r="PRE73" s="139"/>
      <c r="PRF73" s="266"/>
      <c r="PRG73" s="266"/>
      <c r="PRH73" s="266"/>
      <c r="PRI73" s="139"/>
      <c r="PRJ73" s="266"/>
      <c r="PRK73" s="266"/>
      <c r="PRL73" s="266"/>
      <c r="PRM73" s="139"/>
      <c r="PRN73" s="266"/>
      <c r="PRO73" s="266"/>
      <c r="PRP73" s="266"/>
      <c r="PRQ73" s="139"/>
      <c r="PRR73" s="266"/>
      <c r="PRS73" s="266"/>
      <c r="PRT73" s="266"/>
      <c r="PRU73" s="139"/>
      <c r="PRV73" s="266"/>
      <c r="PRW73" s="266"/>
      <c r="PRX73" s="266"/>
      <c r="PRY73" s="139"/>
      <c r="PRZ73" s="266"/>
      <c r="PSA73" s="266"/>
      <c r="PSB73" s="266"/>
      <c r="PSC73" s="139"/>
      <c r="PSD73" s="266"/>
      <c r="PSE73" s="266"/>
      <c r="PSF73" s="266"/>
      <c r="PSG73" s="139"/>
      <c r="PSH73" s="266"/>
      <c r="PSI73" s="266"/>
      <c r="PSJ73" s="266"/>
      <c r="PSK73" s="139"/>
      <c r="PSL73" s="266"/>
      <c r="PSM73" s="266"/>
      <c r="PSN73" s="266"/>
      <c r="PSO73" s="139"/>
      <c r="PSP73" s="266"/>
      <c r="PSQ73" s="266"/>
      <c r="PSR73" s="266"/>
      <c r="PSS73" s="139"/>
      <c r="PST73" s="266"/>
      <c r="PSU73" s="266"/>
      <c r="PSV73" s="266"/>
      <c r="PSW73" s="139"/>
      <c r="PSX73" s="266"/>
      <c r="PSY73" s="266"/>
      <c r="PSZ73" s="266"/>
      <c r="PTA73" s="139"/>
      <c r="PTB73" s="266"/>
      <c r="PTC73" s="266"/>
      <c r="PTD73" s="266"/>
      <c r="PTE73" s="139"/>
      <c r="PTF73" s="266"/>
      <c r="PTG73" s="266"/>
      <c r="PTH73" s="266"/>
      <c r="PTI73" s="139"/>
      <c r="PTJ73" s="266"/>
      <c r="PTK73" s="266"/>
      <c r="PTL73" s="266"/>
      <c r="PTM73" s="139"/>
      <c r="PTN73" s="266"/>
      <c r="PTO73" s="266"/>
      <c r="PTP73" s="266"/>
      <c r="PTQ73" s="139"/>
      <c r="PTR73" s="266"/>
      <c r="PTS73" s="266"/>
      <c r="PTT73" s="266"/>
      <c r="PTU73" s="139"/>
      <c r="PTV73" s="266"/>
      <c r="PTW73" s="266"/>
      <c r="PTX73" s="266"/>
      <c r="PTY73" s="139"/>
      <c r="PTZ73" s="266"/>
      <c r="PUA73" s="266"/>
      <c r="PUB73" s="266"/>
      <c r="PUC73" s="139"/>
      <c r="PUD73" s="266"/>
      <c r="PUE73" s="266"/>
      <c r="PUF73" s="266"/>
      <c r="PUG73" s="139"/>
      <c r="PUH73" s="266"/>
      <c r="PUI73" s="266"/>
      <c r="PUJ73" s="266"/>
      <c r="PUK73" s="139"/>
      <c r="PUL73" s="266"/>
      <c r="PUM73" s="266"/>
      <c r="PUN73" s="266"/>
      <c r="PUO73" s="139"/>
      <c r="PUP73" s="266"/>
      <c r="PUQ73" s="266"/>
      <c r="PUR73" s="266"/>
      <c r="PUS73" s="139"/>
      <c r="PUT73" s="266"/>
      <c r="PUU73" s="266"/>
      <c r="PUV73" s="266"/>
      <c r="PUW73" s="139"/>
      <c r="PUX73" s="266"/>
      <c r="PUY73" s="266"/>
      <c r="PUZ73" s="266"/>
      <c r="PVA73" s="139"/>
      <c r="PVB73" s="266"/>
      <c r="PVC73" s="266"/>
      <c r="PVD73" s="266"/>
      <c r="PVE73" s="139"/>
      <c r="PVF73" s="266"/>
      <c r="PVG73" s="266"/>
      <c r="PVH73" s="266"/>
      <c r="PVI73" s="139"/>
      <c r="PVJ73" s="266"/>
      <c r="PVK73" s="266"/>
      <c r="PVL73" s="266"/>
      <c r="PVM73" s="139"/>
      <c r="PVN73" s="266"/>
      <c r="PVO73" s="266"/>
      <c r="PVP73" s="266"/>
      <c r="PVQ73" s="139"/>
      <c r="PVR73" s="266"/>
      <c r="PVS73" s="266"/>
      <c r="PVT73" s="266"/>
      <c r="PVU73" s="139"/>
      <c r="PVV73" s="266"/>
      <c r="PVW73" s="266"/>
      <c r="PVX73" s="266"/>
      <c r="PVY73" s="139"/>
      <c r="PVZ73" s="266"/>
      <c r="PWA73" s="266"/>
      <c r="PWB73" s="266"/>
      <c r="PWC73" s="139"/>
      <c r="PWD73" s="266"/>
      <c r="PWE73" s="266"/>
      <c r="PWF73" s="266"/>
      <c r="PWG73" s="139"/>
      <c r="PWH73" s="266"/>
      <c r="PWI73" s="266"/>
      <c r="PWJ73" s="266"/>
      <c r="PWK73" s="139"/>
      <c r="PWL73" s="266"/>
      <c r="PWM73" s="266"/>
      <c r="PWN73" s="266"/>
      <c r="PWO73" s="139"/>
      <c r="PWP73" s="266"/>
      <c r="PWQ73" s="266"/>
      <c r="PWR73" s="266"/>
      <c r="PWS73" s="139"/>
      <c r="PWT73" s="266"/>
      <c r="PWU73" s="266"/>
      <c r="PWV73" s="266"/>
      <c r="PWW73" s="139"/>
      <c r="PWX73" s="266"/>
      <c r="PWY73" s="266"/>
      <c r="PWZ73" s="266"/>
      <c r="PXA73" s="139"/>
      <c r="PXB73" s="266"/>
      <c r="PXC73" s="266"/>
      <c r="PXD73" s="266"/>
      <c r="PXE73" s="139"/>
      <c r="PXF73" s="266"/>
      <c r="PXG73" s="266"/>
      <c r="PXH73" s="266"/>
      <c r="PXI73" s="139"/>
      <c r="PXJ73" s="266"/>
      <c r="PXK73" s="266"/>
      <c r="PXL73" s="266"/>
      <c r="PXM73" s="139"/>
      <c r="PXN73" s="266"/>
      <c r="PXO73" s="266"/>
      <c r="PXP73" s="266"/>
      <c r="PXQ73" s="139"/>
      <c r="PXR73" s="266"/>
      <c r="PXS73" s="266"/>
      <c r="PXT73" s="266"/>
      <c r="PXU73" s="139"/>
      <c r="PXV73" s="266"/>
      <c r="PXW73" s="266"/>
      <c r="PXX73" s="266"/>
      <c r="PXY73" s="139"/>
      <c r="PXZ73" s="266"/>
      <c r="PYA73" s="266"/>
      <c r="PYB73" s="266"/>
      <c r="PYC73" s="139"/>
      <c r="PYD73" s="266"/>
      <c r="PYE73" s="266"/>
      <c r="PYF73" s="266"/>
      <c r="PYG73" s="139"/>
      <c r="PYH73" s="266"/>
      <c r="PYI73" s="266"/>
      <c r="PYJ73" s="266"/>
      <c r="PYK73" s="139"/>
      <c r="PYL73" s="266"/>
      <c r="PYM73" s="266"/>
      <c r="PYN73" s="266"/>
      <c r="PYO73" s="139"/>
      <c r="PYP73" s="266"/>
      <c r="PYQ73" s="266"/>
      <c r="PYR73" s="266"/>
      <c r="PYS73" s="139"/>
      <c r="PYT73" s="266"/>
      <c r="PYU73" s="266"/>
      <c r="PYV73" s="266"/>
      <c r="PYW73" s="139"/>
      <c r="PYX73" s="266"/>
      <c r="PYY73" s="266"/>
      <c r="PYZ73" s="266"/>
      <c r="PZA73" s="139"/>
      <c r="PZB73" s="266"/>
      <c r="PZC73" s="266"/>
      <c r="PZD73" s="266"/>
      <c r="PZE73" s="139"/>
      <c r="PZF73" s="266"/>
      <c r="PZG73" s="266"/>
      <c r="PZH73" s="266"/>
      <c r="PZI73" s="139"/>
      <c r="PZJ73" s="266"/>
      <c r="PZK73" s="266"/>
      <c r="PZL73" s="266"/>
      <c r="PZM73" s="139"/>
      <c r="PZN73" s="266"/>
      <c r="PZO73" s="266"/>
      <c r="PZP73" s="266"/>
      <c r="PZQ73" s="139"/>
      <c r="PZR73" s="266"/>
      <c r="PZS73" s="266"/>
      <c r="PZT73" s="266"/>
      <c r="PZU73" s="139"/>
      <c r="PZV73" s="266"/>
      <c r="PZW73" s="266"/>
      <c r="PZX73" s="266"/>
      <c r="PZY73" s="139"/>
      <c r="PZZ73" s="266"/>
      <c r="QAA73" s="266"/>
      <c r="QAB73" s="266"/>
      <c r="QAC73" s="139"/>
      <c r="QAD73" s="266"/>
      <c r="QAE73" s="266"/>
      <c r="QAF73" s="266"/>
      <c r="QAG73" s="139"/>
      <c r="QAH73" s="266"/>
      <c r="QAI73" s="266"/>
      <c r="QAJ73" s="266"/>
      <c r="QAK73" s="139"/>
      <c r="QAL73" s="266"/>
      <c r="QAM73" s="266"/>
      <c r="QAN73" s="266"/>
      <c r="QAO73" s="139"/>
      <c r="QAP73" s="266"/>
      <c r="QAQ73" s="266"/>
      <c r="QAR73" s="266"/>
      <c r="QAS73" s="139"/>
      <c r="QAT73" s="266"/>
      <c r="QAU73" s="266"/>
      <c r="QAV73" s="266"/>
      <c r="QAW73" s="139"/>
      <c r="QAX73" s="266"/>
      <c r="QAY73" s="266"/>
      <c r="QAZ73" s="266"/>
      <c r="QBA73" s="139"/>
      <c r="QBB73" s="266"/>
      <c r="QBC73" s="266"/>
      <c r="QBD73" s="266"/>
      <c r="QBE73" s="139"/>
      <c r="QBF73" s="266"/>
      <c r="QBG73" s="266"/>
      <c r="QBH73" s="266"/>
      <c r="QBI73" s="139"/>
      <c r="QBJ73" s="266"/>
      <c r="QBK73" s="266"/>
      <c r="QBL73" s="266"/>
      <c r="QBM73" s="139"/>
      <c r="QBN73" s="266"/>
      <c r="QBO73" s="266"/>
      <c r="QBP73" s="266"/>
      <c r="QBQ73" s="139"/>
      <c r="QBR73" s="266"/>
      <c r="QBS73" s="266"/>
      <c r="QBT73" s="266"/>
      <c r="QBU73" s="139"/>
      <c r="QBV73" s="266"/>
      <c r="QBW73" s="266"/>
      <c r="QBX73" s="266"/>
      <c r="QBY73" s="139"/>
      <c r="QBZ73" s="266"/>
      <c r="QCA73" s="266"/>
      <c r="QCB73" s="266"/>
      <c r="QCC73" s="139"/>
      <c r="QCD73" s="266"/>
      <c r="QCE73" s="266"/>
      <c r="QCF73" s="266"/>
      <c r="QCG73" s="139"/>
      <c r="QCH73" s="266"/>
      <c r="QCI73" s="266"/>
      <c r="QCJ73" s="266"/>
      <c r="QCK73" s="139"/>
      <c r="QCL73" s="266"/>
      <c r="QCM73" s="266"/>
      <c r="QCN73" s="266"/>
      <c r="QCO73" s="139"/>
      <c r="QCP73" s="266"/>
      <c r="QCQ73" s="266"/>
      <c r="QCR73" s="266"/>
      <c r="QCS73" s="139"/>
      <c r="QCT73" s="266"/>
      <c r="QCU73" s="266"/>
      <c r="QCV73" s="266"/>
      <c r="QCW73" s="139"/>
      <c r="QCX73" s="266"/>
      <c r="QCY73" s="266"/>
      <c r="QCZ73" s="266"/>
      <c r="QDA73" s="139"/>
      <c r="QDB73" s="266"/>
      <c r="QDC73" s="266"/>
      <c r="QDD73" s="266"/>
      <c r="QDE73" s="139"/>
      <c r="QDF73" s="266"/>
      <c r="QDG73" s="266"/>
      <c r="QDH73" s="266"/>
      <c r="QDI73" s="139"/>
      <c r="QDJ73" s="266"/>
      <c r="QDK73" s="266"/>
      <c r="QDL73" s="266"/>
      <c r="QDM73" s="139"/>
      <c r="QDN73" s="266"/>
      <c r="QDO73" s="266"/>
      <c r="QDP73" s="266"/>
      <c r="QDQ73" s="139"/>
      <c r="QDR73" s="266"/>
      <c r="QDS73" s="266"/>
      <c r="QDT73" s="266"/>
      <c r="QDU73" s="139"/>
      <c r="QDV73" s="266"/>
      <c r="QDW73" s="266"/>
      <c r="QDX73" s="266"/>
      <c r="QDY73" s="139"/>
      <c r="QDZ73" s="266"/>
      <c r="QEA73" s="266"/>
      <c r="QEB73" s="266"/>
      <c r="QEC73" s="139"/>
      <c r="QED73" s="266"/>
      <c r="QEE73" s="266"/>
      <c r="QEF73" s="266"/>
      <c r="QEG73" s="139"/>
      <c r="QEH73" s="266"/>
      <c r="QEI73" s="266"/>
      <c r="QEJ73" s="266"/>
      <c r="QEK73" s="139"/>
      <c r="QEL73" s="266"/>
      <c r="QEM73" s="266"/>
      <c r="QEN73" s="266"/>
      <c r="QEO73" s="139"/>
      <c r="QEP73" s="266"/>
      <c r="QEQ73" s="266"/>
      <c r="QER73" s="266"/>
      <c r="QES73" s="139"/>
      <c r="QET73" s="266"/>
      <c r="QEU73" s="266"/>
      <c r="QEV73" s="266"/>
      <c r="QEW73" s="139"/>
      <c r="QEX73" s="266"/>
      <c r="QEY73" s="266"/>
      <c r="QEZ73" s="266"/>
      <c r="QFA73" s="139"/>
      <c r="QFB73" s="266"/>
      <c r="QFC73" s="266"/>
      <c r="QFD73" s="266"/>
      <c r="QFE73" s="139"/>
      <c r="QFF73" s="266"/>
      <c r="QFG73" s="266"/>
      <c r="QFH73" s="266"/>
      <c r="QFI73" s="139"/>
      <c r="QFJ73" s="266"/>
      <c r="QFK73" s="266"/>
      <c r="QFL73" s="266"/>
      <c r="QFM73" s="139"/>
      <c r="QFN73" s="266"/>
      <c r="QFO73" s="266"/>
      <c r="QFP73" s="266"/>
      <c r="QFQ73" s="139"/>
      <c r="QFR73" s="266"/>
      <c r="QFS73" s="266"/>
      <c r="QFT73" s="266"/>
      <c r="QFU73" s="139"/>
      <c r="QFV73" s="266"/>
      <c r="QFW73" s="266"/>
      <c r="QFX73" s="266"/>
      <c r="QFY73" s="139"/>
      <c r="QFZ73" s="266"/>
      <c r="QGA73" s="266"/>
      <c r="QGB73" s="266"/>
      <c r="QGC73" s="139"/>
      <c r="QGD73" s="266"/>
      <c r="QGE73" s="266"/>
      <c r="QGF73" s="266"/>
      <c r="QGG73" s="139"/>
      <c r="QGH73" s="266"/>
      <c r="QGI73" s="266"/>
      <c r="QGJ73" s="266"/>
      <c r="QGK73" s="139"/>
      <c r="QGL73" s="266"/>
      <c r="QGM73" s="266"/>
      <c r="QGN73" s="266"/>
      <c r="QGO73" s="139"/>
      <c r="QGP73" s="266"/>
      <c r="QGQ73" s="266"/>
      <c r="QGR73" s="266"/>
      <c r="QGS73" s="139"/>
      <c r="QGT73" s="266"/>
      <c r="QGU73" s="266"/>
      <c r="QGV73" s="266"/>
      <c r="QGW73" s="139"/>
      <c r="QGX73" s="266"/>
      <c r="QGY73" s="266"/>
      <c r="QGZ73" s="266"/>
      <c r="QHA73" s="139"/>
      <c r="QHB73" s="266"/>
      <c r="QHC73" s="266"/>
      <c r="QHD73" s="266"/>
      <c r="QHE73" s="139"/>
      <c r="QHF73" s="266"/>
      <c r="QHG73" s="266"/>
      <c r="QHH73" s="266"/>
      <c r="QHI73" s="139"/>
      <c r="QHJ73" s="266"/>
      <c r="QHK73" s="266"/>
      <c r="QHL73" s="266"/>
      <c r="QHM73" s="139"/>
      <c r="QHN73" s="266"/>
      <c r="QHO73" s="266"/>
      <c r="QHP73" s="266"/>
      <c r="QHQ73" s="139"/>
      <c r="QHR73" s="266"/>
      <c r="QHS73" s="266"/>
      <c r="QHT73" s="266"/>
      <c r="QHU73" s="139"/>
      <c r="QHV73" s="266"/>
      <c r="QHW73" s="266"/>
      <c r="QHX73" s="266"/>
      <c r="QHY73" s="139"/>
      <c r="QHZ73" s="266"/>
      <c r="QIA73" s="266"/>
      <c r="QIB73" s="266"/>
      <c r="QIC73" s="139"/>
      <c r="QID73" s="266"/>
      <c r="QIE73" s="266"/>
      <c r="QIF73" s="266"/>
      <c r="QIG73" s="139"/>
      <c r="QIH73" s="266"/>
      <c r="QII73" s="266"/>
      <c r="QIJ73" s="266"/>
      <c r="QIK73" s="139"/>
      <c r="QIL73" s="266"/>
      <c r="QIM73" s="266"/>
      <c r="QIN73" s="266"/>
      <c r="QIO73" s="139"/>
      <c r="QIP73" s="266"/>
      <c r="QIQ73" s="266"/>
      <c r="QIR73" s="266"/>
      <c r="QIS73" s="139"/>
      <c r="QIT73" s="266"/>
      <c r="QIU73" s="266"/>
      <c r="QIV73" s="266"/>
      <c r="QIW73" s="139"/>
      <c r="QIX73" s="266"/>
      <c r="QIY73" s="266"/>
      <c r="QIZ73" s="266"/>
      <c r="QJA73" s="139"/>
      <c r="QJB73" s="266"/>
      <c r="QJC73" s="266"/>
      <c r="QJD73" s="266"/>
      <c r="QJE73" s="139"/>
      <c r="QJF73" s="266"/>
      <c r="QJG73" s="266"/>
      <c r="QJH73" s="266"/>
      <c r="QJI73" s="139"/>
      <c r="QJJ73" s="266"/>
      <c r="QJK73" s="266"/>
      <c r="QJL73" s="266"/>
      <c r="QJM73" s="139"/>
      <c r="QJN73" s="266"/>
      <c r="QJO73" s="266"/>
      <c r="QJP73" s="266"/>
      <c r="QJQ73" s="139"/>
      <c r="QJR73" s="266"/>
      <c r="QJS73" s="266"/>
      <c r="QJT73" s="266"/>
      <c r="QJU73" s="139"/>
      <c r="QJV73" s="266"/>
      <c r="QJW73" s="266"/>
      <c r="QJX73" s="266"/>
      <c r="QJY73" s="139"/>
      <c r="QJZ73" s="266"/>
      <c r="QKA73" s="266"/>
      <c r="QKB73" s="266"/>
      <c r="QKC73" s="139"/>
      <c r="QKD73" s="266"/>
      <c r="QKE73" s="266"/>
      <c r="QKF73" s="266"/>
      <c r="QKG73" s="139"/>
      <c r="QKH73" s="266"/>
      <c r="QKI73" s="266"/>
      <c r="QKJ73" s="266"/>
      <c r="QKK73" s="139"/>
      <c r="QKL73" s="266"/>
      <c r="QKM73" s="266"/>
      <c r="QKN73" s="266"/>
      <c r="QKO73" s="139"/>
      <c r="QKP73" s="266"/>
      <c r="QKQ73" s="266"/>
      <c r="QKR73" s="266"/>
      <c r="QKS73" s="139"/>
      <c r="QKT73" s="266"/>
      <c r="QKU73" s="266"/>
      <c r="QKV73" s="266"/>
      <c r="QKW73" s="139"/>
      <c r="QKX73" s="266"/>
      <c r="QKY73" s="266"/>
      <c r="QKZ73" s="266"/>
      <c r="QLA73" s="139"/>
      <c r="QLB73" s="266"/>
      <c r="QLC73" s="266"/>
      <c r="QLD73" s="266"/>
      <c r="QLE73" s="139"/>
      <c r="QLF73" s="266"/>
      <c r="QLG73" s="266"/>
      <c r="QLH73" s="266"/>
      <c r="QLI73" s="139"/>
      <c r="QLJ73" s="266"/>
      <c r="QLK73" s="266"/>
      <c r="QLL73" s="266"/>
      <c r="QLM73" s="139"/>
      <c r="QLN73" s="266"/>
      <c r="QLO73" s="266"/>
      <c r="QLP73" s="266"/>
      <c r="QLQ73" s="139"/>
      <c r="QLR73" s="266"/>
      <c r="QLS73" s="266"/>
      <c r="QLT73" s="266"/>
      <c r="QLU73" s="139"/>
      <c r="QLV73" s="266"/>
      <c r="QLW73" s="266"/>
      <c r="QLX73" s="266"/>
      <c r="QLY73" s="139"/>
      <c r="QLZ73" s="266"/>
      <c r="QMA73" s="266"/>
      <c r="QMB73" s="266"/>
      <c r="QMC73" s="139"/>
      <c r="QMD73" s="266"/>
      <c r="QME73" s="266"/>
      <c r="QMF73" s="266"/>
      <c r="QMG73" s="139"/>
      <c r="QMH73" s="266"/>
      <c r="QMI73" s="266"/>
      <c r="QMJ73" s="266"/>
      <c r="QMK73" s="139"/>
      <c r="QML73" s="266"/>
      <c r="QMM73" s="266"/>
      <c r="QMN73" s="266"/>
      <c r="QMO73" s="139"/>
      <c r="QMP73" s="266"/>
      <c r="QMQ73" s="266"/>
      <c r="QMR73" s="266"/>
      <c r="QMS73" s="139"/>
      <c r="QMT73" s="266"/>
      <c r="QMU73" s="266"/>
      <c r="QMV73" s="266"/>
      <c r="QMW73" s="139"/>
      <c r="QMX73" s="266"/>
      <c r="QMY73" s="266"/>
      <c r="QMZ73" s="266"/>
      <c r="QNA73" s="139"/>
      <c r="QNB73" s="266"/>
      <c r="QNC73" s="266"/>
      <c r="QND73" s="266"/>
      <c r="QNE73" s="139"/>
      <c r="QNF73" s="266"/>
      <c r="QNG73" s="266"/>
      <c r="QNH73" s="266"/>
      <c r="QNI73" s="139"/>
      <c r="QNJ73" s="266"/>
      <c r="QNK73" s="266"/>
      <c r="QNL73" s="266"/>
      <c r="QNM73" s="139"/>
      <c r="QNN73" s="266"/>
      <c r="QNO73" s="266"/>
      <c r="QNP73" s="266"/>
      <c r="QNQ73" s="139"/>
      <c r="QNR73" s="266"/>
      <c r="QNS73" s="266"/>
      <c r="QNT73" s="266"/>
      <c r="QNU73" s="139"/>
      <c r="QNV73" s="266"/>
      <c r="QNW73" s="266"/>
      <c r="QNX73" s="266"/>
      <c r="QNY73" s="139"/>
      <c r="QNZ73" s="266"/>
      <c r="QOA73" s="266"/>
      <c r="QOB73" s="266"/>
      <c r="QOC73" s="139"/>
      <c r="QOD73" s="266"/>
      <c r="QOE73" s="266"/>
      <c r="QOF73" s="266"/>
      <c r="QOG73" s="139"/>
      <c r="QOH73" s="266"/>
      <c r="QOI73" s="266"/>
      <c r="QOJ73" s="266"/>
      <c r="QOK73" s="139"/>
      <c r="QOL73" s="266"/>
      <c r="QOM73" s="266"/>
      <c r="QON73" s="266"/>
      <c r="QOO73" s="139"/>
      <c r="QOP73" s="266"/>
      <c r="QOQ73" s="266"/>
      <c r="QOR73" s="266"/>
      <c r="QOS73" s="139"/>
      <c r="QOT73" s="266"/>
      <c r="QOU73" s="266"/>
      <c r="QOV73" s="266"/>
      <c r="QOW73" s="139"/>
      <c r="QOX73" s="266"/>
      <c r="QOY73" s="266"/>
      <c r="QOZ73" s="266"/>
      <c r="QPA73" s="139"/>
      <c r="QPB73" s="266"/>
      <c r="QPC73" s="266"/>
      <c r="QPD73" s="266"/>
      <c r="QPE73" s="139"/>
      <c r="QPF73" s="266"/>
      <c r="QPG73" s="266"/>
      <c r="QPH73" s="266"/>
      <c r="QPI73" s="139"/>
      <c r="QPJ73" s="266"/>
      <c r="QPK73" s="266"/>
      <c r="QPL73" s="266"/>
      <c r="QPM73" s="139"/>
      <c r="QPN73" s="266"/>
      <c r="QPO73" s="266"/>
      <c r="QPP73" s="266"/>
      <c r="QPQ73" s="139"/>
      <c r="QPR73" s="266"/>
      <c r="QPS73" s="266"/>
      <c r="QPT73" s="266"/>
      <c r="QPU73" s="139"/>
      <c r="QPV73" s="266"/>
      <c r="QPW73" s="266"/>
      <c r="QPX73" s="266"/>
      <c r="QPY73" s="139"/>
      <c r="QPZ73" s="266"/>
      <c r="QQA73" s="266"/>
      <c r="QQB73" s="266"/>
      <c r="QQC73" s="139"/>
      <c r="QQD73" s="266"/>
      <c r="QQE73" s="266"/>
      <c r="QQF73" s="266"/>
      <c r="QQG73" s="139"/>
      <c r="QQH73" s="266"/>
      <c r="QQI73" s="266"/>
      <c r="QQJ73" s="266"/>
      <c r="QQK73" s="139"/>
      <c r="QQL73" s="266"/>
      <c r="QQM73" s="266"/>
      <c r="QQN73" s="266"/>
      <c r="QQO73" s="139"/>
      <c r="QQP73" s="266"/>
      <c r="QQQ73" s="266"/>
      <c r="QQR73" s="266"/>
      <c r="QQS73" s="139"/>
      <c r="QQT73" s="266"/>
      <c r="QQU73" s="266"/>
      <c r="QQV73" s="266"/>
      <c r="QQW73" s="139"/>
      <c r="QQX73" s="266"/>
      <c r="QQY73" s="266"/>
      <c r="QQZ73" s="266"/>
      <c r="QRA73" s="139"/>
      <c r="QRB73" s="266"/>
      <c r="QRC73" s="266"/>
      <c r="QRD73" s="266"/>
      <c r="QRE73" s="139"/>
      <c r="QRF73" s="266"/>
      <c r="QRG73" s="266"/>
      <c r="QRH73" s="266"/>
      <c r="QRI73" s="139"/>
      <c r="QRJ73" s="266"/>
      <c r="QRK73" s="266"/>
      <c r="QRL73" s="266"/>
      <c r="QRM73" s="139"/>
      <c r="QRN73" s="266"/>
      <c r="QRO73" s="266"/>
      <c r="QRP73" s="266"/>
      <c r="QRQ73" s="139"/>
      <c r="QRR73" s="266"/>
      <c r="QRS73" s="266"/>
      <c r="QRT73" s="266"/>
      <c r="QRU73" s="139"/>
      <c r="QRV73" s="266"/>
      <c r="QRW73" s="266"/>
      <c r="QRX73" s="266"/>
      <c r="QRY73" s="139"/>
      <c r="QRZ73" s="266"/>
      <c r="QSA73" s="266"/>
      <c r="QSB73" s="266"/>
      <c r="QSC73" s="139"/>
      <c r="QSD73" s="266"/>
      <c r="QSE73" s="266"/>
      <c r="QSF73" s="266"/>
      <c r="QSG73" s="139"/>
      <c r="QSH73" s="266"/>
      <c r="QSI73" s="266"/>
      <c r="QSJ73" s="266"/>
      <c r="QSK73" s="139"/>
      <c r="QSL73" s="266"/>
      <c r="QSM73" s="266"/>
      <c r="QSN73" s="266"/>
      <c r="QSO73" s="139"/>
      <c r="QSP73" s="266"/>
      <c r="QSQ73" s="266"/>
      <c r="QSR73" s="266"/>
      <c r="QSS73" s="139"/>
      <c r="QST73" s="266"/>
      <c r="QSU73" s="266"/>
      <c r="QSV73" s="266"/>
      <c r="QSW73" s="139"/>
      <c r="QSX73" s="266"/>
      <c r="QSY73" s="266"/>
      <c r="QSZ73" s="266"/>
      <c r="QTA73" s="139"/>
      <c r="QTB73" s="266"/>
      <c r="QTC73" s="266"/>
      <c r="QTD73" s="266"/>
      <c r="QTE73" s="139"/>
      <c r="QTF73" s="266"/>
      <c r="QTG73" s="266"/>
      <c r="QTH73" s="266"/>
      <c r="QTI73" s="139"/>
      <c r="QTJ73" s="266"/>
      <c r="QTK73" s="266"/>
      <c r="QTL73" s="266"/>
      <c r="QTM73" s="139"/>
      <c r="QTN73" s="266"/>
      <c r="QTO73" s="266"/>
      <c r="QTP73" s="266"/>
      <c r="QTQ73" s="139"/>
      <c r="QTR73" s="266"/>
      <c r="QTS73" s="266"/>
      <c r="QTT73" s="266"/>
      <c r="QTU73" s="139"/>
      <c r="QTV73" s="266"/>
      <c r="QTW73" s="266"/>
      <c r="QTX73" s="266"/>
      <c r="QTY73" s="139"/>
      <c r="QTZ73" s="266"/>
      <c r="QUA73" s="266"/>
      <c r="QUB73" s="266"/>
      <c r="QUC73" s="139"/>
      <c r="QUD73" s="266"/>
      <c r="QUE73" s="266"/>
      <c r="QUF73" s="266"/>
      <c r="QUG73" s="139"/>
      <c r="QUH73" s="266"/>
      <c r="QUI73" s="266"/>
      <c r="QUJ73" s="266"/>
      <c r="QUK73" s="139"/>
      <c r="QUL73" s="266"/>
      <c r="QUM73" s="266"/>
      <c r="QUN73" s="266"/>
      <c r="QUO73" s="139"/>
      <c r="QUP73" s="266"/>
      <c r="QUQ73" s="266"/>
      <c r="QUR73" s="266"/>
      <c r="QUS73" s="139"/>
      <c r="QUT73" s="266"/>
      <c r="QUU73" s="266"/>
      <c r="QUV73" s="266"/>
      <c r="QUW73" s="139"/>
      <c r="QUX73" s="266"/>
      <c r="QUY73" s="266"/>
      <c r="QUZ73" s="266"/>
      <c r="QVA73" s="139"/>
      <c r="QVB73" s="266"/>
      <c r="QVC73" s="266"/>
      <c r="QVD73" s="266"/>
      <c r="QVE73" s="139"/>
      <c r="QVF73" s="266"/>
      <c r="QVG73" s="266"/>
      <c r="QVH73" s="266"/>
      <c r="QVI73" s="139"/>
      <c r="QVJ73" s="266"/>
      <c r="QVK73" s="266"/>
      <c r="QVL73" s="266"/>
      <c r="QVM73" s="139"/>
      <c r="QVN73" s="266"/>
      <c r="QVO73" s="266"/>
      <c r="QVP73" s="266"/>
      <c r="QVQ73" s="139"/>
      <c r="QVR73" s="266"/>
      <c r="QVS73" s="266"/>
      <c r="QVT73" s="266"/>
      <c r="QVU73" s="139"/>
      <c r="QVV73" s="266"/>
      <c r="QVW73" s="266"/>
      <c r="QVX73" s="266"/>
      <c r="QVY73" s="139"/>
      <c r="QVZ73" s="266"/>
      <c r="QWA73" s="266"/>
      <c r="QWB73" s="266"/>
      <c r="QWC73" s="139"/>
      <c r="QWD73" s="266"/>
      <c r="QWE73" s="266"/>
      <c r="QWF73" s="266"/>
      <c r="QWG73" s="139"/>
      <c r="QWH73" s="266"/>
      <c r="QWI73" s="266"/>
      <c r="QWJ73" s="266"/>
      <c r="QWK73" s="139"/>
      <c r="QWL73" s="266"/>
      <c r="QWM73" s="266"/>
      <c r="QWN73" s="266"/>
      <c r="QWO73" s="139"/>
      <c r="QWP73" s="266"/>
      <c r="QWQ73" s="266"/>
      <c r="QWR73" s="266"/>
      <c r="QWS73" s="139"/>
      <c r="QWT73" s="266"/>
      <c r="QWU73" s="266"/>
      <c r="QWV73" s="266"/>
      <c r="QWW73" s="139"/>
      <c r="QWX73" s="266"/>
      <c r="QWY73" s="266"/>
      <c r="QWZ73" s="266"/>
      <c r="QXA73" s="139"/>
      <c r="QXB73" s="266"/>
      <c r="QXC73" s="266"/>
      <c r="QXD73" s="266"/>
      <c r="QXE73" s="139"/>
      <c r="QXF73" s="266"/>
      <c r="QXG73" s="266"/>
      <c r="QXH73" s="266"/>
      <c r="QXI73" s="139"/>
      <c r="QXJ73" s="266"/>
      <c r="QXK73" s="266"/>
      <c r="QXL73" s="266"/>
      <c r="QXM73" s="139"/>
      <c r="QXN73" s="266"/>
      <c r="QXO73" s="266"/>
      <c r="QXP73" s="266"/>
      <c r="QXQ73" s="139"/>
      <c r="QXR73" s="266"/>
      <c r="QXS73" s="266"/>
      <c r="QXT73" s="266"/>
      <c r="QXU73" s="139"/>
      <c r="QXV73" s="266"/>
      <c r="QXW73" s="266"/>
      <c r="QXX73" s="266"/>
      <c r="QXY73" s="139"/>
      <c r="QXZ73" s="266"/>
      <c r="QYA73" s="266"/>
      <c r="QYB73" s="266"/>
      <c r="QYC73" s="139"/>
      <c r="QYD73" s="266"/>
      <c r="QYE73" s="266"/>
      <c r="QYF73" s="266"/>
      <c r="QYG73" s="139"/>
      <c r="QYH73" s="266"/>
      <c r="QYI73" s="266"/>
      <c r="QYJ73" s="266"/>
      <c r="QYK73" s="139"/>
      <c r="QYL73" s="266"/>
      <c r="QYM73" s="266"/>
      <c r="QYN73" s="266"/>
      <c r="QYO73" s="139"/>
      <c r="QYP73" s="266"/>
      <c r="QYQ73" s="266"/>
      <c r="QYR73" s="266"/>
      <c r="QYS73" s="139"/>
      <c r="QYT73" s="266"/>
      <c r="QYU73" s="266"/>
      <c r="QYV73" s="266"/>
      <c r="QYW73" s="139"/>
      <c r="QYX73" s="266"/>
      <c r="QYY73" s="266"/>
      <c r="QYZ73" s="266"/>
      <c r="QZA73" s="139"/>
      <c r="QZB73" s="266"/>
      <c r="QZC73" s="266"/>
      <c r="QZD73" s="266"/>
      <c r="QZE73" s="139"/>
      <c r="QZF73" s="266"/>
      <c r="QZG73" s="266"/>
      <c r="QZH73" s="266"/>
      <c r="QZI73" s="139"/>
      <c r="QZJ73" s="266"/>
      <c r="QZK73" s="266"/>
      <c r="QZL73" s="266"/>
      <c r="QZM73" s="139"/>
      <c r="QZN73" s="266"/>
      <c r="QZO73" s="266"/>
      <c r="QZP73" s="266"/>
      <c r="QZQ73" s="139"/>
      <c r="QZR73" s="266"/>
      <c r="QZS73" s="266"/>
      <c r="QZT73" s="266"/>
      <c r="QZU73" s="139"/>
      <c r="QZV73" s="266"/>
      <c r="QZW73" s="266"/>
      <c r="QZX73" s="266"/>
      <c r="QZY73" s="139"/>
      <c r="QZZ73" s="266"/>
      <c r="RAA73" s="266"/>
      <c r="RAB73" s="266"/>
      <c r="RAC73" s="139"/>
      <c r="RAD73" s="266"/>
      <c r="RAE73" s="266"/>
      <c r="RAF73" s="266"/>
      <c r="RAG73" s="139"/>
      <c r="RAH73" s="266"/>
      <c r="RAI73" s="266"/>
      <c r="RAJ73" s="266"/>
      <c r="RAK73" s="139"/>
      <c r="RAL73" s="266"/>
      <c r="RAM73" s="266"/>
      <c r="RAN73" s="266"/>
      <c r="RAO73" s="139"/>
      <c r="RAP73" s="266"/>
      <c r="RAQ73" s="266"/>
      <c r="RAR73" s="266"/>
      <c r="RAS73" s="139"/>
      <c r="RAT73" s="266"/>
      <c r="RAU73" s="266"/>
      <c r="RAV73" s="266"/>
      <c r="RAW73" s="139"/>
      <c r="RAX73" s="266"/>
      <c r="RAY73" s="266"/>
      <c r="RAZ73" s="266"/>
      <c r="RBA73" s="139"/>
      <c r="RBB73" s="266"/>
      <c r="RBC73" s="266"/>
      <c r="RBD73" s="266"/>
      <c r="RBE73" s="139"/>
      <c r="RBF73" s="266"/>
      <c r="RBG73" s="266"/>
      <c r="RBH73" s="266"/>
      <c r="RBI73" s="139"/>
      <c r="RBJ73" s="266"/>
      <c r="RBK73" s="266"/>
      <c r="RBL73" s="266"/>
      <c r="RBM73" s="139"/>
      <c r="RBN73" s="266"/>
      <c r="RBO73" s="266"/>
      <c r="RBP73" s="266"/>
      <c r="RBQ73" s="139"/>
      <c r="RBR73" s="266"/>
      <c r="RBS73" s="266"/>
      <c r="RBT73" s="266"/>
      <c r="RBU73" s="139"/>
      <c r="RBV73" s="266"/>
      <c r="RBW73" s="266"/>
      <c r="RBX73" s="266"/>
      <c r="RBY73" s="139"/>
      <c r="RBZ73" s="266"/>
      <c r="RCA73" s="266"/>
      <c r="RCB73" s="266"/>
      <c r="RCC73" s="139"/>
      <c r="RCD73" s="266"/>
      <c r="RCE73" s="266"/>
      <c r="RCF73" s="266"/>
      <c r="RCG73" s="139"/>
      <c r="RCH73" s="266"/>
      <c r="RCI73" s="266"/>
      <c r="RCJ73" s="266"/>
      <c r="RCK73" s="139"/>
      <c r="RCL73" s="266"/>
      <c r="RCM73" s="266"/>
      <c r="RCN73" s="266"/>
      <c r="RCO73" s="139"/>
      <c r="RCP73" s="266"/>
      <c r="RCQ73" s="266"/>
      <c r="RCR73" s="266"/>
      <c r="RCS73" s="139"/>
      <c r="RCT73" s="266"/>
      <c r="RCU73" s="266"/>
      <c r="RCV73" s="266"/>
      <c r="RCW73" s="139"/>
      <c r="RCX73" s="266"/>
      <c r="RCY73" s="266"/>
      <c r="RCZ73" s="266"/>
      <c r="RDA73" s="139"/>
      <c r="RDB73" s="266"/>
      <c r="RDC73" s="266"/>
      <c r="RDD73" s="266"/>
      <c r="RDE73" s="139"/>
      <c r="RDF73" s="266"/>
      <c r="RDG73" s="266"/>
      <c r="RDH73" s="266"/>
      <c r="RDI73" s="139"/>
      <c r="RDJ73" s="266"/>
      <c r="RDK73" s="266"/>
      <c r="RDL73" s="266"/>
      <c r="RDM73" s="139"/>
      <c r="RDN73" s="266"/>
      <c r="RDO73" s="266"/>
      <c r="RDP73" s="266"/>
      <c r="RDQ73" s="139"/>
      <c r="RDR73" s="266"/>
      <c r="RDS73" s="266"/>
      <c r="RDT73" s="266"/>
      <c r="RDU73" s="139"/>
      <c r="RDV73" s="266"/>
      <c r="RDW73" s="266"/>
      <c r="RDX73" s="266"/>
      <c r="RDY73" s="139"/>
      <c r="RDZ73" s="266"/>
      <c r="REA73" s="266"/>
      <c r="REB73" s="266"/>
      <c r="REC73" s="139"/>
      <c r="RED73" s="266"/>
      <c r="REE73" s="266"/>
      <c r="REF73" s="266"/>
      <c r="REG73" s="139"/>
      <c r="REH73" s="266"/>
      <c r="REI73" s="266"/>
      <c r="REJ73" s="266"/>
      <c r="REK73" s="139"/>
      <c r="REL73" s="266"/>
      <c r="REM73" s="266"/>
      <c r="REN73" s="266"/>
      <c r="REO73" s="139"/>
      <c r="REP73" s="266"/>
      <c r="REQ73" s="266"/>
      <c r="RER73" s="266"/>
      <c r="RES73" s="139"/>
      <c r="RET73" s="266"/>
      <c r="REU73" s="266"/>
      <c r="REV73" s="266"/>
      <c r="REW73" s="139"/>
      <c r="REX73" s="266"/>
      <c r="REY73" s="266"/>
      <c r="REZ73" s="266"/>
      <c r="RFA73" s="139"/>
      <c r="RFB73" s="266"/>
      <c r="RFC73" s="266"/>
      <c r="RFD73" s="266"/>
      <c r="RFE73" s="139"/>
      <c r="RFF73" s="266"/>
      <c r="RFG73" s="266"/>
      <c r="RFH73" s="266"/>
      <c r="RFI73" s="139"/>
      <c r="RFJ73" s="266"/>
      <c r="RFK73" s="266"/>
      <c r="RFL73" s="266"/>
      <c r="RFM73" s="139"/>
      <c r="RFN73" s="266"/>
      <c r="RFO73" s="266"/>
      <c r="RFP73" s="266"/>
      <c r="RFQ73" s="139"/>
      <c r="RFR73" s="266"/>
      <c r="RFS73" s="266"/>
      <c r="RFT73" s="266"/>
      <c r="RFU73" s="139"/>
      <c r="RFV73" s="266"/>
      <c r="RFW73" s="266"/>
      <c r="RFX73" s="266"/>
      <c r="RFY73" s="139"/>
      <c r="RFZ73" s="266"/>
      <c r="RGA73" s="266"/>
      <c r="RGB73" s="266"/>
      <c r="RGC73" s="139"/>
      <c r="RGD73" s="266"/>
      <c r="RGE73" s="266"/>
      <c r="RGF73" s="266"/>
      <c r="RGG73" s="139"/>
      <c r="RGH73" s="266"/>
      <c r="RGI73" s="266"/>
      <c r="RGJ73" s="266"/>
      <c r="RGK73" s="139"/>
      <c r="RGL73" s="266"/>
      <c r="RGM73" s="266"/>
      <c r="RGN73" s="266"/>
      <c r="RGO73" s="139"/>
      <c r="RGP73" s="266"/>
      <c r="RGQ73" s="266"/>
      <c r="RGR73" s="266"/>
      <c r="RGS73" s="139"/>
      <c r="RGT73" s="266"/>
      <c r="RGU73" s="266"/>
      <c r="RGV73" s="266"/>
      <c r="RGW73" s="139"/>
      <c r="RGX73" s="266"/>
      <c r="RGY73" s="266"/>
      <c r="RGZ73" s="266"/>
      <c r="RHA73" s="139"/>
      <c r="RHB73" s="266"/>
      <c r="RHC73" s="266"/>
      <c r="RHD73" s="266"/>
      <c r="RHE73" s="139"/>
      <c r="RHF73" s="266"/>
      <c r="RHG73" s="266"/>
      <c r="RHH73" s="266"/>
      <c r="RHI73" s="139"/>
      <c r="RHJ73" s="266"/>
      <c r="RHK73" s="266"/>
      <c r="RHL73" s="266"/>
      <c r="RHM73" s="139"/>
      <c r="RHN73" s="266"/>
      <c r="RHO73" s="266"/>
      <c r="RHP73" s="266"/>
      <c r="RHQ73" s="139"/>
      <c r="RHR73" s="266"/>
      <c r="RHS73" s="266"/>
      <c r="RHT73" s="266"/>
      <c r="RHU73" s="139"/>
      <c r="RHV73" s="266"/>
      <c r="RHW73" s="266"/>
      <c r="RHX73" s="266"/>
      <c r="RHY73" s="139"/>
      <c r="RHZ73" s="266"/>
      <c r="RIA73" s="266"/>
      <c r="RIB73" s="266"/>
      <c r="RIC73" s="139"/>
      <c r="RID73" s="266"/>
      <c r="RIE73" s="266"/>
      <c r="RIF73" s="266"/>
      <c r="RIG73" s="139"/>
      <c r="RIH73" s="266"/>
      <c r="RII73" s="266"/>
      <c r="RIJ73" s="266"/>
      <c r="RIK73" s="139"/>
      <c r="RIL73" s="266"/>
      <c r="RIM73" s="266"/>
      <c r="RIN73" s="266"/>
      <c r="RIO73" s="139"/>
      <c r="RIP73" s="266"/>
      <c r="RIQ73" s="266"/>
      <c r="RIR73" s="266"/>
      <c r="RIS73" s="139"/>
      <c r="RIT73" s="266"/>
      <c r="RIU73" s="266"/>
      <c r="RIV73" s="266"/>
      <c r="RIW73" s="139"/>
      <c r="RIX73" s="266"/>
      <c r="RIY73" s="266"/>
      <c r="RIZ73" s="266"/>
      <c r="RJA73" s="139"/>
      <c r="RJB73" s="266"/>
      <c r="RJC73" s="266"/>
      <c r="RJD73" s="266"/>
      <c r="RJE73" s="139"/>
      <c r="RJF73" s="266"/>
      <c r="RJG73" s="266"/>
      <c r="RJH73" s="266"/>
      <c r="RJI73" s="139"/>
      <c r="RJJ73" s="266"/>
      <c r="RJK73" s="266"/>
      <c r="RJL73" s="266"/>
      <c r="RJM73" s="139"/>
      <c r="RJN73" s="266"/>
      <c r="RJO73" s="266"/>
      <c r="RJP73" s="266"/>
      <c r="RJQ73" s="139"/>
      <c r="RJR73" s="266"/>
      <c r="RJS73" s="266"/>
      <c r="RJT73" s="266"/>
      <c r="RJU73" s="139"/>
      <c r="RJV73" s="266"/>
      <c r="RJW73" s="266"/>
      <c r="RJX73" s="266"/>
      <c r="RJY73" s="139"/>
      <c r="RJZ73" s="266"/>
      <c r="RKA73" s="266"/>
      <c r="RKB73" s="266"/>
      <c r="RKC73" s="139"/>
      <c r="RKD73" s="266"/>
      <c r="RKE73" s="266"/>
      <c r="RKF73" s="266"/>
      <c r="RKG73" s="139"/>
      <c r="RKH73" s="266"/>
      <c r="RKI73" s="266"/>
      <c r="RKJ73" s="266"/>
      <c r="RKK73" s="139"/>
      <c r="RKL73" s="266"/>
      <c r="RKM73" s="266"/>
      <c r="RKN73" s="266"/>
      <c r="RKO73" s="139"/>
      <c r="RKP73" s="266"/>
      <c r="RKQ73" s="266"/>
      <c r="RKR73" s="266"/>
      <c r="RKS73" s="139"/>
      <c r="RKT73" s="266"/>
      <c r="RKU73" s="266"/>
      <c r="RKV73" s="266"/>
      <c r="RKW73" s="139"/>
      <c r="RKX73" s="266"/>
      <c r="RKY73" s="266"/>
      <c r="RKZ73" s="266"/>
      <c r="RLA73" s="139"/>
      <c r="RLB73" s="266"/>
      <c r="RLC73" s="266"/>
      <c r="RLD73" s="266"/>
      <c r="RLE73" s="139"/>
      <c r="RLF73" s="266"/>
      <c r="RLG73" s="266"/>
      <c r="RLH73" s="266"/>
      <c r="RLI73" s="139"/>
      <c r="RLJ73" s="266"/>
      <c r="RLK73" s="266"/>
      <c r="RLL73" s="266"/>
      <c r="RLM73" s="139"/>
      <c r="RLN73" s="266"/>
      <c r="RLO73" s="266"/>
      <c r="RLP73" s="266"/>
      <c r="RLQ73" s="139"/>
      <c r="RLR73" s="266"/>
      <c r="RLS73" s="266"/>
      <c r="RLT73" s="266"/>
      <c r="RLU73" s="139"/>
      <c r="RLV73" s="266"/>
      <c r="RLW73" s="266"/>
      <c r="RLX73" s="266"/>
      <c r="RLY73" s="139"/>
      <c r="RLZ73" s="266"/>
      <c r="RMA73" s="266"/>
      <c r="RMB73" s="266"/>
      <c r="RMC73" s="139"/>
      <c r="RMD73" s="266"/>
      <c r="RME73" s="266"/>
      <c r="RMF73" s="266"/>
      <c r="RMG73" s="139"/>
      <c r="RMH73" s="266"/>
      <c r="RMI73" s="266"/>
      <c r="RMJ73" s="266"/>
      <c r="RMK73" s="139"/>
      <c r="RML73" s="266"/>
      <c r="RMM73" s="266"/>
      <c r="RMN73" s="266"/>
      <c r="RMO73" s="139"/>
      <c r="RMP73" s="266"/>
      <c r="RMQ73" s="266"/>
      <c r="RMR73" s="266"/>
      <c r="RMS73" s="139"/>
      <c r="RMT73" s="266"/>
      <c r="RMU73" s="266"/>
      <c r="RMV73" s="266"/>
      <c r="RMW73" s="139"/>
      <c r="RMX73" s="266"/>
      <c r="RMY73" s="266"/>
      <c r="RMZ73" s="266"/>
      <c r="RNA73" s="139"/>
      <c r="RNB73" s="266"/>
      <c r="RNC73" s="266"/>
      <c r="RND73" s="266"/>
      <c r="RNE73" s="139"/>
      <c r="RNF73" s="266"/>
      <c r="RNG73" s="266"/>
      <c r="RNH73" s="266"/>
      <c r="RNI73" s="139"/>
      <c r="RNJ73" s="266"/>
      <c r="RNK73" s="266"/>
      <c r="RNL73" s="266"/>
      <c r="RNM73" s="139"/>
      <c r="RNN73" s="266"/>
      <c r="RNO73" s="266"/>
      <c r="RNP73" s="266"/>
      <c r="RNQ73" s="139"/>
      <c r="RNR73" s="266"/>
      <c r="RNS73" s="266"/>
      <c r="RNT73" s="266"/>
      <c r="RNU73" s="139"/>
      <c r="RNV73" s="266"/>
      <c r="RNW73" s="266"/>
      <c r="RNX73" s="266"/>
      <c r="RNY73" s="139"/>
      <c r="RNZ73" s="266"/>
      <c r="ROA73" s="266"/>
      <c r="ROB73" s="266"/>
      <c r="ROC73" s="139"/>
      <c r="ROD73" s="266"/>
      <c r="ROE73" s="266"/>
      <c r="ROF73" s="266"/>
      <c r="ROG73" s="139"/>
      <c r="ROH73" s="266"/>
      <c r="ROI73" s="266"/>
      <c r="ROJ73" s="266"/>
      <c r="ROK73" s="139"/>
      <c r="ROL73" s="266"/>
      <c r="ROM73" s="266"/>
      <c r="RON73" s="266"/>
      <c r="ROO73" s="139"/>
      <c r="ROP73" s="266"/>
      <c r="ROQ73" s="266"/>
      <c r="ROR73" s="266"/>
      <c r="ROS73" s="139"/>
      <c r="ROT73" s="266"/>
      <c r="ROU73" s="266"/>
      <c r="ROV73" s="266"/>
      <c r="ROW73" s="139"/>
      <c r="ROX73" s="266"/>
      <c r="ROY73" s="266"/>
      <c r="ROZ73" s="266"/>
      <c r="RPA73" s="139"/>
      <c r="RPB73" s="266"/>
      <c r="RPC73" s="266"/>
      <c r="RPD73" s="266"/>
      <c r="RPE73" s="139"/>
      <c r="RPF73" s="266"/>
      <c r="RPG73" s="266"/>
      <c r="RPH73" s="266"/>
      <c r="RPI73" s="139"/>
      <c r="RPJ73" s="266"/>
      <c r="RPK73" s="266"/>
      <c r="RPL73" s="266"/>
      <c r="RPM73" s="139"/>
      <c r="RPN73" s="266"/>
      <c r="RPO73" s="266"/>
      <c r="RPP73" s="266"/>
      <c r="RPQ73" s="139"/>
      <c r="RPR73" s="266"/>
      <c r="RPS73" s="266"/>
      <c r="RPT73" s="266"/>
      <c r="RPU73" s="139"/>
      <c r="RPV73" s="266"/>
      <c r="RPW73" s="266"/>
      <c r="RPX73" s="266"/>
      <c r="RPY73" s="139"/>
      <c r="RPZ73" s="266"/>
      <c r="RQA73" s="266"/>
      <c r="RQB73" s="266"/>
      <c r="RQC73" s="139"/>
      <c r="RQD73" s="266"/>
      <c r="RQE73" s="266"/>
      <c r="RQF73" s="266"/>
      <c r="RQG73" s="139"/>
      <c r="RQH73" s="266"/>
      <c r="RQI73" s="266"/>
      <c r="RQJ73" s="266"/>
      <c r="RQK73" s="139"/>
      <c r="RQL73" s="266"/>
      <c r="RQM73" s="266"/>
      <c r="RQN73" s="266"/>
      <c r="RQO73" s="139"/>
      <c r="RQP73" s="266"/>
      <c r="RQQ73" s="266"/>
      <c r="RQR73" s="266"/>
      <c r="RQS73" s="139"/>
      <c r="RQT73" s="266"/>
      <c r="RQU73" s="266"/>
      <c r="RQV73" s="266"/>
      <c r="RQW73" s="139"/>
      <c r="RQX73" s="266"/>
      <c r="RQY73" s="266"/>
      <c r="RQZ73" s="266"/>
      <c r="RRA73" s="139"/>
      <c r="RRB73" s="266"/>
      <c r="RRC73" s="266"/>
      <c r="RRD73" s="266"/>
      <c r="RRE73" s="139"/>
      <c r="RRF73" s="266"/>
      <c r="RRG73" s="266"/>
      <c r="RRH73" s="266"/>
      <c r="RRI73" s="139"/>
      <c r="RRJ73" s="266"/>
      <c r="RRK73" s="266"/>
      <c r="RRL73" s="266"/>
      <c r="RRM73" s="139"/>
      <c r="RRN73" s="266"/>
      <c r="RRO73" s="266"/>
      <c r="RRP73" s="266"/>
      <c r="RRQ73" s="139"/>
      <c r="RRR73" s="266"/>
      <c r="RRS73" s="266"/>
      <c r="RRT73" s="266"/>
      <c r="RRU73" s="139"/>
      <c r="RRV73" s="266"/>
      <c r="RRW73" s="266"/>
      <c r="RRX73" s="266"/>
      <c r="RRY73" s="139"/>
      <c r="RRZ73" s="266"/>
      <c r="RSA73" s="266"/>
      <c r="RSB73" s="266"/>
      <c r="RSC73" s="139"/>
      <c r="RSD73" s="266"/>
      <c r="RSE73" s="266"/>
      <c r="RSF73" s="266"/>
      <c r="RSG73" s="139"/>
      <c r="RSH73" s="266"/>
      <c r="RSI73" s="266"/>
      <c r="RSJ73" s="266"/>
      <c r="RSK73" s="139"/>
      <c r="RSL73" s="266"/>
      <c r="RSM73" s="266"/>
      <c r="RSN73" s="266"/>
      <c r="RSO73" s="139"/>
      <c r="RSP73" s="266"/>
      <c r="RSQ73" s="266"/>
      <c r="RSR73" s="266"/>
      <c r="RSS73" s="139"/>
      <c r="RST73" s="266"/>
      <c r="RSU73" s="266"/>
      <c r="RSV73" s="266"/>
      <c r="RSW73" s="139"/>
      <c r="RSX73" s="266"/>
      <c r="RSY73" s="266"/>
      <c r="RSZ73" s="266"/>
      <c r="RTA73" s="139"/>
      <c r="RTB73" s="266"/>
      <c r="RTC73" s="266"/>
      <c r="RTD73" s="266"/>
      <c r="RTE73" s="139"/>
      <c r="RTF73" s="266"/>
      <c r="RTG73" s="266"/>
      <c r="RTH73" s="266"/>
      <c r="RTI73" s="139"/>
      <c r="RTJ73" s="266"/>
      <c r="RTK73" s="266"/>
      <c r="RTL73" s="266"/>
      <c r="RTM73" s="139"/>
      <c r="RTN73" s="266"/>
      <c r="RTO73" s="266"/>
      <c r="RTP73" s="266"/>
      <c r="RTQ73" s="139"/>
      <c r="RTR73" s="266"/>
      <c r="RTS73" s="266"/>
      <c r="RTT73" s="266"/>
      <c r="RTU73" s="139"/>
      <c r="RTV73" s="266"/>
      <c r="RTW73" s="266"/>
      <c r="RTX73" s="266"/>
      <c r="RTY73" s="139"/>
      <c r="RTZ73" s="266"/>
      <c r="RUA73" s="266"/>
      <c r="RUB73" s="266"/>
      <c r="RUC73" s="139"/>
      <c r="RUD73" s="266"/>
      <c r="RUE73" s="266"/>
      <c r="RUF73" s="266"/>
      <c r="RUG73" s="139"/>
      <c r="RUH73" s="266"/>
      <c r="RUI73" s="266"/>
      <c r="RUJ73" s="266"/>
      <c r="RUK73" s="139"/>
      <c r="RUL73" s="266"/>
      <c r="RUM73" s="266"/>
      <c r="RUN73" s="266"/>
      <c r="RUO73" s="139"/>
      <c r="RUP73" s="266"/>
      <c r="RUQ73" s="266"/>
      <c r="RUR73" s="266"/>
      <c r="RUS73" s="139"/>
      <c r="RUT73" s="266"/>
      <c r="RUU73" s="266"/>
      <c r="RUV73" s="266"/>
      <c r="RUW73" s="139"/>
      <c r="RUX73" s="266"/>
      <c r="RUY73" s="266"/>
      <c r="RUZ73" s="266"/>
      <c r="RVA73" s="139"/>
      <c r="RVB73" s="266"/>
      <c r="RVC73" s="266"/>
      <c r="RVD73" s="266"/>
      <c r="RVE73" s="139"/>
      <c r="RVF73" s="266"/>
      <c r="RVG73" s="266"/>
      <c r="RVH73" s="266"/>
      <c r="RVI73" s="139"/>
      <c r="RVJ73" s="266"/>
      <c r="RVK73" s="266"/>
      <c r="RVL73" s="266"/>
      <c r="RVM73" s="139"/>
      <c r="RVN73" s="266"/>
      <c r="RVO73" s="266"/>
      <c r="RVP73" s="266"/>
      <c r="RVQ73" s="139"/>
      <c r="RVR73" s="266"/>
      <c r="RVS73" s="266"/>
      <c r="RVT73" s="266"/>
      <c r="RVU73" s="139"/>
      <c r="RVV73" s="266"/>
      <c r="RVW73" s="266"/>
      <c r="RVX73" s="266"/>
      <c r="RVY73" s="139"/>
      <c r="RVZ73" s="266"/>
      <c r="RWA73" s="266"/>
      <c r="RWB73" s="266"/>
      <c r="RWC73" s="139"/>
      <c r="RWD73" s="266"/>
      <c r="RWE73" s="266"/>
      <c r="RWF73" s="266"/>
      <c r="RWG73" s="139"/>
      <c r="RWH73" s="266"/>
      <c r="RWI73" s="266"/>
      <c r="RWJ73" s="266"/>
      <c r="RWK73" s="139"/>
      <c r="RWL73" s="266"/>
      <c r="RWM73" s="266"/>
      <c r="RWN73" s="266"/>
      <c r="RWO73" s="139"/>
      <c r="RWP73" s="266"/>
      <c r="RWQ73" s="266"/>
      <c r="RWR73" s="266"/>
      <c r="RWS73" s="139"/>
      <c r="RWT73" s="266"/>
      <c r="RWU73" s="266"/>
      <c r="RWV73" s="266"/>
      <c r="RWW73" s="139"/>
      <c r="RWX73" s="266"/>
      <c r="RWY73" s="266"/>
      <c r="RWZ73" s="266"/>
      <c r="RXA73" s="139"/>
      <c r="RXB73" s="266"/>
      <c r="RXC73" s="266"/>
      <c r="RXD73" s="266"/>
      <c r="RXE73" s="139"/>
      <c r="RXF73" s="266"/>
      <c r="RXG73" s="266"/>
      <c r="RXH73" s="266"/>
      <c r="RXI73" s="139"/>
      <c r="RXJ73" s="266"/>
      <c r="RXK73" s="266"/>
      <c r="RXL73" s="266"/>
      <c r="RXM73" s="139"/>
      <c r="RXN73" s="266"/>
      <c r="RXO73" s="266"/>
      <c r="RXP73" s="266"/>
      <c r="RXQ73" s="139"/>
      <c r="RXR73" s="266"/>
      <c r="RXS73" s="266"/>
      <c r="RXT73" s="266"/>
      <c r="RXU73" s="139"/>
      <c r="RXV73" s="266"/>
      <c r="RXW73" s="266"/>
      <c r="RXX73" s="266"/>
      <c r="RXY73" s="139"/>
      <c r="RXZ73" s="266"/>
      <c r="RYA73" s="266"/>
      <c r="RYB73" s="266"/>
      <c r="RYC73" s="139"/>
      <c r="RYD73" s="266"/>
      <c r="RYE73" s="266"/>
      <c r="RYF73" s="266"/>
      <c r="RYG73" s="139"/>
      <c r="RYH73" s="266"/>
      <c r="RYI73" s="266"/>
      <c r="RYJ73" s="266"/>
      <c r="RYK73" s="139"/>
      <c r="RYL73" s="266"/>
      <c r="RYM73" s="266"/>
      <c r="RYN73" s="266"/>
      <c r="RYO73" s="139"/>
      <c r="RYP73" s="266"/>
      <c r="RYQ73" s="266"/>
      <c r="RYR73" s="266"/>
      <c r="RYS73" s="139"/>
      <c r="RYT73" s="266"/>
      <c r="RYU73" s="266"/>
      <c r="RYV73" s="266"/>
      <c r="RYW73" s="139"/>
      <c r="RYX73" s="266"/>
      <c r="RYY73" s="266"/>
      <c r="RYZ73" s="266"/>
      <c r="RZA73" s="139"/>
      <c r="RZB73" s="266"/>
      <c r="RZC73" s="266"/>
      <c r="RZD73" s="266"/>
      <c r="RZE73" s="139"/>
      <c r="RZF73" s="266"/>
      <c r="RZG73" s="266"/>
      <c r="RZH73" s="266"/>
      <c r="RZI73" s="139"/>
      <c r="RZJ73" s="266"/>
      <c r="RZK73" s="266"/>
      <c r="RZL73" s="266"/>
      <c r="RZM73" s="139"/>
      <c r="RZN73" s="266"/>
      <c r="RZO73" s="266"/>
      <c r="RZP73" s="266"/>
      <c r="RZQ73" s="139"/>
      <c r="RZR73" s="266"/>
      <c r="RZS73" s="266"/>
      <c r="RZT73" s="266"/>
      <c r="RZU73" s="139"/>
      <c r="RZV73" s="266"/>
      <c r="RZW73" s="266"/>
      <c r="RZX73" s="266"/>
      <c r="RZY73" s="139"/>
      <c r="RZZ73" s="266"/>
      <c r="SAA73" s="266"/>
      <c r="SAB73" s="266"/>
      <c r="SAC73" s="139"/>
      <c r="SAD73" s="266"/>
      <c r="SAE73" s="266"/>
      <c r="SAF73" s="266"/>
      <c r="SAG73" s="139"/>
      <c r="SAH73" s="266"/>
      <c r="SAI73" s="266"/>
      <c r="SAJ73" s="266"/>
      <c r="SAK73" s="139"/>
      <c r="SAL73" s="266"/>
      <c r="SAM73" s="266"/>
      <c r="SAN73" s="266"/>
      <c r="SAO73" s="139"/>
      <c r="SAP73" s="266"/>
      <c r="SAQ73" s="266"/>
      <c r="SAR73" s="266"/>
      <c r="SAS73" s="139"/>
      <c r="SAT73" s="266"/>
      <c r="SAU73" s="266"/>
      <c r="SAV73" s="266"/>
      <c r="SAW73" s="139"/>
      <c r="SAX73" s="266"/>
      <c r="SAY73" s="266"/>
      <c r="SAZ73" s="266"/>
      <c r="SBA73" s="139"/>
      <c r="SBB73" s="266"/>
      <c r="SBC73" s="266"/>
      <c r="SBD73" s="266"/>
      <c r="SBE73" s="139"/>
      <c r="SBF73" s="266"/>
      <c r="SBG73" s="266"/>
      <c r="SBH73" s="266"/>
      <c r="SBI73" s="139"/>
      <c r="SBJ73" s="266"/>
      <c r="SBK73" s="266"/>
      <c r="SBL73" s="266"/>
      <c r="SBM73" s="139"/>
      <c r="SBN73" s="266"/>
      <c r="SBO73" s="266"/>
      <c r="SBP73" s="266"/>
      <c r="SBQ73" s="139"/>
      <c r="SBR73" s="266"/>
      <c r="SBS73" s="266"/>
      <c r="SBT73" s="266"/>
      <c r="SBU73" s="139"/>
      <c r="SBV73" s="266"/>
      <c r="SBW73" s="266"/>
      <c r="SBX73" s="266"/>
      <c r="SBY73" s="139"/>
      <c r="SBZ73" s="266"/>
      <c r="SCA73" s="266"/>
      <c r="SCB73" s="266"/>
      <c r="SCC73" s="139"/>
      <c r="SCD73" s="266"/>
      <c r="SCE73" s="266"/>
      <c r="SCF73" s="266"/>
      <c r="SCG73" s="139"/>
      <c r="SCH73" s="266"/>
      <c r="SCI73" s="266"/>
      <c r="SCJ73" s="266"/>
      <c r="SCK73" s="139"/>
      <c r="SCL73" s="266"/>
      <c r="SCM73" s="266"/>
      <c r="SCN73" s="266"/>
      <c r="SCO73" s="139"/>
      <c r="SCP73" s="266"/>
      <c r="SCQ73" s="266"/>
      <c r="SCR73" s="266"/>
      <c r="SCS73" s="139"/>
      <c r="SCT73" s="266"/>
      <c r="SCU73" s="266"/>
      <c r="SCV73" s="266"/>
      <c r="SCW73" s="139"/>
      <c r="SCX73" s="266"/>
      <c r="SCY73" s="266"/>
      <c r="SCZ73" s="266"/>
      <c r="SDA73" s="139"/>
      <c r="SDB73" s="266"/>
      <c r="SDC73" s="266"/>
      <c r="SDD73" s="266"/>
      <c r="SDE73" s="139"/>
      <c r="SDF73" s="266"/>
      <c r="SDG73" s="266"/>
      <c r="SDH73" s="266"/>
      <c r="SDI73" s="139"/>
      <c r="SDJ73" s="266"/>
      <c r="SDK73" s="266"/>
      <c r="SDL73" s="266"/>
      <c r="SDM73" s="139"/>
      <c r="SDN73" s="266"/>
      <c r="SDO73" s="266"/>
      <c r="SDP73" s="266"/>
      <c r="SDQ73" s="139"/>
      <c r="SDR73" s="266"/>
      <c r="SDS73" s="266"/>
      <c r="SDT73" s="266"/>
      <c r="SDU73" s="139"/>
      <c r="SDV73" s="266"/>
      <c r="SDW73" s="266"/>
      <c r="SDX73" s="266"/>
      <c r="SDY73" s="139"/>
      <c r="SDZ73" s="266"/>
      <c r="SEA73" s="266"/>
      <c r="SEB73" s="266"/>
      <c r="SEC73" s="139"/>
      <c r="SED73" s="266"/>
      <c r="SEE73" s="266"/>
      <c r="SEF73" s="266"/>
      <c r="SEG73" s="139"/>
      <c r="SEH73" s="266"/>
      <c r="SEI73" s="266"/>
      <c r="SEJ73" s="266"/>
      <c r="SEK73" s="139"/>
      <c r="SEL73" s="266"/>
      <c r="SEM73" s="266"/>
      <c r="SEN73" s="266"/>
      <c r="SEO73" s="139"/>
      <c r="SEP73" s="266"/>
      <c r="SEQ73" s="266"/>
      <c r="SER73" s="266"/>
      <c r="SES73" s="139"/>
      <c r="SET73" s="266"/>
      <c r="SEU73" s="266"/>
      <c r="SEV73" s="266"/>
      <c r="SEW73" s="139"/>
      <c r="SEX73" s="266"/>
      <c r="SEY73" s="266"/>
      <c r="SEZ73" s="266"/>
      <c r="SFA73" s="139"/>
      <c r="SFB73" s="266"/>
      <c r="SFC73" s="266"/>
      <c r="SFD73" s="266"/>
      <c r="SFE73" s="139"/>
      <c r="SFF73" s="266"/>
      <c r="SFG73" s="266"/>
      <c r="SFH73" s="266"/>
      <c r="SFI73" s="139"/>
      <c r="SFJ73" s="266"/>
      <c r="SFK73" s="266"/>
      <c r="SFL73" s="266"/>
      <c r="SFM73" s="139"/>
      <c r="SFN73" s="266"/>
      <c r="SFO73" s="266"/>
      <c r="SFP73" s="266"/>
      <c r="SFQ73" s="139"/>
      <c r="SFR73" s="266"/>
      <c r="SFS73" s="266"/>
      <c r="SFT73" s="266"/>
      <c r="SFU73" s="139"/>
      <c r="SFV73" s="266"/>
      <c r="SFW73" s="266"/>
      <c r="SFX73" s="266"/>
      <c r="SFY73" s="139"/>
      <c r="SFZ73" s="266"/>
      <c r="SGA73" s="266"/>
      <c r="SGB73" s="266"/>
      <c r="SGC73" s="139"/>
      <c r="SGD73" s="266"/>
      <c r="SGE73" s="266"/>
      <c r="SGF73" s="266"/>
      <c r="SGG73" s="139"/>
      <c r="SGH73" s="266"/>
      <c r="SGI73" s="266"/>
      <c r="SGJ73" s="266"/>
      <c r="SGK73" s="139"/>
      <c r="SGL73" s="266"/>
      <c r="SGM73" s="266"/>
      <c r="SGN73" s="266"/>
      <c r="SGO73" s="139"/>
      <c r="SGP73" s="266"/>
      <c r="SGQ73" s="266"/>
      <c r="SGR73" s="266"/>
      <c r="SGS73" s="139"/>
      <c r="SGT73" s="266"/>
      <c r="SGU73" s="266"/>
      <c r="SGV73" s="266"/>
      <c r="SGW73" s="139"/>
      <c r="SGX73" s="266"/>
      <c r="SGY73" s="266"/>
      <c r="SGZ73" s="266"/>
      <c r="SHA73" s="139"/>
      <c r="SHB73" s="266"/>
      <c r="SHC73" s="266"/>
      <c r="SHD73" s="266"/>
      <c r="SHE73" s="139"/>
      <c r="SHF73" s="266"/>
      <c r="SHG73" s="266"/>
      <c r="SHH73" s="266"/>
      <c r="SHI73" s="139"/>
      <c r="SHJ73" s="266"/>
      <c r="SHK73" s="266"/>
      <c r="SHL73" s="266"/>
      <c r="SHM73" s="139"/>
      <c r="SHN73" s="266"/>
      <c r="SHO73" s="266"/>
      <c r="SHP73" s="266"/>
      <c r="SHQ73" s="139"/>
      <c r="SHR73" s="266"/>
      <c r="SHS73" s="266"/>
      <c r="SHT73" s="266"/>
      <c r="SHU73" s="139"/>
      <c r="SHV73" s="266"/>
      <c r="SHW73" s="266"/>
      <c r="SHX73" s="266"/>
      <c r="SHY73" s="139"/>
      <c r="SHZ73" s="266"/>
      <c r="SIA73" s="266"/>
      <c r="SIB73" s="266"/>
      <c r="SIC73" s="139"/>
      <c r="SID73" s="266"/>
      <c r="SIE73" s="266"/>
      <c r="SIF73" s="266"/>
      <c r="SIG73" s="139"/>
      <c r="SIH73" s="266"/>
      <c r="SII73" s="266"/>
      <c r="SIJ73" s="266"/>
      <c r="SIK73" s="139"/>
      <c r="SIL73" s="266"/>
      <c r="SIM73" s="266"/>
      <c r="SIN73" s="266"/>
      <c r="SIO73" s="139"/>
      <c r="SIP73" s="266"/>
      <c r="SIQ73" s="266"/>
      <c r="SIR73" s="266"/>
      <c r="SIS73" s="139"/>
      <c r="SIT73" s="266"/>
      <c r="SIU73" s="266"/>
      <c r="SIV73" s="266"/>
      <c r="SIW73" s="139"/>
      <c r="SIX73" s="266"/>
      <c r="SIY73" s="266"/>
      <c r="SIZ73" s="266"/>
      <c r="SJA73" s="139"/>
      <c r="SJB73" s="266"/>
      <c r="SJC73" s="266"/>
      <c r="SJD73" s="266"/>
      <c r="SJE73" s="139"/>
      <c r="SJF73" s="266"/>
      <c r="SJG73" s="266"/>
      <c r="SJH73" s="266"/>
      <c r="SJI73" s="139"/>
      <c r="SJJ73" s="266"/>
      <c r="SJK73" s="266"/>
      <c r="SJL73" s="266"/>
      <c r="SJM73" s="139"/>
      <c r="SJN73" s="266"/>
      <c r="SJO73" s="266"/>
      <c r="SJP73" s="266"/>
      <c r="SJQ73" s="139"/>
      <c r="SJR73" s="266"/>
      <c r="SJS73" s="266"/>
      <c r="SJT73" s="266"/>
      <c r="SJU73" s="139"/>
      <c r="SJV73" s="266"/>
      <c r="SJW73" s="266"/>
      <c r="SJX73" s="266"/>
      <c r="SJY73" s="139"/>
      <c r="SJZ73" s="266"/>
      <c r="SKA73" s="266"/>
      <c r="SKB73" s="266"/>
      <c r="SKC73" s="139"/>
      <c r="SKD73" s="266"/>
      <c r="SKE73" s="266"/>
      <c r="SKF73" s="266"/>
      <c r="SKG73" s="139"/>
      <c r="SKH73" s="266"/>
      <c r="SKI73" s="266"/>
      <c r="SKJ73" s="266"/>
      <c r="SKK73" s="139"/>
      <c r="SKL73" s="266"/>
      <c r="SKM73" s="266"/>
      <c r="SKN73" s="266"/>
      <c r="SKO73" s="139"/>
      <c r="SKP73" s="266"/>
      <c r="SKQ73" s="266"/>
      <c r="SKR73" s="266"/>
      <c r="SKS73" s="139"/>
      <c r="SKT73" s="266"/>
      <c r="SKU73" s="266"/>
      <c r="SKV73" s="266"/>
      <c r="SKW73" s="139"/>
      <c r="SKX73" s="266"/>
      <c r="SKY73" s="266"/>
      <c r="SKZ73" s="266"/>
      <c r="SLA73" s="139"/>
      <c r="SLB73" s="266"/>
      <c r="SLC73" s="266"/>
      <c r="SLD73" s="266"/>
      <c r="SLE73" s="139"/>
      <c r="SLF73" s="266"/>
      <c r="SLG73" s="266"/>
      <c r="SLH73" s="266"/>
      <c r="SLI73" s="139"/>
      <c r="SLJ73" s="266"/>
      <c r="SLK73" s="266"/>
      <c r="SLL73" s="266"/>
      <c r="SLM73" s="139"/>
      <c r="SLN73" s="266"/>
      <c r="SLO73" s="266"/>
      <c r="SLP73" s="266"/>
      <c r="SLQ73" s="139"/>
      <c r="SLR73" s="266"/>
      <c r="SLS73" s="266"/>
      <c r="SLT73" s="266"/>
      <c r="SLU73" s="139"/>
      <c r="SLV73" s="266"/>
      <c r="SLW73" s="266"/>
      <c r="SLX73" s="266"/>
      <c r="SLY73" s="139"/>
      <c r="SLZ73" s="266"/>
      <c r="SMA73" s="266"/>
      <c r="SMB73" s="266"/>
      <c r="SMC73" s="139"/>
      <c r="SMD73" s="266"/>
      <c r="SME73" s="266"/>
      <c r="SMF73" s="266"/>
      <c r="SMG73" s="139"/>
      <c r="SMH73" s="266"/>
      <c r="SMI73" s="266"/>
      <c r="SMJ73" s="266"/>
      <c r="SMK73" s="139"/>
      <c r="SML73" s="266"/>
      <c r="SMM73" s="266"/>
      <c r="SMN73" s="266"/>
      <c r="SMO73" s="139"/>
      <c r="SMP73" s="266"/>
      <c r="SMQ73" s="266"/>
      <c r="SMR73" s="266"/>
      <c r="SMS73" s="139"/>
      <c r="SMT73" s="266"/>
      <c r="SMU73" s="266"/>
      <c r="SMV73" s="266"/>
      <c r="SMW73" s="139"/>
      <c r="SMX73" s="266"/>
      <c r="SMY73" s="266"/>
      <c r="SMZ73" s="266"/>
      <c r="SNA73" s="139"/>
      <c r="SNB73" s="266"/>
      <c r="SNC73" s="266"/>
      <c r="SND73" s="266"/>
      <c r="SNE73" s="139"/>
      <c r="SNF73" s="266"/>
      <c r="SNG73" s="266"/>
      <c r="SNH73" s="266"/>
      <c r="SNI73" s="139"/>
      <c r="SNJ73" s="266"/>
      <c r="SNK73" s="266"/>
      <c r="SNL73" s="266"/>
      <c r="SNM73" s="139"/>
      <c r="SNN73" s="266"/>
      <c r="SNO73" s="266"/>
      <c r="SNP73" s="266"/>
      <c r="SNQ73" s="139"/>
      <c r="SNR73" s="266"/>
      <c r="SNS73" s="266"/>
      <c r="SNT73" s="266"/>
      <c r="SNU73" s="139"/>
      <c r="SNV73" s="266"/>
      <c r="SNW73" s="266"/>
      <c r="SNX73" s="266"/>
      <c r="SNY73" s="139"/>
      <c r="SNZ73" s="266"/>
      <c r="SOA73" s="266"/>
      <c r="SOB73" s="266"/>
      <c r="SOC73" s="139"/>
      <c r="SOD73" s="266"/>
      <c r="SOE73" s="266"/>
      <c r="SOF73" s="266"/>
      <c r="SOG73" s="139"/>
      <c r="SOH73" s="266"/>
      <c r="SOI73" s="266"/>
      <c r="SOJ73" s="266"/>
      <c r="SOK73" s="139"/>
      <c r="SOL73" s="266"/>
      <c r="SOM73" s="266"/>
      <c r="SON73" s="266"/>
      <c r="SOO73" s="139"/>
      <c r="SOP73" s="266"/>
      <c r="SOQ73" s="266"/>
      <c r="SOR73" s="266"/>
      <c r="SOS73" s="139"/>
      <c r="SOT73" s="266"/>
      <c r="SOU73" s="266"/>
      <c r="SOV73" s="266"/>
      <c r="SOW73" s="139"/>
      <c r="SOX73" s="266"/>
      <c r="SOY73" s="266"/>
      <c r="SOZ73" s="266"/>
      <c r="SPA73" s="139"/>
      <c r="SPB73" s="266"/>
      <c r="SPC73" s="266"/>
      <c r="SPD73" s="266"/>
      <c r="SPE73" s="139"/>
      <c r="SPF73" s="266"/>
      <c r="SPG73" s="266"/>
      <c r="SPH73" s="266"/>
      <c r="SPI73" s="139"/>
      <c r="SPJ73" s="266"/>
      <c r="SPK73" s="266"/>
      <c r="SPL73" s="266"/>
      <c r="SPM73" s="139"/>
      <c r="SPN73" s="266"/>
      <c r="SPO73" s="266"/>
      <c r="SPP73" s="266"/>
      <c r="SPQ73" s="139"/>
      <c r="SPR73" s="266"/>
      <c r="SPS73" s="266"/>
      <c r="SPT73" s="266"/>
      <c r="SPU73" s="139"/>
      <c r="SPV73" s="266"/>
      <c r="SPW73" s="266"/>
      <c r="SPX73" s="266"/>
      <c r="SPY73" s="139"/>
      <c r="SPZ73" s="266"/>
      <c r="SQA73" s="266"/>
      <c r="SQB73" s="266"/>
      <c r="SQC73" s="139"/>
      <c r="SQD73" s="266"/>
      <c r="SQE73" s="266"/>
      <c r="SQF73" s="266"/>
      <c r="SQG73" s="139"/>
      <c r="SQH73" s="266"/>
      <c r="SQI73" s="266"/>
      <c r="SQJ73" s="266"/>
      <c r="SQK73" s="139"/>
      <c r="SQL73" s="266"/>
      <c r="SQM73" s="266"/>
      <c r="SQN73" s="266"/>
      <c r="SQO73" s="139"/>
      <c r="SQP73" s="266"/>
      <c r="SQQ73" s="266"/>
      <c r="SQR73" s="266"/>
      <c r="SQS73" s="139"/>
      <c r="SQT73" s="266"/>
      <c r="SQU73" s="266"/>
      <c r="SQV73" s="266"/>
      <c r="SQW73" s="139"/>
      <c r="SQX73" s="266"/>
      <c r="SQY73" s="266"/>
      <c r="SQZ73" s="266"/>
      <c r="SRA73" s="139"/>
      <c r="SRB73" s="266"/>
      <c r="SRC73" s="266"/>
      <c r="SRD73" s="266"/>
      <c r="SRE73" s="139"/>
      <c r="SRF73" s="266"/>
      <c r="SRG73" s="266"/>
      <c r="SRH73" s="266"/>
      <c r="SRI73" s="139"/>
      <c r="SRJ73" s="266"/>
      <c r="SRK73" s="266"/>
      <c r="SRL73" s="266"/>
      <c r="SRM73" s="139"/>
      <c r="SRN73" s="266"/>
      <c r="SRO73" s="266"/>
      <c r="SRP73" s="266"/>
      <c r="SRQ73" s="139"/>
      <c r="SRR73" s="266"/>
      <c r="SRS73" s="266"/>
      <c r="SRT73" s="266"/>
      <c r="SRU73" s="139"/>
      <c r="SRV73" s="266"/>
      <c r="SRW73" s="266"/>
      <c r="SRX73" s="266"/>
      <c r="SRY73" s="139"/>
      <c r="SRZ73" s="266"/>
      <c r="SSA73" s="266"/>
      <c r="SSB73" s="266"/>
      <c r="SSC73" s="139"/>
      <c r="SSD73" s="266"/>
      <c r="SSE73" s="266"/>
      <c r="SSF73" s="266"/>
      <c r="SSG73" s="139"/>
      <c r="SSH73" s="266"/>
      <c r="SSI73" s="266"/>
      <c r="SSJ73" s="266"/>
      <c r="SSK73" s="139"/>
      <c r="SSL73" s="266"/>
      <c r="SSM73" s="266"/>
      <c r="SSN73" s="266"/>
      <c r="SSO73" s="139"/>
      <c r="SSP73" s="266"/>
      <c r="SSQ73" s="266"/>
      <c r="SSR73" s="266"/>
      <c r="SSS73" s="139"/>
      <c r="SST73" s="266"/>
      <c r="SSU73" s="266"/>
      <c r="SSV73" s="266"/>
      <c r="SSW73" s="139"/>
      <c r="SSX73" s="266"/>
      <c r="SSY73" s="266"/>
      <c r="SSZ73" s="266"/>
      <c r="STA73" s="139"/>
      <c r="STB73" s="266"/>
      <c r="STC73" s="266"/>
      <c r="STD73" s="266"/>
      <c r="STE73" s="139"/>
      <c r="STF73" s="266"/>
      <c r="STG73" s="266"/>
      <c r="STH73" s="266"/>
      <c r="STI73" s="139"/>
      <c r="STJ73" s="266"/>
      <c r="STK73" s="266"/>
      <c r="STL73" s="266"/>
      <c r="STM73" s="139"/>
      <c r="STN73" s="266"/>
      <c r="STO73" s="266"/>
      <c r="STP73" s="266"/>
      <c r="STQ73" s="139"/>
      <c r="STR73" s="266"/>
      <c r="STS73" s="266"/>
      <c r="STT73" s="266"/>
      <c r="STU73" s="139"/>
      <c r="STV73" s="266"/>
      <c r="STW73" s="266"/>
      <c r="STX73" s="266"/>
      <c r="STY73" s="139"/>
      <c r="STZ73" s="266"/>
      <c r="SUA73" s="266"/>
      <c r="SUB73" s="266"/>
      <c r="SUC73" s="139"/>
      <c r="SUD73" s="266"/>
      <c r="SUE73" s="266"/>
      <c r="SUF73" s="266"/>
      <c r="SUG73" s="139"/>
      <c r="SUH73" s="266"/>
      <c r="SUI73" s="266"/>
      <c r="SUJ73" s="266"/>
      <c r="SUK73" s="139"/>
      <c r="SUL73" s="266"/>
      <c r="SUM73" s="266"/>
      <c r="SUN73" s="266"/>
      <c r="SUO73" s="139"/>
      <c r="SUP73" s="266"/>
      <c r="SUQ73" s="266"/>
      <c r="SUR73" s="266"/>
      <c r="SUS73" s="139"/>
      <c r="SUT73" s="266"/>
      <c r="SUU73" s="266"/>
      <c r="SUV73" s="266"/>
      <c r="SUW73" s="139"/>
      <c r="SUX73" s="266"/>
      <c r="SUY73" s="266"/>
      <c r="SUZ73" s="266"/>
      <c r="SVA73" s="139"/>
      <c r="SVB73" s="266"/>
      <c r="SVC73" s="266"/>
      <c r="SVD73" s="266"/>
      <c r="SVE73" s="139"/>
      <c r="SVF73" s="266"/>
      <c r="SVG73" s="266"/>
      <c r="SVH73" s="266"/>
      <c r="SVI73" s="139"/>
      <c r="SVJ73" s="266"/>
      <c r="SVK73" s="266"/>
      <c r="SVL73" s="266"/>
      <c r="SVM73" s="139"/>
      <c r="SVN73" s="266"/>
      <c r="SVO73" s="266"/>
      <c r="SVP73" s="266"/>
      <c r="SVQ73" s="139"/>
      <c r="SVR73" s="266"/>
      <c r="SVS73" s="266"/>
      <c r="SVT73" s="266"/>
      <c r="SVU73" s="139"/>
      <c r="SVV73" s="266"/>
      <c r="SVW73" s="266"/>
      <c r="SVX73" s="266"/>
      <c r="SVY73" s="139"/>
      <c r="SVZ73" s="266"/>
      <c r="SWA73" s="266"/>
      <c r="SWB73" s="266"/>
      <c r="SWC73" s="139"/>
      <c r="SWD73" s="266"/>
      <c r="SWE73" s="266"/>
      <c r="SWF73" s="266"/>
      <c r="SWG73" s="139"/>
      <c r="SWH73" s="266"/>
      <c r="SWI73" s="266"/>
      <c r="SWJ73" s="266"/>
      <c r="SWK73" s="139"/>
      <c r="SWL73" s="266"/>
      <c r="SWM73" s="266"/>
      <c r="SWN73" s="266"/>
      <c r="SWO73" s="139"/>
      <c r="SWP73" s="266"/>
      <c r="SWQ73" s="266"/>
      <c r="SWR73" s="266"/>
      <c r="SWS73" s="139"/>
      <c r="SWT73" s="266"/>
      <c r="SWU73" s="266"/>
      <c r="SWV73" s="266"/>
      <c r="SWW73" s="139"/>
      <c r="SWX73" s="266"/>
      <c r="SWY73" s="266"/>
      <c r="SWZ73" s="266"/>
      <c r="SXA73" s="139"/>
      <c r="SXB73" s="266"/>
      <c r="SXC73" s="266"/>
      <c r="SXD73" s="266"/>
      <c r="SXE73" s="139"/>
      <c r="SXF73" s="266"/>
      <c r="SXG73" s="266"/>
      <c r="SXH73" s="266"/>
      <c r="SXI73" s="139"/>
      <c r="SXJ73" s="266"/>
      <c r="SXK73" s="266"/>
      <c r="SXL73" s="266"/>
      <c r="SXM73" s="139"/>
      <c r="SXN73" s="266"/>
      <c r="SXO73" s="266"/>
      <c r="SXP73" s="266"/>
      <c r="SXQ73" s="139"/>
      <c r="SXR73" s="266"/>
      <c r="SXS73" s="266"/>
      <c r="SXT73" s="266"/>
      <c r="SXU73" s="139"/>
      <c r="SXV73" s="266"/>
      <c r="SXW73" s="266"/>
      <c r="SXX73" s="266"/>
      <c r="SXY73" s="139"/>
      <c r="SXZ73" s="266"/>
      <c r="SYA73" s="266"/>
      <c r="SYB73" s="266"/>
      <c r="SYC73" s="139"/>
      <c r="SYD73" s="266"/>
      <c r="SYE73" s="266"/>
      <c r="SYF73" s="266"/>
      <c r="SYG73" s="139"/>
      <c r="SYH73" s="266"/>
      <c r="SYI73" s="266"/>
      <c r="SYJ73" s="266"/>
      <c r="SYK73" s="139"/>
      <c r="SYL73" s="266"/>
      <c r="SYM73" s="266"/>
      <c r="SYN73" s="266"/>
      <c r="SYO73" s="139"/>
      <c r="SYP73" s="266"/>
      <c r="SYQ73" s="266"/>
      <c r="SYR73" s="266"/>
      <c r="SYS73" s="139"/>
      <c r="SYT73" s="266"/>
      <c r="SYU73" s="266"/>
      <c r="SYV73" s="266"/>
      <c r="SYW73" s="139"/>
      <c r="SYX73" s="266"/>
      <c r="SYY73" s="266"/>
      <c r="SYZ73" s="266"/>
      <c r="SZA73" s="139"/>
      <c r="SZB73" s="266"/>
      <c r="SZC73" s="266"/>
      <c r="SZD73" s="266"/>
      <c r="SZE73" s="139"/>
      <c r="SZF73" s="266"/>
      <c r="SZG73" s="266"/>
      <c r="SZH73" s="266"/>
      <c r="SZI73" s="139"/>
      <c r="SZJ73" s="266"/>
      <c r="SZK73" s="266"/>
      <c r="SZL73" s="266"/>
      <c r="SZM73" s="139"/>
      <c r="SZN73" s="266"/>
      <c r="SZO73" s="266"/>
      <c r="SZP73" s="266"/>
      <c r="SZQ73" s="139"/>
      <c r="SZR73" s="266"/>
      <c r="SZS73" s="266"/>
      <c r="SZT73" s="266"/>
      <c r="SZU73" s="139"/>
      <c r="SZV73" s="266"/>
      <c r="SZW73" s="266"/>
      <c r="SZX73" s="266"/>
      <c r="SZY73" s="139"/>
      <c r="SZZ73" s="266"/>
      <c r="TAA73" s="266"/>
      <c r="TAB73" s="266"/>
      <c r="TAC73" s="139"/>
      <c r="TAD73" s="266"/>
      <c r="TAE73" s="266"/>
      <c r="TAF73" s="266"/>
      <c r="TAG73" s="139"/>
      <c r="TAH73" s="266"/>
      <c r="TAI73" s="266"/>
      <c r="TAJ73" s="266"/>
      <c r="TAK73" s="139"/>
      <c r="TAL73" s="266"/>
      <c r="TAM73" s="266"/>
      <c r="TAN73" s="266"/>
      <c r="TAO73" s="139"/>
      <c r="TAP73" s="266"/>
      <c r="TAQ73" s="266"/>
      <c r="TAR73" s="266"/>
      <c r="TAS73" s="139"/>
      <c r="TAT73" s="266"/>
      <c r="TAU73" s="266"/>
      <c r="TAV73" s="266"/>
      <c r="TAW73" s="139"/>
      <c r="TAX73" s="266"/>
      <c r="TAY73" s="266"/>
      <c r="TAZ73" s="266"/>
      <c r="TBA73" s="139"/>
      <c r="TBB73" s="266"/>
      <c r="TBC73" s="266"/>
      <c r="TBD73" s="266"/>
      <c r="TBE73" s="139"/>
      <c r="TBF73" s="266"/>
      <c r="TBG73" s="266"/>
      <c r="TBH73" s="266"/>
      <c r="TBI73" s="139"/>
      <c r="TBJ73" s="266"/>
      <c r="TBK73" s="266"/>
      <c r="TBL73" s="266"/>
      <c r="TBM73" s="139"/>
      <c r="TBN73" s="266"/>
      <c r="TBO73" s="266"/>
      <c r="TBP73" s="266"/>
      <c r="TBQ73" s="139"/>
      <c r="TBR73" s="266"/>
      <c r="TBS73" s="266"/>
      <c r="TBT73" s="266"/>
      <c r="TBU73" s="139"/>
      <c r="TBV73" s="266"/>
      <c r="TBW73" s="266"/>
      <c r="TBX73" s="266"/>
      <c r="TBY73" s="139"/>
      <c r="TBZ73" s="266"/>
      <c r="TCA73" s="266"/>
      <c r="TCB73" s="266"/>
      <c r="TCC73" s="139"/>
      <c r="TCD73" s="266"/>
      <c r="TCE73" s="266"/>
      <c r="TCF73" s="266"/>
      <c r="TCG73" s="139"/>
      <c r="TCH73" s="266"/>
      <c r="TCI73" s="266"/>
      <c r="TCJ73" s="266"/>
      <c r="TCK73" s="139"/>
      <c r="TCL73" s="266"/>
      <c r="TCM73" s="266"/>
      <c r="TCN73" s="266"/>
      <c r="TCO73" s="139"/>
      <c r="TCP73" s="266"/>
      <c r="TCQ73" s="266"/>
      <c r="TCR73" s="266"/>
      <c r="TCS73" s="139"/>
      <c r="TCT73" s="266"/>
      <c r="TCU73" s="266"/>
      <c r="TCV73" s="266"/>
      <c r="TCW73" s="139"/>
      <c r="TCX73" s="266"/>
      <c r="TCY73" s="266"/>
      <c r="TCZ73" s="266"/>
      <c r="TDA73" s="139"/>
      <c r="TDB73" s="266"/>
      <c r="TDC73" s="266"/>
      <c r="TDD73" s="266"/>
      <c r="TDE73" s="139"/>
      <c r="TDF73" s="266"/>
      <c r="TDG73" s="266"/>
      <c r="TDH73" s="266"/>
      <c r="TDI73" s="139"/>
      <c r="TDJ73" s="266"/>
      <c r="TDK73" s="266"/>
      <c r="TDL73" s="266"/>
      <c r="TDM73" s="139"/>
      <c r="TDN73" s="266"/>
      <c r="TDO73" s="266"/>
      <c r="TDP73" s="266"/>
      <c r="TDQ73" s="139"/>
      <c r="TDR73" s="266"/>
      <c r="TDS73" s="266"/>
      <c r="TDT73" s="266"/>
      <c r="TDU73" s="139"/>
      <c r="TDV73" s="266"/>
      <c r="TDW73" s="266"/>
      <c r="TDX73" s="266"/>
      <c r="TDY73" s="139"/>
      <c r="TDZ73" s="266"/>
      <c r="TEA73" s="266"/>
      <c r="TEB73" s="266"/>
      <c r="TEC73" s="139"/>
      <c r="TED73" s="266"/>
      <c r="TEE73" s="266"/>
      <c r="TEF73" s="266"/>
      <c r="TEG73" s="139"/>
      <c r="TEH73" s="266"/>
      <c r="TEI73" s="266"/>
      <c r="TEJ73" s="266"/>
      <c r="TEK73" s="139"/>
      <c r="TEL73" s="266"/>
      <c r="TEM73" s="266"/>
      <c r="TEN73" s="266"/>
      <c r="TEO73" s="139"/>
      <c r="TEP73" s="266"/>
      <c r="TEQ73" s="266"/>
      <c r="TER73" s="266"/>
      <c r="TES73" s="139"/>
      <c r="TET73" s="266"/>
      <c r="TEU73" s="266"/>
      <c r="TEV73" s="266"/>
      <c r="TEW73" s="139"/>
      <c r="TEX73" s="266"/>
      <c r="TEY73" s="266"/>
      <c r="TEZ73" s="266"/>
      <c r="TFA73" s="139"/>
      <c r="TFB73" s="266"/>
      <c r="TFC73" s="266"/>
      <c r="TFD73" s="266"/>
      <c r="TFE73" s="139"/>
      <c r="TFF73" s="266"/>
      <c r="TFG73" s="266"/>
      <c r="TFH73" s="266"/>
      <c r="TFI73" s="139"/>
      <c r="TFJ73" s="266"/>
      <c r="TFK73" s="266"/>
      <c r="TFL73" s="266"/>
      <c r="TFM73" s="139"/>
      <c r="TFN73" s="266"/>
      <c r="TFO73" s="266"/>
      <c r="TFP73" s="266"/>
      <c r="TFQ73" s="139"/>
      <c r="TFR73" s="266"/>
      <c r="TFS73" s="266"/>
      <c r="TFT73" s="266"/>
      <c r="TFU73" s="139"/>
      <c r="TFV73" s="266"/>
      <c r="TFW73" s="266"/>
      <c r="TFX73" s="266"/>
      <c r="TFY73" s="139"/>
      <c r="TFZ73" s="266"/>
      <c r="TGA73" s="266"/>
      <c r="TGB73" s="266"/>
      <c r="TGC73" s="139"/>
      <c r="TGD73" s="266"/>
      <c r="TGE73" s="266"/>
      <c r="TGF73" s="266"/>
      <c r="TGG73" s="139"/>
      <c r="TGH73" s="266"/>
      <c r="TGI73" s="266"/>
      <c r="TGJ73" s="266"/>
      <c r="TGK73" s="139"/>
      <c r="TGL73" s="266"/>
      <c r="TGM73" s="266"/>
      <c r="TGN73" s="266"/>
      <c r="TGO73" s="139"/>
      <c r="TGP73" s="266"/>
      <c r="TGQ73" s="266"/>
      <c r="TGR73" s="266"/>
      <c r="TGS73" s="139"/>
      <c r="TGT73" s="266"/>
      <c r="TGU73" s="266"/>
      <c r="TGV73" s="266"/>
      <c r="TGW73" s="139"/>
      <c r="TGX73" s="266"/>
      <c r="TGY73" s="266"/>
      <c r="TGZ73" s="266"/>
      <c r="THA73" s="139"/>
      <c r="THB73" s="266"/>
      <c r="THC73" s="266"/>
      <c r="THD73" s="266"/>
      <c r="THE73" s="139"/>
      <c r="THF73" s="266"/>
      <c r="THG73" s="266"/>
      <c r="THH73" s="266"/>
      <c r="THI73" s="139"/>
      <c r="THJ73" s="266"/>
      <c r="THK73" s="266"/>
      <c r="THL73" s="266"/>
      <c r="THM73" s="139"/>
      <c r="THN73" s="266"/>
      <c r="THO73" s="266"/>
      <c r="THP73" s="266"/>
      <c r="THQ73" s="139"/>
      <c r="THR73" s="266"/>
      <c r="THS73" s="266"/>
      <c r="THT73" s="266"/>
      <c r="THU73" s="139"/>
      <c r="THV73" s="266"/>
      <c r="THW73" s="266"/>
      <c r="THX73" s="266"/>
      <c r="THY73" s="139"/>
      <c r="THZ73" s="266"/>
      <c r="TIA73" s="266"/>
      <c r="TIB73" s="266"/>
      <c r="TIC73" s="139"/>
      <c r="TID73" s="266"/>
      <c r="TIE73" s="266"/>
      <c r="TIF73" s="266"/>
      <c r="TIG73" s="139"/>
      <c r="TIH73" s="266"/>
      <c r="TII73" s="266"/>
      <c r="TIJ73" s="266"/>
      <c r="TIK73" s="139"/>
      <c r="TIL73" s="266"/>
      <c r="TIM73" s="266"/>
      <c r="TIN73" s="266"/>
      <c r="TIO73" s="139"/>
      <c r="TIP73" s="266"/>
      <c r="TIQ73" s="266"/>
      <c r="TIR73" s="266"/>
      <c r="TIS73" s="139"/>
      <c r="TIT73" s="266"/>
      <c r="TIU73" s="266"/>
      <c r="TIV73" s="266"/>
      <c r="TIW73" s="139"/>
      <c r="TIX73" s="266"/>
      <c r="TIY73" s="266"/>
      <c r="TIZ73" s="266"/>
      <c r="TJA73" s="139"/>
      <c r="TJB73" s="266"/>
      <c r="TJC73" s="266"/>
      <c r="TJD73" s="266"/>
      <c r="TJE73" s="139"/>
      <c r="TJF73" s="266"/>
      <c r="TJG73" s="266"/>
      <c r="TJH73" s="266"/>
      <c r="TJI73" s="139"/>
      <c r="TJJ73" s="266"/>
      <c r="TJK73" s="266"/>
      <c r="TJL73" s="266"/>
      <c r="TJM73" s="139"/>
      <c r="TJN73" s="266"/>
      <c r="TJO73" s="266"/>
      <c r="TJP73" s="266"/>
      <c r="TJQ73" s="139"/>
      <c r="TJR73" s="266"/>
      <c r="TJS73" s="266"/>
      <c r="TJT73" s="266"/>
      <c r="TJU73" s="139"/>
      <c r="TJV73" s="266"/>
      <c r="TJW73" s="266"/>
      <c r="TJX73" s="266"/>
      <c r="TJY73" s="139"/>
      <c r="TJZ73" s="266"/>
      <c r="TKA73" s="266"/>
      <c r="TKB73" s="266"/>
      <c r="TKC73" s="139"/>
      <c r="TKD73" s="266"/>
      <c r="TKE73" s="266"/>
      <c r="TKF73" s="266"/>
      <c r="TKG73" s="139"/>
      <c r="TKH73" s="266"/>
      <c r="TKI73" s="266"/>
      <c r="TKJ73" s="266"/>
      <c r="TKK73" s="139"/>
      <c r="TKL73" s="266"/>
      <c r="TKM73" s="266"/>
      <c r="TKN73" s="266"/>
      <c r="TKO73" s="139"/>
      <c r="TKP73" s="266"/>
      <c r="TKQ73" s="266"/>
      <c r="TKR73" s="266"/>
      <c r="TKS73" s="139"/>
      <c r="TKT73" s="266"/>
      <c r="TKU73" s="266"/>
      <c r="TKV73" s="266"/>
      <c r="TKW73" s="139"/>
      <c r="TKX73" s="266"/>
      <c r="TKY73" s="266"/>
      <c r="TKZ73" s="266"/>
      <c r="TLA73" s="139"/>
      <c r="TLB73" s="266"/>
      <c r="TLC73" s="266"/>
      <c r="TLD73" s="266"/>
      <c r="TLE73" s="139"/>
      <c r="TLF73" s="266"/>
      <c r="TLG73" s="266"/>
      <c r="TLH73" s="266"/>
      <c r="TLI73" s="139"/>
      <c r="TLJ73" s="266"/>
      <c r="TLK73" s="266"/>
      <c r="TLL73" s="266"/>
      <c r="TLM73" s="139"/>
      <c r="TLN73" s="266"/>
      <c r="TLO73" s="266"/>
      <c r="TLP73" s="266"/>
      <c r="TLQ73" s="139"/>
      <c r="TLR73" s="266"/>
      <c r="TLS73" s="266"/>
      <c r="TLT73" s="266"/>
      <c r="TLU73" s="139"/>
      <c r="TLV73" s="266"/>
      <c r="TLW73" s="266"/>
      <c r="TLX73" s="266"/>
      <c r="TLY73" s="139"/>
      <c r="TLZ73" s="266"/>
      <c r="TMA73" s="266"/>
      <c r="TMB73" s="266"/>
      <c r="TMC73" s="139"/>
      <c r="TMD73" s="266"/>
      <c r="TME73" s="266"/>
      <c r="TMF73" s="266"/>
      <c r="TMG73" s="139"/>
      <c r="TMH73" s="266"/>
      <c r="TMI73" s="266"/>
      <c r="TMJ73" s="266"/>
      <c r="TMK73" s="139"/>
      <c r="TML73" s="266"/>
      <c r="TMM73" s="266"/>
      <c r="TMN73" s="266"/>
      <c r="TMO73" s="139"/>
      <c r="TMP73" s="266"/>
      <c r="TMQ73" s="266"/>
      <c r="TMR73" s="266"/>
      <c r="TMS73" s="139"/>
      <c r="TMT73" s="266"/>
      <c r="TMU73" s="266"/>
      <c r="TMV73" s="266"/>
      <c r="TMW73" s="139"/>
      <c r="TMX73" s="266"/>
      <c r="TMY73" s="266"/>
      <c r="TMZ73" s="266"/>
      <c r="TNA73" s="139"/>
      <c r="TNB73" s="266"/>
      <c r="TNC73" s="266"/>
      <c r="TND73" s="266"/>
      <c r="TNE73" s="139"/>
      <c r="TNF73" s="266"/>
      <c r="TNG73" s="266"/>
      <c r="TNH73" s="266"/>
      <c r="TNI73" s="139"/>
      <c r="TNJ73" s="266"/>
      <c r="TNK73" s="266"/>
      <c r="TNL73" s="266"/>
      <c r="TNM73" s="139"/>
      <c r="TNN73" s="266"/>
      <c r="TNO73" s="266"/>
      <c r="TNP73" s="266"/>
      <c r="TNQ73" s="139"/>
      <c r="TNR73" s="266"/>
      <c r="TNS73" s="266"/>
      <c r="TNT73" s="266"/>
      <c r="TNU73" s="139"/>
      <c r="TNV73" s="266"/>
      <c r="TNW73" s="266"/>
      <c r="TNX73" s="266"/>
      <c r="TNY73" s="139"/>
      <c r="TNZ73" s="266"/>
      <c r="TOA73" s="266"/>
      <c r="TOB73" s="266"/>
      <c r="TOC73" s="139"/>
      <c r="TOD73" s="266"/>
      <c r="TOE73" s="266"/>
      <c r="TOF73" s="266"/>
      <c r="TOG73" s="139"/>
      <c r="TOH73" s="266"/>
      <c r="TOI73" s="266"/>
      <c r="TOJ73" s="266"/>
      <c r="TOK73" s="139"/>
      <c r="TOL73" s="266"/>
      <c r="TOM73" s="266"/>
      <c r="TON73" s="266"/>
      <c r="TOO73" s="139"/>
      <c r="TOP73" s="266"/>
      <c r="TOQ73" s="266"/>
      <c r="TOR73" s="266"/>
      <c r="TOS73" s="139"/>
      <c r="TOT73" s="266"/>
      <c r="TOU73" s="266"/>
      <c r="TOV73" s="266"/>
      <c r="TOW73" s="139"/>
      <c r="TOX73" s="266"/>
      <c r="TOY73" s="266"/>
      <c r="TOZ73" s="266"/>
      <c r="TPA73" s="139"/>
      <c r="TPB73" s="266"/>
      <c r="TPC73" s="266"/>
      <c r="TPD73" s="266"/>
      <c r="TPE73" s="139"/>
      <c r="TPF73" s="266"/>
      <c r="TPG73" s="266"/>
      <c r="TPH73" s="266"/>
      <c r="TPI73" s="139"/>
      <c r="TPJ73" s="266"/>
      <c r="TPK73" s="266"/>
      <c r="TPL73" s="266"/>
      <c r="TPM73" s="139"/>
      <c r="TPN73" s="266"/>
      <c r="TPO73" s="266"/>
      <c r="TPP73" s="266"/>
      <c r="TPQ73" s="139"/>
      <c r="TPR73" s="266"/>
      <c r="TPS73" s="266"/>
      <c r="TPT73" s="266"/>
      <c r="TPU73" s="139"/>
      <c r="TPV73" s="266"/>
      <c r="TPW73" s="266"/>
      <c r="TPX73" s="266"/>
      <c r="TPY73" s="139"/>
      <c r="TPZ73" s="266"/>
      <c r="TQA73" s="266"/>
      <c r="TQB73" s="266"/>
      <c r="TQC73" s="139"/>
      <c r="TQD73" s="266"/>
      <c r="TQE73" s="266"/>
      <c r="TQF73" s="266"/>
      <c r="TQG73" s="139"/>
      <c r="TQH73" s="266"/>
      <c r="TQI73" s="266"/>
      <c r="TQJ73" s="266"/>
      <c r="TQK73" s="139"/>
      <c r="TQL73" s="266"/>
      <c r="TQM73" s="266"/>
      <c r="TQN73" s="266"/>
      <c r="TQO73" s="139"/>
      <c r="TQP73" s="266"/>
      <c r="TQQ73" s="266"/>
      <c r="TQR73" s="266"/>
      <c r="TQS73" s="139"/>
      <c r="TQT73" s="266"/>
      <c r="TQU73" s="266"/>
      <c r="TQV73" s="266"/>
      <c r="TQW73" s="139"/>
      <c r="TQX73" s="266"/>
      <c r="TQY73" s="266"/>
      <c r="TQZ73" s="266"/>
      <c r="TRA73" s="139"/>
      <c r="TRB73" s="266"/>
      <c r="TRC73" s="266"/>
      <c r="TRD73" s="266"/>
      <c r="TRE73" s="139"/>
      <c r="TRF73" s="266"/>
      <c r="TRG73" s="266"/>
      <c r="TRH73" s="266"/>
      <c r="TRI73" s="139"/>
      <c r="TRJ73" s="266"/>
      <c r="TRK73" s="266"/>
      <c r="TRL73" s="266"/>
      <c r="TRM73" s="139"/>
      <c r="TRN73" s="266"/>
      <c r="TRO73" s="266"/>
      <c r="TRP73" s="266"/>
      <c r="TRQ73" s="139"/>
      <c r="TRR73" s="266"/>
      <c r="TRS73" s="266"/>
      <c r="TRT73" s="266"/>
      <c r="TRU73" s="139"/>
      <c r="TRV73" s="266"/>
      <c r="TRW73" s="266"/>
      <c r="TRX73" s="266"/>
      <c r="TRY73" s="139"/>
      <c r="TRZ73" s="266"/>
      <c r="TSA73" s="266"/>
      <c r="TSB73" s="266"/>
      <c r="TSC73" s="139"/>
      <c r="TSD73" s="266"/>
      <c r="TSE73" s="266"/>
      <c r="TSF73" s="266"/>
      <c r="TSG73" s="139"/>
      <c r="TSH73" s="266"/>
      <c r="TSI73" s="266"/>
      <c r="TSJ73" s="266"/>
      <c r="TSK73" s="139"/>
      <c r="TSL73" s="266"/>
      <c r="TSM73" s="266"/>
      <c r="TSN73" s="266"/>
      <c r="TSO73" s="139"/>
      <c r="TSP73" s="266"/>
      <c r="TSQ73" s="266"/>
      <c r="TSR73" s="266"/>
      <c r="TSS73" s="139"/>
      <c r="TST73" s="266"/>
      <c r="TSU73" s="266"/>
      <c r="TSV73" s="266"/>
      <c r="TSW73" s="139"/>
      <c r="TSX73" s="266"/>
      <c r="TSY73" s="266"/>
      <c r="TSZ73" s="266"/>
      <c r="TTA73" s="139"/>
      <c r="TTB73" s="266"/>
      <c r="TTC73" s="266"/>
      <c r="TTD73" s="266"/>
      <c r="TTE73" s="139"/>
      <c r="TTF73" s="266"/>
      <c r="TTG73" s="266"/>
      <c r="TTH73" s="266"/>
      <c r="TTI73" s="139"/>
      <c r="TTJ73" s="266"/>
      <c r="TTK73" s="266"/>
      <c r="TTL73" s="266"/>
      <c r="TTM73" s="139"/>
      <c r="TTN73" s="266"/>
      <c r="TTO73" s="266"/>
      <c r="TTP73" s="266"/>
      <c r="TTQ73" s="139"/>
      <c r="TTR73" s="266"/>
      <c r="TTS73" s="266"/>
      <c r="TTT73" s="266"/>
      <c r="TTU73" s="139"/>
      <c r="TTV73" s="266"/>
      <c r="TTW73" s="266"/>
      <c r="TTX73" s="266"/>
      <c r="TTY73" s="139"/>
      <c r="TTZ73" s="266"/>
      <c r="TUA73" s="266"/>
      <c r="TUB73" s="266"/>
      <c r="TUC73" s="139"/>
      <c r="TUD73" s="266"/>
      <c r="TUE73" s="266"/>
      <c r="TUF73" s="266"/>
      <c r="TUG73" s="139"/>
      <c r="TUH73" s="266"/>
      <c r="TUI73" s="266"/>
      <c r="TUJ73" s="266"/>
      <c r="TUK73" s="139"/>
      <c r="TUL73" s="266"/>
      <c r="TUM73" s="266"/>
      <c r="TUN73" s="266"/>
      <c r="TUO73" s="139"/>
      <c r="TUP73" s="266"/>
      <c r="TUQ73" s="266"/>
      <c r="TUR73" s="266"/>
      <c r="TUS73" s="139"/>
      <c r="TUT73" s="266"/>
      <c r="TUU73" s="266"/>
      <c r="TUV73" s="266"/>
      <c r="TUW73" s="139"/>
      <c r="TUX73" s="266"/>
      <c r="TUY73" s="266"/>
      <c r="TUZ73" s="266"/>
      <c r="TVA73" s="139"/>
      <c r="TVB73" s="266"/>
      <c r="TVC73" s="266"/>
      <c r="TVD73" s="266"/>
      <c r="TVE73" s="139"/>
      <c r="TVF73" s="266"/>
      <c r="TVG73" s="266"/>
      <c r="TVH73" s="266"/>
      <c r="TVI73" s="139"/>
      <c r="TVJ73" s="266"/>
      <c r="TVK73" s="266"/>
      <c r="TVL73" s="266"/>
      <c r="TVM73" s="139"/>
      <c r="TVN73" s="266"/>
      <c r="TVO73" s="266"/>
      <c r="TVP73" s="266"/>
      <c r="TVQ73" s="139"/>
      <c r="TVR73" s="266"/>
      <c r="TVS73" s="266"/>
      <c r="TVT73" s="266"/>
      <c r="TVU73" s="139"/>
      <c r="TVV73" s="266"/>
      <c r="TVW73" s="266"/>
      <c r="TVX73" s="266"/>
      <c r="TVY73" s="139"/>
      <c r="TVZ73" s="266"/>
      <c r="TWA73" s="266"/>
      <c r="TWB73" s="266"/>
      <c r="TWC73" s="139"/>
      <c r="TWD73" s="266"/>
      <c r="TWE73" s="266"/>
      <c r="TWF73" s="266"/>
      <c r="TWG73" s="139"/>
      <c r="TWH73" s="266"/>
      <c r="TWI73" s="266"/>
      <c r="TWJ73" s="266"/>
      <c r="TWK73" s="139"/>
      <c r="TWL73" s="266"/>
      <c r="TWM73" s="266"/>
      <c r="TWN73" s="266"/>
      <c r="TWO73" s="139"/>
      <c r="TWP73" s="266"/>
      <c r="TWQ73" s="266"/>
      <c r="TWR73" s="266"/>
      <c r="TWS73" s="139"/>
      <c r="TWT73" s="266"/>
      <c r="TWU73" s="266"/>
      <c r="TWV73" s="266"/>
      <c r="TWW73" s="139"/>
      <c r="TWX73" s="266"/>
      <c r="TWY73" s="266"/>
      <c r="TWZ73" s="266"/>
      <c r="TXA73" s="139"/>
      <c r="TXB73" s="266"/>
      <c r="TXC73" s="266"/>
      <c r="TXD73" s="266"/>
      <c r="TXE73" s="139"/>
      <c r="TXF73" s="266"/>
      <c r="TXG73" s="266"/>
      <c r="TXH73" s="266"/>
      <c r="TXI73" s="139"/>
      <c r="TXJ73" s="266"/>
      <c r="TXK73" s="266"/>
      <c r="TXL73" s="266"/>
      <c r="TXM73" s="139"/>
      <c r="TXN73" s="266"/>
      <c r="TXO73" s="266"/>
      <c r="TXP73" s="266"/>
      <c r="TXQ73" s="139"/>
      <c r="TXR73" s="266"/>
      <c r="TXS73" s="266"/>
      <c r="TXT73" s="266"/>
      <c r="TXU73" s="139"/>
      <c r="TXV73" s="266"/>
      <c r="TXW73" s="266"/>
      <c r="TXX73" s="266"/>
      <c r="TXY73" s="139"/>
      <c r="TXZ73" s="266"/>
      <c r="TYA73" s="266"/>
      <c r="TYB73" s="266"/>
      <c r="TYC73" s="139"/>
      <c r="TYD73" s="266"/>
      <c r="TYE73" s="266"/>
      <c r="TYF73" s="266"/>
      <c r="TYG73" s="139"/>
      <c r="TYH73" s="266"/>
      <c r="TYI73" s="266"/>
      <c r="TYJ73" s="266"/>
      <c r="TYK73" s="139"/>
      <c r="TYL73" s="266"/>
      <c r="TYM73" s="266"/>
      <c r="TYN73" s="266"/>
      <c r="TYO73" s="139"/>
      <c r="TYP73" s="266"/>
      <c r="TYQ73" s="266"/>
      <c r="TYR73" s="266"/>
      <c r="TYS73" s="139"/>
      <c r="TYT73" s="266"/>
      <c r="TYU73" s="266"/>
      <c r="TYV73" s="266"/>
      <c r="TYW73" s="139"/>
      <c r="TYX73" s="266"/>
      <c r="TYY73" s="266"/>
      <c r="TYZ73" s="266"/>
      <c r="TZA73" s="139"/>
      <c r="TZB73" s="266"/>
      <c r="TZC73" s="266"/>
      <c r="TZD73" s="266"/>
      <c r="TZE73" s="139"/>
      <c r="TZF73" s="266"/>
      <c r="TZG73" s="266"/>
      <c r="TZH73" s="266"/>
      <c r="TZI73" s="139"/>
      <c r="TZJ73" s="266"/>
      <c r="TZK73" s="266"/>
      <c r="TZL73" s="266"/>
      <c r="TZM73" s="139"/>
      <c r="TZN73" s="266"/>
      <c r="TZO73" s="266"/>
      <c r="TZP73" s="266"/>
      <c r="TZQ73" s="139"/>
      <c r="TZR73" s="266"/>
      <c r="TZS73" s="266"/>
      <c r="TZT73" s="266"/>
      <c r="TZU73" s="139"/>
      <c r="TZV73" s="266"/>
      <c r="TZW73" s="266"/>
      <c r="TZX73" s="266"/>
      <c r="TZY73" s="139"/>
      <c r="TZZ73" s="266"/>
      <c r="UAA73" s="266"/>
      <c r="UAB73" s="266"/>
      <c r="UAC73" s="139"/>
      <c r="UAD73" s="266"/>
      <c r="UAE73" s="266"/>
      <c r="UAF73" s="266"/>
      <c r="UAG73" s="139"/>
      <c r="UAH73" s="266"/>
      <c r="UAI73" s="266"/>
      <c r="UAJ73" s="266"/>
      <c r="UAK73" s="139"/>
      <c r="UAL73" s="266"/>
      <c r="UAM73" s="266"/>
      <c r="UAN73" s="266"/>
      <c r="UAO73" s="139"/>
      <c r="UAP73" s="266"/>
      <c r="UAQ73" s="266"/>
      <c r="UAR73" s="266"/>
      <c r="UAS73" s="139"/>
      <c r="UAT73" s="266"/>
      <c r="UAU73" s="266"/>
      <c r="UAV73" s="266"/>
      <c r="UAW73" s="139"/>
      <c r="UAX73" s="266"/>
      <c r="UAY73" s="266"/>
      <c r="UAZ73" s="266"/>
      <c r="UBA73" s="139"/>
      <c r="UBB73" s="266"/>
      <c r="UBC73" s="266"/>
      <c r="UBD73" s="266"/>
      <c r="UBE73" s="139"/>
      <c r="UBF73" s="266"/>
      <c r="UBG73" s="266"/>
      <c r="UBH73" s="266"/>
      <c r="UBI73" s="139"/>
      <c r="UBJ73" s="266"/>
      <c r="UBK73" s="266"/>
      <c r="UBL73" s="266"/>
      <c r="UBM73" s="139"/>
      <c r="UBN73" s="266"/>
      <c r="UBO73" s="266"/>
      <c r="UBP73" s="266"/>
      <c r="UBQ73" s="139"/>
      <c r="UBR73" s="266"/>
      <c r="UBS73" s="266"/>
      <c r="UBT73" s="266"/>
      <c r="UBU73" s="139"/>
      <c r="UBV73" s="266"/>
      <c r="UBW73" s="266"/>
      <c r="UBX73" s="266"/>
      <c r="UBY73" s="139"/>
      <c r="UBZ73" s="266"/>
      <c r="UCA73" s="266"/>
      <c r="UCB73" s="266"/>
      <c r="UCC73" s="139"/>
      <c r="UCD73" s="266"/>
      <c r="UCE73" s="266"/>
      <c r="UCF73" s="266"/>
      <c r="UCG73" s="139"/>
      <c r="UCH73" s="266"/>
      <c r="UCI73" s="266"/>
      <c r="UCJ73" s="266"/>
      <c r="UCK73" s="139"/>
      <c r="UCL73" s="266"/>
      <c r="UCM73" s="266"/>
      <c r="UCN73" s="266"/>
      <c r="UCO73" s="139"/>
      <c r="UCP73" s="266"/>
      <c r="UCQ73" s="266"/>
      <c r="UCR73" s="266"/>
      <c r="UCS73" s="139"/>
      <c r="UCT73" s="266"/>
      <c r="UCU73" s="266"/>
      <c r="UCV73" s="266"/>
      <c r="UCW73" s="139"/>
      <c r="UCX73" s="266"/>
      <c r="UCY73" s="266"/>
      <c r="UCZ73" s="266"/>
      <c r="UDA73" s="139"/>
      <c r="UDB73" s="266"/>
      <c r="UDC73" s="266"/>
      <c r="UDD73" s="266"/>
      <c r="UDE73" s="139"/>
      <c r="UDF73" s="266"/>
      <c r="UDG73" s="266"/>
      <c r="UDH73" s="266"/>
      <c r="UDI73" s="139"/>
      <c r="UDJ73" s="266"/>
      <c r="UDK73" s="266"/>
      <c r="UDL73" s="266"/>
      <c r="UDM73" s="139"/>
      <c r="UDN73" s="266"/>
      <c r="UDO73" s="266"/>
      <c r="UDP73" s="266"/>
      <c r="UDQ73" s="139"/>
      <c r="UDR73" s="266"/>
      <c r="UDS73" s="266"/>
      <c r="UDT73" s="266"/>
      <c r="UDU73" s="139"/>
      <c r="UDV73" s="266"/>
      <c r="UDW73" s="266"/>
      <c r="UDX73" s="266"/>
      <c r="UDY73" s="139"/>
      <c r="UDZ73" s="266"/>
      <c r="UEA73" s="266"/>
      <c r="UEB73" s="266"/>
      <c r="UEC73" s="139"/>
      <c r="UED73" s="266"/>
      <c r="UEE73" s="266"/>
      <c r="UEF73" s="266"/>
      <c r="UEG73" s="139"/>
      <c r="UEH73" s="266"/>
      <c r="UEI73" s="266"/>
      <c r="UEJ73" s="266"/>
      <c r="UEK73" s="139"/>
      <c r="UEL73" s="266"/>
      <c r="UEM73" s="266"/>
      <c r="UEN73" s="266"/>
      <c r="UEO73" s="139"/>
      <c r="UEP73" s="266"/>
      <c r="UEQ73" s="266"/>
      <c r="UER73" s="266"/>
      <c r="UES73" s="139"/>
      <c r="UET73" s="266"/>
      <c r="UEU73" s="266"/>
      <c r="UEV73" s="266"/>
      <c r="UEW73" s="139"/>
      <c r="UEX73" s="266"/>
      <c r="UEY73" s="266"/>
      <c r="UEZ73" s="266"/>
      <c r="UFA73" s="139"/>
      <c r="UFB73" s="266"/>
      <c r="UFC73" s="266"/>
      <c r="UFD73" s="266"/>
      <c r="UFE73" s="139"/>
      <c r="UFF73" s="266"/>
      <c r="UFG73" s="266"/>
      <c r="UFH73" s="266"/>
      <c r="UFI73" s="139"/>
      <c r="UFJ73" s="266"/>
      <c r="UFK73" s="266"/>
      <c r="UFL73" s="266"/>
      <c r="UFM73" s="139"/>
      <c r="UFN73" s="266"/>
      <c r="UFO73" s="266"/>
      <c r="UFP73" s="266"/>
      <c r="UFQ73" s="139"/>
      <c r="UFR73" s="266"/>
      <c r="UFS73" s="266"/>
      <c r="UFT73" s="266"/>
      <c r="UFU73" s="139"/>
      <c r="UFV73" s="266"/>
      <c r="UFW73" s="266"/>
      <c r="UFX73" s="266"/>
      <c r="UFY73" s="139"/>
      <c r="UFZ73" s="266"/>
      <c r="UGA73" s="266"/>
      <c r="UGB73" s="266"/>
      <c r="UGC73" s="139"/>
      <c r="UGD73" s="266"/>
      <c r="UGE73" s="266"/>
      <c r="UGF73" s="266"/>
      <c r="UGG73" s="139"/>
      <c r="UGH73" s="266"/>
      <c r="UGI73" s="266"/>
      <c r="UGJ73" s="266"/>
      <c r="UGK73" s="139"/>
      <c r="UGL73" s="266"/>
      <c r="UGM73" s="266"/>
      <c r="UGN73" s="266"/>
      <c r="UGO73" s="139"/>
      <c r="UGP73" s="266"/>
      <c r="UGQ73" s="266"/>
      <c r="UGR73" s="266"/>
      <c r="UGS73" s="139"/>
      <c r="UGT73" s="266"/>
      <c r="UGU73" s="266"/>
      <c r="UGV73" s="266"/>
      <c r="UGW73" s="139"/>
      <c r="UGX73" s="266"/>
      <c r="UGY73" s="266"/>
      <c r="UGZ73" s="266"/>
      <c r="UHA73" s="139"/>
      <c r="UHB73" s="266"/>
      <c r="UHC73" s="266"/>
      <c r="UHD73" s="266"/>
      <c r="UHE73" s="139"/>
      <c r="UHF73" s="266"/>
      <c r="UHG73" s="266"/>
      <c r="UHH73" s="266"/>
      <c r="UHI73" s="139"/>
      <c r="UHJ73" s="266"/>
      <c r="UHK73" s="266"/>
      <c r="UHL73" s="266"/>
      <c r="UHM73" s="139"/>
      <c r="UHN73" s="266"/>
      <c r="UHO73" s="266"/>
      <c r="UHP73" s="266"/>
      <c r="UHQ73" s="139"/>
      <c r="UHR73" s="266"/>
      <c r="UHS73" s="266"/>
      <c r="UHT73" s="266"/>
      <c r="UHU73" s="139"/>
      <c r="UHV73" s="266"/>
      <c r="UHW73" s="266"/>
      <c r="UHX73" s="266"/>
      <c r="UHY73" s="139"/>
      <c r="UHZ73" s="266"/>
      <c r="UIA73" s="266"/>
      <c r="UIB73" s="266"/>
      <c r="UIC73" s="139"/>
      <c r="UID73" s="266"/>
      <c r="UIE73" s="266"/>
      <c r="UIF73" s="266"/>
      <c r="UIG73" s="139"/>
      <c r="UIH73" s="266"/>
      <c r="UII73" s="266"/>
      <c r="UIJ73" s="266"/>
      <c r="UIK73" s="139"/>
      <c r="UIL73" s="266"/>
      <c r="UIM73" s="266"/>
      <c r="UIN73" s="266"/>
      <c r="UIO73" s="139"/>
      <c r="UIP73" s="266"/>
      <c r="UIQ73" s="266"/>
      <c r="UIR73" s="266"/>
      <c r="UIS73" s="139"/>
      <c r="UIT73" s="266"/>
      <c r="UIU73" s="266"/>
      <c r="UIV73" s="266"/>
      <c r="UIW73" s="139"/>
      <c r="UIX73" s="266"/>
      <c r="UIY73" s="266"/>
      <c r="UIZ73" s="266"/>
      <c r="UJA73" s="139"/>
      <c r="UJB73" s="266"/>
      <c r="UJC73" s="266"/>
      <c r="UJD73" s="266"/>
      <c r="UJE73" s="139"/>
      <c r="UJF73" s="266"/>
      <c r="UJG73" s="266"/>
      <c r="UJH73" s="266"/>
      <c r="UJI73" s="139"/>
      <c r="UJJ73" s="266"/>
      <c r="UJK73" s="266"/>
      <c r="UJL73" s="266"/>
      <c r="UJM73" s="139"/>
      <c r="UJN73" s="266"/>
      <c r="UJO73" s="266"/>
      <c r="UJP73" s="266"/>
      <c r="UJQ73" s="139"/>
      <c r="UJR73" s="266"/>
      <c r="UJS73" s="266"/>
      <c r="UJT73" s="266"/>
      <c r="UJU73" s="139"/>
      <c r="UJV73" s="266"/>
      <c r="UJW73" s="266"/>
      <c r="UJX73" s="266"/>
      <c r="UJY73" s="139"/>
      <c r="UJZ73" s="266"/>
      <c r="UKA73" s="266"/>
      <c r="UKB73" s="266"/>
      <c r="UKC73" s="139"/>
      <c r="UKD73" s="266"/>
      <c r="UKE73" s="266"/>
      <c r="UKF73" s="266"/>
      <c r="UKG73" s="139"/>
      <c r="UKH73" s="266"/>
      <c r="UKI73" s="266"/>
      <c r="UKJ73" s="266"/>
      <c r="UKK73" s="139"/>
      <c r="UKL73" s="266"/>
      <c r="UKM73" s="266"/>
      <c r="UKN73" s="266"/>
      <c r="UKO73" s="139"/>
      <c r="UKP73" s="266"/>
      <c r="UKQ73" s="266"/>
      <c r="UKR73" s="266"/>
      <c r="UKS73" s="139"/>
      <c r="UKT73" s="266"/>
      <c r="UKU73" s="266"/>
      <c r="UKV73" s="266"/>
      <c r="UKW73" s="139"/>
      <c r="UKX73" s="266"/>
      <c r="UKY73" s="266"/>
      <c r="UKZ73" s="266"/>
      <c r="ULA73" s="139"/>
      <c r="ULB73" s="266"/>
      <c r="ULC73" s="266"/>
      <c r="ULD73" s="266"/>
      <c r="ULE73" s="139"/>
      <c r="ULF73" s="266"/>
      <c r="ULG73" s="266"/>
      <c r="ULH73" s="266"/>
      <c r="ULI73" s="139"/>
      <c r="ULJ73" s="266"/>
      <c r="ULK73" s="266"/>
      <c r="ULL73" s="266"/>
      <c r="ULM73" s="139"/>
      <c r="ULN73" s="266"/>
      <c r="ULO73" s="266"/>
      <c r="ULP73" s="266"/>
      <c r="ULQ73" s="139"/>
      <c r="ULR73" s="266"/>
      <c r="ULS73" s="266"/>
      <c r="ULT73" s="266"/>
      <c r="ULU73" s="139"/>
      <c r="ULV73" s="266"/>
      <c r="ULW73" s="266"/>
      <c r="ULX73" s="266"/>
      <c r="ULY73" s="139"/>
      <c r="ULZ73" s="266"/>
      <c r="UMA73" s="266"/>
      <c r="UMB73" s="266"/>
      <c r="UMC73" s="139"/>
      <c r="UMD73" s="266"/>
      <c r="UME73" s="266"/>
      <c r="UMF73" s="266"/>
      <c r="UMG73" s="139"/>
      <c r="UMH73" s="266"/>
      <c r="UMI73" s="266"/>
      <c r="UMJ73" s="266"/>
      <c r="UMK73" s="139"/>
      <c r="UML73" s="266"/>
      <c r="UMM73" s="266"/>
      <c r="UMN73" s="266"/>
      <c r="UMO73" s="139"/>
      <c r="UMP73" s="266"/>
      <c r="UMQ73" s="266"/>
      <c r="UMR73" s="266"/>
      <c r="UMS73" s="139"/>
      <c r="UMT73" s="266"/>
      <c r="UMU73" s="266"/>
      <c r="UMV73" s="266"/>
      <c r="UMW73" s="139"/>
      <c r="UMX73" s="266"/>
      <c r="UMY73" s="266"/>
      <c r="UMZ73" s="266"/>
      <c r="UNA73" s="139"/>
      <c r="UNB73" s="266"/>
      <c r="UNC73" s="266"/>
      <c r="UND73" s="266"/>
      <c r="UNE73" s="139"/>
      <c r="UNF73" s="266"/>
      <c r="UNG73" s="266"/>
      <c r="UNH73" s="266"/>
      <c r="UNI73" s="139"/>
      <c r="UNJ73" s="266"/>
      <c r="UNK73" s="266"/>
      <c r="UNL73" s="266"/>
      <c r="UNM73" s="139"/>
      <c r="UNN73" s="266"/>
      <c r="UNO73" s="266"/>
      <c r="UNP73" s="266"/>
      <c r="UNQ73" s="139"/>
      <c r="UNR73" s="266"/>
      <c r="UNS73" s="266"/>
      <c r="UNT73" s="266"/>
      <c r="UNU73" s="139"/>
      <c r="UNV73" s="266"/>
      <c r="UNW73" s="266"/>
      <c r="UNX73" s="266"/>
      <c r="UNY73" s="139"/>
      <c r="UNZ73" s="266"/>
      <c r="UOA73" s="266"/>
      <c r="UOB73" s="266"/>
      <c r="UOC73" s="139"/>
      <c r="UOD73" s="266"/>
      <c r="UOE73" s="266"/>
      <c r="UOF73" s="266"/>
      <c r="UOG73" s="139"/>
      <c r="UOH73" s="266"/>
      <c r="UOI73" s="266"/>
      <c r="UOJ73" s="266"/>
      <c r="UOK73" s="139"/>
      <c r="UOL73" s="266"/>
      <c r="UOM73" s="266"/>
      <c r="UON73" s="266"/>
      <c r="UOO73" s="139"/>
      <c r="UOP73" s="266"/>
      <c r="UOQ73" s="266"/>
      <c r="UOR73" s="266"/>
      <c r="UOS73" s="139"/>
      <c r="UOT73" s="266"/>
      <c r="UOU73" s="266"/>
      <c r="UOV73" s="266"/>
      <c r="UOW73" s="139"/>
      <c r="UOX73" s="266"/>
      <c r="UOY73" s="266"/>
      <c r="UOZ73" s="266"/>
      <c r="UPA73" s="139"/>
      <c r="UPB73" s="266"/>
      <c r="UPC73" s="266"/>
      <c r="UPD73" s="266"/>
      <c r="UPE73" s="139"/>
      <c r="UPF73" s="266"/>
      <c r="UPG73" s="266"/>
      <c r="UPH73" s="266"/>
      <c r="UPI73" s="139"/>
      <c r="UPJ73" s="266"/>
      <c r="UPK73" s="266"/>
      <c r="UPL73" s="266"/>
      <c r="UPM73" s="139"/>
      <c r="UPN73" s="266"/>
      <c r="UPO73" s="266"/>
      <c r="UPP73" s="266"/>
      <c r="UPQ73" s="139"/>
      <c r="UPR73" s="266"/>
      <c r="UPS73" s="266"/>
      <c r="UPT73" s="266"/>
      <c r="UPU73" s="139"/>
      <c r="UPV73" s="266"/>
      <c r="UPW73" s="266"/>
      <c r="UPX73" s="266"/>
      <c r="UPY73" s="139"/>
      <c r="UPZ73" s="266"/>
      <c r="UQA73" s="266"/>
      <c r="UQB73" s="266"/>
      <c r="UQC73" s="139"/>
      <c r="UQD73" s="266"/>
      <c r="UQE73" s="266"/>
      <c r="UQF73" s="266"/>
      <c r="UQG73" s="139"/>
      <c r="UQH73" s="266"/>
      <c r="UQI73" s="266"/>
      <c r="UQJ73" s="266"/>
      <c r="UQK73" s="139"/>
      <c r="UQL73" s="266"/>
      <c r="UQM73" s="266"/>
      <c r="UQN73" s="266"/>
      <c r="UQO73" s="139"/>
      <c r="UQP73" s="266"/>
      <c r="UQQ73" s="266"/>
      <c r="UQR73" s="266"/>
      <c r="UQS73" s="139"/>
      <c r="UQT73" s="266"/>
      <c r="UQU73" s="266"/>
      <c r="UQV73" s="266"/>
      <c r="UQW73" s="139"/>
      <c r="UQX73" s="266"/>
      <c r="UQY73" s="266"/>
      <c r="UQZ73" s="266"/>
      <c r="URA73" s="139"/>
      <c r="URB73" s="266"/>
      <c r="URC73" s="266"/>
      <c r="URD73" s="266"/>
      <c r="URE73" s="139"/>
      <c r="URF73" s="266"/>
      <c r="URG73" s="266"/>
      <c r="URH73" s="266"/>
      <c r="URI73" s="139"/>
      <c r="URJ73" s="266"/>
      <c r="URK73" s="266"/>
      <c r="URL73" s="266"/>
      <c r="URM73" s="139"/>
      <c r="URN73" s="266"/>
      <c r="URO73" s="266"/>
      <c r="URP73" s="266"/>
      <c r="URQ73" s="139"/>
      <c r="URR73" s="266"/>
      <c r="URS73" s="266"/>
      <c r="URT73" s="266"/>
      <c r="URU73" s="139"/>
      <c r="URV73" s="266"/>
      <c r="URW73" s="266"/>
      <c r="URX73" s="266"/>
      <c r="URY73" s="139"/>
      <c r="URZ73" s="266"/>
      <c r="USA73" s="266"/>
      <c r="USB73" s="266"/>
      <c r="USC73" s="139"/>
      <c r="USD73" s="266"/>
      <c r="USE73" s="266"/>
      <c r="USF73" s="266"/>
      <c r="USG73" s="139"/>
      <c r="USH73" s="266"/>
      <c r="USI73" s="266"/>
      <c r="USJ73" s="266"/>
      <c r="USK73" s="139"/>
      <c r="USL73" s="266"/>
      <c r="USM73" s="266"/>
      <c r="USN73" s="266"/>
      <c r="USO73" s="139"/>
      <c r="USP73" s="266"/>
      <c r="USQ73" s="266"/>
      <c r="USR73" s="266"/>
      <c r="USS73" s="139"/>
      <c r="UST73" s="266"/>
      <c r="USU73" s="266"/>
      <c r="USV73" s="266"/>
      <c r="USW73" s="139"/>
      <c r="USX73" s="266"/>
      <c r="USY73" s="266"/>
      <c r="USZ73" s="266"/>
      <c r="UTA73" s="139"/>
      <c r="UTB73" s="266"/>
      <c r="UTC73" s="266"/>
      <c r="UTD73" s="266"/>
      <c r="UTE73" s="139"/>
      <c r="UTF73" s="266"/>
      <c r="UTG73" s="266"/>
      <c r="UTH73" s="266"/>
      <c r="UTI73" s="139"/>
      <c r="UTJ73" s="266"/>
      <c r="UTK73" s="266"/>
      <c r="UTL73" s="266"/>
      <c r="UTM73" s="139"/>
      <c r="UTN73" s="266"/>
      <c r="UTO73" s="266"/>
      <c r="UTP73" s="266"/>
      <c r="UTQ73" s="139"/>
      <c r="UTR73" s="266"/>
      <c r="UTS73" s="266"/>
      <c r="UTT73" s="266"/>
      <c r="UTU73" s="139"/>
      <c r="UTV73" s="266"/>
      <c r="UTW73" s="266"/>
      <c r="UTX73" s="266"/>
      <c r="UTY73" s="139"/>
      <c r="UTZ73" s="266"/>
      <c r="UUA73" s="266"/>
      <c r="UUB73" s="266"/>
      <c r="UUC73" s="139"/>
      <c r="UUD73" s="266"/>
      <c r="UUE73" s="266"/>
      <c r="UUF73" s="266"/>
      <c r="UUG73" s="139"/>
      <c r="UUH73" s="266"/>
      <c r="UUI73" s="266"/>
      <c r="UUJ73" s="266"/>
      <c r="UUK73" s="139"/>
      <c r="UUL73" s="266"/>
      <c r="UUM73" s="266"/>
      <c r="UUN73" s="266"/>
      <c r="UUO73" s="139"/>
      <c r="UUP73" s="266"/>
      <c r="UUQ73" s="266"/>
      <c r="UUR73" s="266"/>
      <c r="UUS73" s="139"/>
      <c r="UUT73" s="266"/>
      <c r="UUU73" s="266"/>
      <c r="UUV73" s="266"/>
      <c r="UUW73" s="139"/>
      <c r="UUX73" s="266"/>
      <c r="UUY73" s="266"/>
      <c r="UUZ73" s="266"/>
      <c r="UVA73" s="139"/>
      <c r="UVB73" s="266"/>
      <c r="UVC73" s="266"/>
      <c r="UVD73" s="266"/>
      <c r="UVE73" s="139"/>
      <c r="UVF73" s="266"/>
      <c r="UVG73" s="266"/>
      <c r="UVH73" s="266"/>
      <c r="UVI73" s="139"/>
      <c r="UVJ73" s="266"/>
      <c r="UVK73" s="266"/>
      <c r="UVL73" s="266"/>
      <c r="UVM73" s="139"/>
      <c r="UVN73" s="266"/>
      <c r="UVO73" s="266"/>
      <c r="UVP73" s="266"/>
      <c r="UVQ73" s="139"/>
      <c r="UVR73" s="266"/>
      <c r="UVS73" s="266"/>
      <c r="UVT73" s="266"/>
      <c r="UVU73" s="139"/>
      <c r="UVV73" s="266"/>
      <c r="UVW73" s="266"/>
      <c r="UVX73" s="266"/>
      <c r="UVY73" s="139"/>
      <c r="UVZ73" s="266"/>
      <c r="UWA73" s="266"/>
      <c r="UWB73" s="266"/>
      <c r="UWC73" s="139"/>
      <c r="UWD73" s="266"/>
      <c r="UWE73" s="266"/>
      <c r="UWF73" s="266"/>
      <c r="UWG73" s="139"/>
      <c r="UWH73" s="266"/>
      <c r="UWI73" s="266"/>
      <c r="UWJ73" s="266"/>
      <c r="UWK73" s="139"/>
      <c r="UWL73" s="266"/>
      <c r="UWM73" s="266"/>
      <c r="UWN73" s="266"/>
      <c r="UWO73" s="139"/>
      <c r="UWP73" s="266"/>
      <c r="UWQ73" s="266"/>
      <c r="UWR73" s="266"/>
      <c r="UWS73" s="139"/>
      <c r="UWT73" s="266"/>
      <c r="UWU73" s="266"/>
      <c r="UWV73" s="266"/>
      <c r="UWW73" s="139"/>
      <c r="UWX73" s="266"/>
      <c r="UWY73" s="266"/>
      <c r="UWZ73" s="266"/>
      <c r="UXA73" s="139"/>
      <c r="UXB73" s="266"/>
      <c r="UXC73" s="266"/>
      <c r="UXD73" s="266"/>
      <c r="UXE73" s="139"/>
      <c r="UXF73" s="266"/>
      <c r="UXG73" s="266"/>
      <c r="UXH73" s="266"/>
      <c r="UXI73" s="139"/>
      <c r="UXJ73" s="266"/>
      <c r="UXK73" s="266"/>
      <c r="UXL73" s="266"/>
      <c r="UXM73" s="139"/>
      <c r="UXN73" s="266"/>
      <c r="UXO73" s="266"/>
      <c r="UXP73" s="266"/>
      <c r="UXQ73" s="139"/>
      <c r="UXR73" s="266"/>
      <c r="UXS73" s="266"/>
      <c r="UXT73" s="266"/>
      <c r="UXU73" s="139"/>
      <c r="UXV73" s="266"/>
      <c r="UXW73" s="266"/>
      <c r="UXX73" s="266"/>
      <c r="UXY73" s="139"/>
      <c r="UXZ73" s="266"/>
      <c r="UYA73" s="266"/>
      <c r="UYB73" s="266"/>
      <c r="UYC73" s="139"/>
      <c r="UYD73" s="266"/>
      <c r="UYE73" s="266"/>
      <c r="UYF73" s="266"/>
      <c r="UYG73" s="139"/>
      <c r="UYH73" s="266"/>
      <c r="UYI73" s="266"/>
      <c r="UYJ73" s="266"/>
      <c r="UYK73" s="139"/>
      <c r="UYL73" s="266"/>
      <c r="UYM73" s="266"/>
      <c r="UYN73" s="266"/>
      <c r="UYO73" s="139"/>
      <c r="UYP73" s="266"/>
      <c r="UYQ73" s="266"/>
      <c r="UYR73" s="266"/>
      <c r="UYS73" s="139"/>
      <c r="UYT73" s="266"/>
      <c r="UYU73" s="266"/>
      <c r="UYV73" s="266"/>
      <c r="UYW73" s="139"/>
      <c r="UYX73" s="266"/>
      <c r="UYY73" s="266"/>
      <c r="UYZ73" s="266"/>
      <c r="UZA73" s="139"/>
      <c r="UZB73" s="266"/>
      <c r="UZC73" s="266"/>
      <c r="UZD73" s="266"/>
      <c r="UZE73" s="139"/>
      <c r="UZF73" s="266"/>
      <c r="UZG73" s="266"/>
      <c r="UZH73" s="266"/>
      <c r="UZI73" s="139"/>
      <c r="UZJ73" s="266"/>
      <c r="UZK73" s="266"/>
      <c r="UZL73" s="266"/>
      <c r="UZM73" s="139"/>
      <c r="UZN73" s="266"/>
      <c r="UZO73" s="266"/>
      <c r="UZP73" s="266"/>
      <c r="UZQ73" s="139"/>
      <c r="UZR73" s="266"/>
      <c r="UZS73" s="266"/>
      <c r="UZT73" s="266"/>
      <c r="UZU73" s="139"/>
      <c r="UZV73" s="266"/>
      <c r="UZW73" s="266"/>
      <c r="UZX73" s="266"/>
      <c r="UZY73" s="139"/>
      <c r="UZZ73" s="266"/>
      <c r="VAA73" s="266"/>
      <c r="VAB73" s="266"/>
      <c r="VAC73" s="139"/>
      <c r="VAD73" s="266"/>
      <c r="VAE73" s="266"/>
      <c r="VAF73" s="266"/>
      <c r="VAG73" s="139"/>
      <c r="VAH73" s="266"/>
      <c r="VAI73" s="266"/>
      <c r="VAJ73" s="266"/>
      <c r="VAK73" s="139"/>
      <c r="VAL73" s="266"/>
      <c r="VAM73" s="266"/>
      <c r="VAN73" s="266"/>
      <c r="VAO73" s="139"/>
      <c r="VAP73" s="266"/>
      <c r="VAQ73" s="266"/>
      <c r="VAR73" s="266"/>
      <c r="VAS73" s="139"/>
      <c r="VAT73" s="266"/>
      <c r="VAU73" s="266"/>
      <c r="VAV73" s="266"/>
      <c r="VAW73" s="139"/>
      <c r="VAX73" s="266"/>
      <c r="VAY73" s="266"/>
      <c r="VAZ73" s="266"/>
      <c r="VBA73" s="139"/>
      <c r="VBB73" s="266"/>
      <c r="VBC73" s="266"/>
      <c r="VBD73" s="266"/>
      <c r="VBE73" s="139"/>
      <c r="VBF73" s="266"/>
      <c r="VBG73" s="266"/>
      <c r="VBH73" s="266"/>
      <c r="VBI73" s="139"/>
      <c r="VBJ73" s="266"/>
      <c r="VBK73" s="266"/>
      <c r="VBL73" s="266"/>
      <c r="VBM73" s="139"/>
      <c r="VBN73" s="266"/>
      <c r="VBO73" s="266"/>
      <c r="VBP73" s="266"/>
      <c r="VBQ73" s="139"/>
      <c r="VBR73" s="266"/>
      <c r="VBS73" s="266"/>
      <c r="VBT73" s="266"/>
      <c r="VBU73" s="139"/>
      <c r="VBV73" s="266"/>
      <c r="VBW73" s="266"/>
      <c r="VBX73" s="266"/>
      <c r="VBY73" s="139"/>
      <c r="VBZ73" s="266"/>
      <c r="VCA73" s="266"/>
      <c r="VCB73" s="266"/>
      <c r="VCC73" s="139"/>
      <c r="VCD73" s="266"/>
      <c r="VCE73" s="266"/>
      <c r="VCF73" s="266"/>
      <c r="VCG73" s="139"/>
      <c r="VCH73" s="266"/>
      <c r="VCI73" s="266"/>
      <c r="VCJ73" s="266"/>
      <c r="VCK73" s="139"/>
      <c r="VCL73" s="266"/>
      <c r="VCM73" s="266"/>
      <c r="VCN73" s="266"/>
      <c r="VCO73" s="139"/>
      <c r="VCP73" s="266"/>
      <c r="VCQ73" s="266"/>
      <c r="VCR73" s="266"/>
      <c r="VCS73" s="139"/>
      <c r="VCT73" s="266"/>
      <c r="VCU73" s="266"/>
      <c r="VCV73" s="266"/>
      <c r="VCW73" s="139"/>
      <c r="VCX73" s="266"/>
      <c r="VCY73" s="266"/>
      <c r="VCZ73" s="266"/>
      <c r="VDA73" s="139"/>
      <c r="VDB73" s="266"/>
      <c r="VDC73" s="266"/>
      <c r="VDD73" s="266"/>
      <c r="VDE73" s="139"/>
      <c r="VDF73" s="266"/>
      <c r="VDG73" s="266"/>
      <c r="VDH73" s="266"/>
      <c r="VDI73" s="139"/>
      <c r="VDJ73" s="266"/>
      <c r="VDK73" s="266"/>
      <c r="VDL73" s="266"/>
      <c r="VDM73" s="139"/>
      <c r="VDN73" s="266"/>
      <c r="VDO73" s="266"/>
      <c r="VDP73" s="266"/>
      <c r="VDQ73" s="139"/>
      <c r="VDR73" s="266"/>
      <c r="VDS73" s="266"/>
      <c r="VDT73" s="266"/>
      <c r="VDU73" s="139"/>
      <c r="VDV73" s="266"/>
      <c r="VDW73" s="266"/>
      <c r="VDX73" s="266"/>
      <c r="VDY73" s="139"/>
      <c r="VDZ73" s="266"/>
      <c r="VEA73" s="266"/>
      <c r="VEB73" s="266"/>
      <c r="VEC73" s="139"/>
      <c r="VED73" s="266"/>
      <c r="VEE73" s="266"/>
      <c r="VEF73" s="266"/>
      <c r="VEG73" s="139"/>
      <c r="VEH73" s="266"/>
      <c r="VEI73" s="266"/>
      <c r="VEJ73" s="266"/>
      <c r="VEK73" s="139"/>
      <c r="VEL73" s="266"/>
      <c r="VEM73" s="266"/>
      <c r="VEN73" s="266"/>
      <c r="VEO73" s="139"/>
      <c r="VEP73" s="266"/>
      <c r="VEQ73" s="266"/>
      <c r="VER73" s="266"/>
      <c r="VES73" s="139"/>
      <c r="VET73" s="266"/>
      <c r="VEU73" s="266"/>
      <c r="VEV73" s="266"/>
      <c r="VEW73" s="139"/>
      <c r="VEX73" s="266"/>
      <c r="VEY73" s="266"/>
      <c r="VEZ73" s="266"/>
      <c r="VFA73" s="139"/>
      <c r="VFB73" s="266"/>
      <c r="VFC73" s="266"/>
      <c r="VFD73" s="266"/>
      <c r="VFE73" s="139"/>
      <c r="VFF73" s="266"/>
      <c r="VFG73" s="266"/>
      <c r="VFH73" s="266"/>
      <c r="VFI73" s="139"/>
      <c r="VFJ73" s="266"/>
      <c r="VFK73" s="266"/>
      <c r="VFL73" s="266"/>
      <c r="VFM73" s="139"/>
      <c r="VFN73" s="266"/>
      <c r="VFO73" s="266"/>
      <c r="VFP73" s="266"/>
      <c r="VFQ73" s="139"/>
      <c r="VFR73" s="266"/>
      <c r="VFS73" s="266"/>
      <c r="VFT73" s="266"/>
      <c r="VFU73" s="139"/>
      <c r="VFV73" s="266"/>
      <c r="VFW73" s="266"/>
      <c r="VFX73" s="266"/>
      <c r="VFY73" s="139"/>
      <c r="VFZ73" s="266"/>
      <c r="VGA73" s="266"/>
      <c r="VGB73" s="266"/>
      <c r="VGC73" s="139"/>
      <c r="VGD73" s="266"/>
      <c r="VGE73" s="266"/>
      <c r="VGF73" s="266"/>
      <c r="VGG73" s="139"/>
      <c r="VGH73" s="266"/>
      <c r="VGI73" s="266"/>
      <c r="VGJ73" s="266"/>
      <c r="VGK73" s="139"/>
      <c r="VGL73" s="266"/>
      <c r="VGM73" s="266"/>
      <c r="VGN73" s="266"/>
      <c r="VGO73" s="139"/>
      <c r="VGP73" s="266"/>
      <c r="VGQ73" s="266"/>
      <c r="VGR73" s="266"/>
      <c r="VGS73" s="139"/>
      <c r="VGT73" s="266"/>
      <c r="VGU73" s="266"/>
      <c r="VGV73" s="266"/>
      <c r="VGW73" s="139"/>
      <c r="VGX73" s="266"/>
      <c r="VGY73" s="266"/>
      <c r="VGZ73" s="266"/>
      <c r="VHA73" s="139"/>
      <c r="VHB73" s="266"/>
      <c r="VHC73" s="266"/>
      <c r="VHD73" s="266"/>
      <c r="VHE73" s="139"/>
      <c r="VHF73" s="266"/>
      <c r="VHG73" s="266"/>
      <c r="VHH73" s="266"/>
      <c r="VHI73" s="139"/>
      <c r="VHJ73" s="266"/>
      <c r="VHK73" s="266"/>
      <c r="VHL73" s="266"/>
      <c r="VHM73" s="139"/>
      <c r="VHN73" s="266"/>
      <c r="VHO73" s="266"/>
      <c r="VHP73" s="266"/>
      <c r="VHQ73" s="139"/>
      <c r="VHR73" s="266"/>
      <c r="VHS73" s="266"/>
      <c r="VHT73" s="266"/>
      <c r="VHU73" s="139"/>
      <c r="VHV73" s="266"/>
      <c r="VHW73" s="266"/>
      <c r="VHX73" s="266"/>
      <c r="VHY73" s="139"/>
      <c r="VHZ73" s="266"/>
      <c r="VIA73" s="266"/>
      <c r="VIB73" s="266"/>
      <c r="VIC73" s="139"/>
      <c r="VID73" s="266"/>
      <c r="VIE73" s="266"/>
      <c r="VIF73" s="266"/>
      <c r="VIG73" s="139"/>
      <c r="VIH73" s="266"/>
      <c r="VII73" s="266"/>
      <c r="VIJ73" s="266"/>
      <c r="VIK73" s="139"/>
      <c r="VIL73" s="266"/>
      <c r="VIM73" s="266"/>
      <c r="VIN73" s="266"/>
      <c r="VIO73" s="139"/>
      <c r="VIP73" s="266"/>
      <c r="VIQ73" s="266"/>
      <c r="VIR73" s="266"/>
      <c r="VIS73" s="139"/>
      <c r="VIT73" s="266"/>
      <c r="VIU73" s="266"/>
      <c r="VIV73" s="266"/>
      <c r="VIW73" s="139"/>
      <c r="VIX73" s="266"/>
      <c r="VIY73" s="266"/>
      <c r="VIZ73" s="266"/>
      <c r="VJA73" s="139"/>
      <c r="VJB73" s="266"/>
      <c r="VJC73" s="266"/>
      <c r="VJD73" s="266"/>
      <c r="VJE73" s="139"/>
      <c r="VJF73" s="266"/>
      <c r="VJG73" s="266"/>
      <c r="VJH73" s="266"/>
      <c r="VJI73" s="139"/>
      <c r="VJJ73" s="266"/>
      <c r="VJK73" s="266"/>
      <c r="VJL73" s="266"/>
      <c r="VJM73" s="139"/>
      <c r="VJN73" s="266"/>
      <c r="VJO73" s="266"/>
      <c r="VJP73" s="266"/>
      <c r="VJQ73" s="139"/>
      <c r="VJR73" s="266"/>
      <c r="VJS73" s="266"/>
      <c r="VJT73" s="266"/>
      <c r="VJU73" s="139"/>
      <c r="VJV73" s="266"/>
      <c r="VJW73" s="266"/>
      <c r="VJX73" s="266"/>
      <c r="VJY73" s="139"/>
      <c r="VJZ73" s="266"/>
      <c r="VKA73" s="266"/>
      <c r="VKB73" s="266"/>
      <c r="VKC73" s="139"/>
      <c r="VKD73" s="266"/>
      <c r="VKE73" s="266"/>
      <c r="VKF73" s="266"/>
      <c r="VKG73" s="139"/>
      <c r="VKH73" s="266"/>
      <c r="VKI73" s="266"/>
      <c r="VKJ73" s="266"/>
      <c r="VKK73" s="139"/>
      <c r="VKL73" s="266"/>
      <c r="VKM73" s="266"/>
      <c r="VKN73" s="266"/>
      <c r="VKO73" s="139"/>
      <c r="VKP73" s="266"/>
      <c r="VKQ73" s="266"/>
      <c r="VKR73" s="266"/>
      <c r="VKS73" s="139"/>
      <c r="VKT73" s="266"/>
      <c r="VKU73" s="266"/>
      <c r="VKV73" s="266"/>
      <c r="VKW73" s="139"/>
      <c r="VKX73" s="266"/>
      <c r="VKY73" s="266"/>
      <c r="VKZ73" s="266"/>
      <c r="VLA73" s="139"/>
      <c r="VLB73" s="266"/>
      <c r="VLC73" s="266"/>
      <c r="VLD73" s="266"/>
      <c r="VLE73" s="139"/>
      <c r="VLF73" s="266"/>
      <c r="VLG73" s="266"/>
      <c r="VLH73" s="266"/>
      <c r="VLI73" s="139"/>
      <c r="VLJ73" s="266"/>
      <c r="VLK73" s="266"/>
      <c r="VLL73" s="266"/>
      <c r="VLM73" s="139"/>
      <c r="VLN73" s="266"/>
      <c r="VLO73" s="266"/>
      <c r="VLP73" s="266"/>
      <c r="VLQ73" s="139"/>
      <c r="VLR73" s="266"/>
      <c r="VLS73" s="266"/>
      <c r="VLT73" s="266"/>
      <c r="VLU73" s="139"/>
      <c r="VLV73" s="266"/>
      <c r="VLW73" s="266"/>
      <c r="VLX73" s="266"/>
      <c r="VLY73" s="139"/>
      <c r="VLZ73" s="266"/>
      <c r="VMA73" s="266"/>
      <c r="VMB73" s="266"/>
      <c r="VMC73" s="139"/>
      <c r="VMD73" s="266"/>
      <c r="VME73" s="266"/>
      <c r="VMF73" s="266"/>
      <c r="VMG73" s="139"/>
      <c r="VMH73" s="266"/>
      <c r="VMI73" s="266"/>
      <c r="VMJ73" s="266"/>
      <c r="VMK73" s="139"/>
      <c r="VML73" s="266"/>
      <c r="VMM73" s="266"/>
      <c r="VMN73" s="266"/>
      <c r="VMO73" s="139"/>
      <c r="VMP73" s="266"/>
      <c r="VMQ73" s="266"/>
      <c r="VMR73" s="266"/>
      <c r="VMS73" s="139"/>
      <c r="VMT73" s="266"/>
      <c r="VMU73" s="266"/>
      <c r="VMV73" s="266"/>
      <c r="VMW73" s="139"/>
      <c r="VMX73" s="266"/>
      <c r="VMY73" s="266"/>
      <c r="VMZ73" s="266"/>
      <c r="VNA73" s="139"/>
      <c r="VNB73" s="266"/>
      <c r="VNC73" s="266"/>
      <c r="VND73" s="266"/>
      <c r="VNE73" s="139"/>
      <c r="VNF73" s="266"/>
      <c r="VNG73" s="266"/>
      <c r="VNH73" s="266"/>
      <c r="VNI73" s="139"/>
      <c r="VNJ73" s="266"/>
      <c r="VNK73" s="266"/>
      <c r="VNL73" s="266"/>
      <c r="VNM73" s="139"/>
      <c r="VNN73" s="266"/>
      <c r="VNO73" s="266"/>
      <c r="VNP73" s="266"/>
      <c r="VNQ73" s="139"/>
      <c r="VNR73" s="266"/>
      <c r="VNS73" s="266"/>
      <c r="VNT73" s="266"/>
      <c r="VNU73" s="139"/>
      <c r="VNV73" s="266"/>
      <c r="VNW73" s="266"/>
      <c r="VNX73" s="266"/>
      <c r="VNY73" s="139"/>
      <c r="VNZ73" s="266"/>
      <c r="VOA73" s="266"/>
      <c r="VOB73" s="266"/>
      <c r="VOC73" s="139"/>
      <c r="VOD73" s="266"/>
      <c r="VOE73" s="266"/>
      <c r="VOF73" s="266"/>
      <c r="VOG73" s="139"/>
      <c r="VOH73" s="266"/>
      <c r="VOI73" s="266"/>
      <c r="VOJ73" s="266"/>
      <c r="VOK73" s="139"/>
      <c r="VOL73" s="266"/>
      <c r="VOM73" s="266"/>
      <c r="VON73" s="266"/>
      <c r="VOO73" s="139"/>
      <c r="VOP73" s="266"/>
      <c r="VOQ73" s="266"/>
      <c r="VOR73" s="266"/>
      <c r="VOS73" s="139"/>
      <c r="VOT73" s="266"/>
      <c r="VOU73" s="266"/>
      <c r="VOV73" s="266"/>
      <c r="VOW73" s="139"/>
      <c r="VOX73" s="266"/>
      <c r="VOY73" s="266"/>
      <c r="VOZ73" s="266"/>
      <c r="VPA73" s="139"/>
      <c r="VPB73" s="266"/>
      <c r="VPC73" s="266"/>
      <c r="VPD73" s="266"/>
      <c r="VPE73" s="139"/>
      <c r="VPF73" s="266"/>
      <c r="VPG73" s="266"/>
      <c r="VPH73" s="266"/>
      <c r="VPI73" s="139"/>
      <c r="VPJ73" s="266"/>
      <c r="VPK73" s="266"/>
      <c r="VPL73" s="266"/>
      <c r="VPM73" s="139"/>
      <c r="VPN73" s="266"/>
      <c r="VPO73" s="266"/>
      <c r="VPP73" s="266"/>
      <c r="VPQ73" s="139"/>
      <c r="VPR73" s="266"/>
      <c r="VPS73" s="266"/>
      <c r="VPT73" s="266"/>
      <c r="VPU73" s="139"/>
      <c r="VPV73" s="266"/>
      <c r="VPW73" s="266"/>
      <c r="VPX73" s="266"/>
      <c r="VPY73" s="139"/>
      <c r="VPZ73" s="266"/>
      <c r="VQA73" s="266"/>
      <c r="VQB73" s="266"/>
      <c r="VQC73" s="139"/>
      <c r="VQD73" s="266"/>
      <c r="VQE73" s="266"/>
      <c r="VQF73" s="266"/>
      <c r="VQG73" s="139"/>
      <c r="VQH73" s="266"/>
      <c r="VQI73" s="266"/>
      <c r="VQJ73" s="266"/>
      <c r="VQK73" s="139"/>
      <c r="VQL73" s="266"/>
      <c r="VQM73" s="266"/>
      <c r="VQN73" s="266"/>
      <c r="VQO73" s="139"/>
      <c r="VQP73" s="266"/>
      <c r="VQQ73" s="266"/>
      <c r="VQR73" s="266"/>
      <c r="VQS73" s="139"/>
      <c r="VQT73" s="266"/>
      <c r="VQU73" s="266"/>
      <c r="VQV73" s="266"/>
      <c r="VQW73" s="139"/>
      <c r="VQX73" s="266"/>
      <c r="VQY73" s="266"/>
      <c r="VQZ73" s="266"/>
      <c r="VRA73" s="139"/>
      <c r="VRB73" s="266"/>
      <c r="VRC73" s="266"/>
      <c r="VRD73" s="266"/>
      <c r="VRE73" s="139"/>
      <c r="VRF73" s="266"/>
      <c r="VRG73" s="266"/>
      <c r="VRH73" s="266"/>
      <c r="VRI73" s="139"/>
      <c r="VRJ73" s="266"/>
      <c r="VRK73" s="266"/>
      <c r="VRL73" s="266"/>
      <c r="VRM73" s="139"/>
      <c r="VRN73" s="266"/>
      <c r="VRO73" s="266"/>
      <c r="VRP73" s="266"/>
      <c r="VRQ73" s="139"/>
      <c r="VRR73" s="266"/>
      <c r="VRS73" s="266"/>
      <c r="VRT73" s="266"/>
      <c r="VRU73" s="139"/>
      <c r="VRV73" s="266"/>
      <c r="VRW73" s="266"/>
      <c r="VRX73" s="266"/>
      <c r="VRY73" s="139"/>
      <c r="VRZ73" s="266"/>
      <c r="VSA73" s="266"/>
      <c r="VSB73" s="266"/>
      <c r="VSC73" s="139"/>
      <c r="VSD73" s="266"/>
      <c r="VSE73" s="266"/>
      <c r="VSF73" s="266"/>
      <c r="VSG73" s="139"/>
      <c r="VSH73" s="266"/>
      <c r="VSI73" s="266"/>
      <c r="VSJ73" s="266"/>
      <c r="VSK73" s="139"/>
      <c r="VSL73" s="266"/>
      <c r="VSM73" s="266"/>
      <c r="VSN73" s="266"/>
      <c r="VSO73" s="139"/>
      <c r="VSP73" s="266"/>
      <c r="VSQ73" s="266"/>
      <c r="VSR73" s="266"/>
      <c r="VSS73" s="139"/>
      <c r="VST73" s="266"/>
      <c r="VSU73" s="266"/>
      <c r="VSV73" s="266"/>
      <c r="VSW73" s="139"/>
      <c r="VSX73" s="266"/>
      <c r="VSY73" s="266"/>
      <c r="VSZ73" s="266"/>
      <c r="VTA73" s="139"/>
      <c r="VTB73" s="266"/>
      <c r="VTC73" s="266"/>
      <c r="VTD73" s="266"/>
      <c r="VTE73" s="139"/>
      <c r="VTF73" s="266"/>
      <c r="VTG73" s="266"/>
      <c r="VTH73" s="266"/>
      <c r="VTI73" s="139"/>
      <c r="VTJ73" s="266"/>
      <c r="VTK73" s="266"/>
      <c r="VTL73" s="266"/>
      <c r="VTM73" s="139"/>
      <c r="VTN73" s="266"/>
      <c r="VTO73" s="266"/>
      <c r="VTP73" s="266"/>
      <c r="VTQ73" s="139"/>
      <c r="VTR73" s="266"/>
      <c r="VTS73" s="266"/>
      <c r="VTT73" s="266"/>
      <c r="VTU73" s="139"/>
      <c r="VTV73" s="266"/>
      <c r="VTW73" s="266"/>
      <c r="VTX73" s="266"/>
      <c r="VTY73" s="139"/>
      <c r="VTZ73" s="266"/>
      <c r="VUA73" s="266"/>
      <c r="VUB73" s="266"/>
      <c r="VUC73" s="139"/>
      <c r="VUD73" s="266"/>
      <c r="VUE73" s="266"/>
      <c r="VUF73" s="266"/>
      <c r="VUG73" s="139"/>
      <c r="VUH73" s="266"/>
      <c r="VUI73" s="266"/>
      <c r="VUJ73" s="266"/>
      <c r="VUK73" s="139"/>
      <c r="VUL73" s="266"/>
      <c r="VUM73" s="266"/>
      <c r="VUN73" s="266"/>
      <c r="VUO73" s="139"/>
      <c r="VUP73" s="266"/>
      <c r="VUQ73" s="266"/>
      <c r="VUR73" s="266"/>
      <c r="VUS73" s="139"/>
      <c r="VUT73" s="266"/>
      <c r="VUU73" s="266"/>
      <c r="VUV73" s="266"/>
      <c r="VUW73" s="139"/>
      <c r="VUX73" s="266"/>
      <c r="VUY73" s="266"/>
      <c r="VUZ73" s="266"/>
      <c r="VVA73" s="139"/>
      <c r="VVB73" s="266"/>
      <c r="VVC73" s="266"/>
      <c r="VVD73" s="266"/>
      <c r="VVE73" s="139"/>
      <c r="VVF73" s="266"/>
      <c r="VVG73" s="266"/>
      <c r="VVH73" s="266"/>
      <c r="VVI73" s="139"/>
      <c r="VVJ73" s="266"/>
      <c r="VVK73" s="266"/>
      <c r="VVL73" s="266"/>
      <c r="VVM73" s="139"/>
      <c r="VVN73" s="266"/>
      <c r="VVO73" s="266"/>
      <c r="VVP73" s="266"/>
      <c r="VVQ73" s="139"/>
      <c r="VVR73" s="266"/>
      <c r="VVS73" s="266"/>
      <c r="VVT73" s="266"/>
      <c r="VVU73" s="139"/>
      <c r="VVV73" s="266"/>
      <c r="VVW73" s="266"/>
      <c r="VVX73" s="266"/>
      <c r="VVY73" s="139"/>
      <c r="VVZ73" s="266"/>
      <c r="VWA73" s="266"/>
      <c r="VWB73" s="266"/>
      <c r="VWC73" s="139"/>
      <c r="VWD73" s="266"/>
      <c r="VWE73" s="266"/>
      <c r="VWF73" s="266"/>
      <c r="VWG73" s="139"/>
      <c r="VWH73" s="266"/>
      <c r="VWI73" s="266"/>
      <c r="VWJ73" s="266"/>
      <c r="VWK73" s="139"/>
      <c r="VWL73" s="266"/>
      <c r="VWM73" s="266"/>
      <c r="VWN73" s="266"/>
      <c r="VWO73" s="139"/>
      <c r="VWP73" s="266"/>
      <c r="VWQ73" s="266"/>
      <c r="VWR73" s="266"/>
      <c r="VWS73" s="139"/>
      <c r="VWT73" s="266"/>
      <c r="VWU73" s="266"/>
      <c r="VWV73" s="266"/>
      <c r="VWW73" s="139"/>
      <c r="VWX73" s="266"/>
      <c r="VWY73" s="266"/>
      <c r="VWZ73" s="266"/>
      <c r="VXA73" s="139"/>
      <c r="VXB73" s="266"/>
      <c r="VXC73" s="266"/>
      <c r="VXD73" s="266"/>
      <c r="VXE73" s="139"/>
      <c r="VXF73" s="266"/>
      <c r="VXG73" s="266"/>
      <c r="VXH73" s="266"/>
      <c r="VXI73" s="139"/>
      <c r="VXJ73" s="266"/>
      <c r="VXK73" s="266"/>
      <c r="VXL73" s="266"/>
      <c r="VXM73" s="139"/>
      <c r="VXN73" s="266"/>
      <c r="VXO73" s="266"/>
      <c r="VXP73" s="266"/>
      <c r="VXQ73" s="139"/>
      <c r="VXR73" s="266"/>
      <c r="VXS73" s="266"/>
      <c r="VXT73" s="266"/>
      <c r="VXU73" s="139"/>
      <c r="VXV73" s="266"/>
      <c r="VXW73" s="266"/>
      <c r="VXX73" s="266"/>
      <c r="VXY73" s="139"/>
      <c r="VXZ73" s="266"/>
      <c r="VYA73" s="266"/>
      <c r="VYB73" s="266"/>
      <c r="VYC73" s="139"/>
      <c r="VYD73" s="266"/>
      <c r="VYE73" s="266"/>
      <c r="VYF73" s="266"/>
      <c r="VYG73" s="139"/>
      <c r="VYH73" s="266"/>
      <c r="VYI73" s="266"/>
      <c r="VYJ73" s="266"/>
      <c r="VYK73" s="139"/>
      <c r="VYL73" s="266"/>
      <c r="VYM73" s="266"/>
      <c r="VYN73" s="266"/>
      <c r="VYO73" s="139"/>
      <c r="VYP73" s="266"/>
      <c r="VYQ73" s="266"/>
      <c r="VYR73" s="266"/>
      <c r="VYS73" s="139"/>
      <c r="VYT73" s="266"/>
      <c r="VYU73" s="266"/>
      <c r="VYV73" s="266"/>
      <c r="VYW73" s="139"/>
      <c r="VYX73" s="266"/>
      <c r="VYY73" s="266"/>
      <c r="VYZ73" s="266"/>
      <c r="VZA73" s="139"/>
      <c r="VZB73" s="266"/>
      <c r="VZC73" s="266"/>
      <c r="VZD73" s="266"/>
      <c r="VZE73" s="139"/>
      <c r="VZF73" s="266"/>
      <c r="VZG73" s="266"/>
      <c r="VZH73" s="266"/>
      <c r="VZI73" s="139"/>
      <c r="VZJ73" s="266"/>
      <c r="VZK73" s="266"/>
      <c r="VZL73" s="266"/>
      <c r="VZM73" s="139"/>
      <c r="VZN73" s="266"/>
      <c r="VZO73" s="266"/>
      <c r="VZP73" s="266"/>
      <c r="VZQ73" s="139"/>
      <c r="VZR73" s="266"/>
      <c r="VZS73" s="266"/>
      <c r="VZT73" s="266"/>
      <c r="VZU73" s="139"/>
      <c r="VZV73" s="266"/>
      <c r="VZW73" s="266"/>
      <c r="VZX73" s="266"/>
      <c r="VZY73" s="139"/>
      <c r="VZZ73" s="266"/>
      <c r="WAA73" s="266"/>
      <c r="WAB73" s="266"/>
      <c r="WAC73" s="139"/>
      <c r="WAD73" s="266"/>
      <c r="WAE73" s="266"/>
      <c r="WAF73" s="266"/>
      <c r="WAG73" s="139"/>
      <c r="WAH73" s="266"/>
      <c r="WAI73" s="266"/>
      <c r="WAJ73" s="266"/>
      <c r="WAK73" s="139"/>
      <c r="WAL73" s="266"/>
      <c r="WAM73" s="266"/>
      <c r="WAN73" s="266"/>
      <c r="WAO73" s="139"/>
      <c r="WAP73" s="266"/>
      <c r="WAQ73" s="266"/>
      <c r="WAR73" s="266"/>
      <c r="WAS73" s="139"/>
      <c r="WAT73" s="266"/>
      <c r="WAU73" s="266"/>
      <c r="WAV73" s="266"/>
      <c r="WAW73" s="139"/>
      <c r="WAX73" s="266"/>
      <c r="WAY73" s="266"/>
      <c r="WAZ73" s="266"/>
      <c r="WBA73" s="139"/>
      <c r="WBB73" s="266"/>
      <c r="WBC73" s="266"/>
      <c r="WBD73" s="266"/>
      <c r="WBE73" s="139"/>
      <c r="WBF73" s="266"/>
      <c r="WBG73" s="266"/>
      <c r="WBH73" s="266"/>
      <c r="WBI73" s="139"/>
      <c r="WBJ73" s="266"/>
      <c r="WBK73" s="266"/>
      <c r="WBL73" s="266"/>
      <c r="WBM73" s="139"/>
      <c r="WBN73" s="266"/>
      <c r="WBO73" s="266"/>
      <c r="WBP73" s="266"/>
      <c r="WBQ73" s="139"/>
      <c r="WBR73" s="266"/>
      <c r="WBS73" s="266"/>
      <c r="WBT73" s="266"/>
      <c r="WBU73" s="139"/>
      <c r="WBV73" s="266"/>
      <c r="WBW73" s="266"/>
      <c r="WBX73" s="266"/>
      <c r="WBY73" s="139"/>
      <c r="WBZ73" s="266"/>
      <c r="WCA73" s="266"/>
      <c r="WCB73" s="266"/>
      <c r="WCC73" s="139"/>
      <c r="WCD73" s="266"/>
      <c r="WCE73" s="266"/>
      <c r="WCF73" s="266"/>
      <c r="WCG73" s="139"/>
      <c r="WCH73" s="266"/>
      <c r="WCI73" s="266"/>
      <c r="WCJ73" s="266"/>
      <c r="WCK73" s="139"/>
      <c r="WCL73" s="266"/>
      <c r="WCM73" s="266"/>
      <c r="WCN73" s="266"/>
      <c r="WCO73" s="139"/>
      <c r="WCP73" s="266"/>
      <c r="WCQ73" s="266"/>
      <c r="WCR73" s="266"/>
      <c r="WCS73" s="139"/>
      <c r="WCT73" s="266"/>
      <c r="WCU73" s="266"/>
      <c r="WCV73" s="266"/>
      <c r="WCW73" s="139"/>
      <c r="WCX73" s="266"/>
      <c r="WCY73" s="266"/>
      <c r="WCZ73" s="266"/>
      <c r="WDA73" s="139"/>
      <c r="WDB73" s="266"/>
      <c r="WDC73" s="266"/>
      <c r="WDD73" s="266"/>
      <c r="WDE73" s="139"/>
      <c r="WDF73" s="266"/>
      <c r="WDG73" s="266"/>
      <c r="WDH73" s="266"/>
      <c r="WDI73" s="139"/>
      <c r="WDJ73" s="266"/>
      <c r="WDK73" s="266"/>
      <c r="WDL73" s="266"/>
      <c r="WDM73" s="139"/>
      <c r="WDN73" s="266"/>
      <c r="WDO73" s="266"/>
      <c r="WDP73" s="266"/>
      <c r="WDQ73" s="139"/>
      <c r="WDR73" s="266"/>
      <c r="WDS73" s="266"/>
      <c r="WDT73" s="266"/>
      <c r="WDU73" s="139"/>
      <c r="WDV73" s="266"/>
      <c r="WDW73" s="266"/>
      <c r="WDX73" s="266"/>
      <c r="WDY73" s="139"/>
      <c r="WDZ73" s="266"/>
      <c r="WEA73" s="266"/>
      <c r="WEB73" s="266"/>
      <c r="WEC73" s="139"/>
      <c r="WED73" s="266"/>
      <c r="WEE73" s="266"/>
      <c r="WEF73" s="266"/>
      <c r="WEG73" s="139"/>
      <c r="WEH73" s="266"/>
      <c r="WEI73" s="266"/>
      <c r="WEJ73" s="266"/>
      <c r="WEK73" s="139"/>
      <c r="WEL73" s="266"/>
      <c r="WEM73" s="266"/>
      <c r="WEN73" s="266"/>
      <c r="WEO73" s="139"/>
      <c r="WEP73" s="266"/>
      <c r="WEQ73" s="266"/>
      <c r="WER73" s="266"/>
      <c r="WES73" s="139"/>
      <c r="WET73" s="266"/>
      <c r="WEU73" s="266"/>
      <c r="WEV73" s="266"/>
      <c r="WEW73" s="139"/>
      <c r="WEX73" s="266"/>
      <c r="WEY73" s="266"/>
      <c r="WEZ73" s="266"/>
      <c r="WFA73" s="139"/>
      <c r="WFB73" s="266"/>
      <c r="WFC73" s="266"/>
      <c r="WFD73" s="266"/>
      <c r="WFE73" s="139"/>
      <c r="WFF73" s="266"/>
      <c r="WFG73" s="266"/>
      <c r="WFH73" s="266"/>
      <c r="WFI73" s="139"/>
      <c r="WFJ73" s="266"/>
      <c r="WFK73" s="266"/>
      <c r="WFL73" s="266"/>
      <c r="WFM73" s="139"/>
      <c r="WFN73" s="266"/>
      <c r="WFO73" s="266"/>
      <c r="WFP73" s="266"/>
      <c r="WFQ73" s="139"/>
      <c r="WFR73" s="266"/>
      <c r="WFS73" s="266"/>
      <c r="WFT73" s="266"/>
      <c r="WFU73" s="139"/>
      <c r="WFV73" s="266"/>
      <c r="WFW73" s="266"/>
      <c r="WFX73" s="266"/>
      <c r="WFY73" s="139"/>
      <c r="WFZ73" s="266"/>
      <c r="WGA73" s="266"/>
      <c r="WGB73" s="266"/>
      <c r="WGC73" s="139"/>
      <c r="WGD73" s="266"/>
      <c r="WGE73" s="266"/>
      <c r="WGF73" s="266"/>
      <c r="WGG73" s="139"/>
      <c r="WGH73" s="266"/>
      <c r="WGI73" s="266"/>
      <c r="WGJ73" s="266"/>
      <c r="WGK73" s="139"/>
      <c r="WGL73" s="266"/>
      <c r="WGM73" s="266"/>
      <c r="WGN73" s="266"/>
      <c r="WGO73" s="139"/>
      <c r="WGP73" s="266"/>
      <c r="WGQ73" s="266"/>
      <c r="WGR73" s="266"/>
      <c r="WGS73" s="139"/>
      <c r="WGT73" s="266"/>
      <c r="WGU73" s="266"/>
      <c r="WGV73" s="266"/>
      <c r="WGW73" s="139"/>
      <c r="WGX73" s="266"/>
      <c r="WGY73" s="266"/>
      <c r="WGZ73" s="266"/>
      <c r="WHA73" s="139"/>
      <c r="WHB73" s="266"/>
      <c r="WHC73" s="266"/>
      <c r="WHD73" s="266"/>
      <c r="WHE73" s="139"/>
      <c r="WHF73" s="266"/>
      <c r="WHG73" s="266"/>
      <c r="WHH73" s="266"/>
      <c r="WHI73" s="139"/>
      <c r="WHJ73" s="266"/>
      <c r="WHK73" s="266"/>
      <c r="WHL73" s="266"/>
      <c r="WHM73" s="139"/>
      <c r="WHN73" s="266"/>
      <c r="WHO73" s="266"/>
      <c r="WHP73" s="266"/>
      <c r="WHQ73" s="139"/>
      <c r="WHR73" s="266"/>
      <c r="WHS73" s="266"/>
      <c r="WHT73" s="266"/>
      <c r="WHU73" s="139"/>
      <c r="WHV73" s="266"/>
      <c r="WHW73" s="266"/>
      <c r="WHX73" s="266"/>
      <c r="WHY73" s="139"/>
      <c r="WHZ73" s="266"/>
      <c r="WIA73" s="266"/>
      <c r="WIB73" s="266"/>
      <c r="WIC73" s="139"/>
      <c r="WID73" s="266"/>
      <c r="WIE73" s="266"/>
      <c r="WIF73" s="266"/>
      <c r="WIG73" s="139"/>
      <c r="WIH73" s="266"/>
      <c r="WII73" s="266"/>
      <c r="WIJ73" s="266"/>
      <c r="WIK73" s="139"/>
      <c r="WIL73" s="266"/>
      <c r="WIM73" s="266"/>
      <c r="WIN73" s="266"/>
      <c r="WIO73" s="139"/>
      <c r="WIP73" s="266"/>
      <c r="WIQ73" s="266"/>
      <c r="WIR73" s="266"/>
      <c r="WIS73" s="139"/>
      <c r="WIT73" s="266"/>
      <c r="WIU73" s="266"/>
      <c r="WIV73" s="266"/>
      <c r="WIW73" s="139"/>
      <c r="WIX73" s="266"/>
      <c r="WIY73" s="266"/>
      <c r="WIZ73" s="266"/>
      <c r="WJA73" s="139"/>
      <c r="WJB73" s="266"/>
      <c r="WJC73" s="266"/>
      <c r="WJD73" s="266"/>
      <c r="WJE73" s="139"/>
      <c r="WJF73" s="266"/>
      <c r="WJG73" s="266"/>
      <c r="WJH73" s="266"/>
      <c r="WJI73" s="139"/>
      <c r="WJJ73" s="266"/>
      <c r="WJK73" s="266"/>
      <c r="WJL73" s="266"/>
      <c r="WJM73" s="139"/>
      <c r="WJN73" s="266"/>
      <c r="WJO73" s="266"/>
      <c r="WJP73" s="266"/>
      <c r="WJQ73" s="139"/>
      <c r="WJR73" s="266"/>
      <c r="WJS73" s="266"/>
      <c r="WJT73" s="266"/>
      <c r="WJU73" s="139"/>
      <c r="WJV73" s="266"/>
      <c r="WJW73" s="266"/>
      <c r="WJX73" s="266"/>
      <c r="WJY73" s="139"/>
      <c r="WJZ73" s="266"/>
      <c r="WKA73" s="266"/>
      <c r="WKB73" s="266"/>
      <c r="WKC73" s="139"/>
      <c r="WKD73" s="266"/>
      <c r="WKE73" s="266"/>
      <c r="WKF73" s="266"/>
      <c r="WKG73" s="139"/>
      <c r="WKH73" s="266"/>
      <c r="WKI73" s="266"/>
      <c r="WKJ73" s="266"/>
      <c r="WKK73" s="139"/>
      <c r="WKL73" s="266"/>
      <c r="WKM73" s="266"/>
      <c r="WKN73" s="266"/>
      <c r="WKO73" s="139"/>
      <c r="WKP73" s="266"/>
      <c r="WKQ73" s="266"/>
      <c r="WKR73" s="266"/>
      <c r="WKS73" s="139"/>
      <c r="WKT73" s="266"/>
      <c r="WKU73" s="266"/>
      <c r="WKV73" s="266"/>
      <c r="WKW73" s="139"/>
      <c r="WKX73" s="266"/>
      <c r="WKY73" s="266"/>
      <c r="WKZ73" s="266"/>
      <c r="WLA73" s="139"/>
      <c r="WLB73" s="266"/>
      <c r="WLC73" s="266"/>
      <c r="WLD73" s="266"/>
      <c r="WLE73" s="139"/>
      <c r="WLF73" s="266"/>
      <c r="WLG73" s="266"/>
      <c r="WLH73" s="266"/>
      <c r="WLI73" s="139"/>
      <c r="WLJ73" s="266"/>
      <c r="WLK73" s="266"/>
      <c r="WLL73" s="266"/>
      <c r="WLM73" s="139"/>
      <c r="WLN73" s="266"/>
      <c r="WLO73" s="266"/>
      <c r="WLP73" s="266"/>
      <c r="WLQ73" s="139"/>
      <c r="WLR73" s="266"/>
      <c r="WLS73" s="266"/>
      <c r="WLT73" s="266"/>
      <c r="WLU73" s="139"/>
      <c r="WLV73" s="266"/>
      <c r="WLW73" s="266"/>
      <c r="WLX73" s="266"/>
      <c r="WLY73" s="139"/>
      <c r="WLZ73" s="266"/>
      <c r="WMA73" s="266"/>
      <c r="WMB73" s="266"/>
      <c r="WMC73" s="139"/>
      <c r="WMD73" s="266"/>
      <c r="WME73" s="266"/>
      <c r="WMF73" s="266"/>
      <c r="WMG73" s="139"/>
      <c r="WMH73" s="266"/>
      <c r="WMI73" s="266"/>
      <c r="WMJ73" s="266"/>
      <c r="WMK73" s="139"/>
      <c r="WML73" s="266"/>
      <c r="WMM73" s="266"/>
      <c r="WMN73" s="266"/>
      <c r="WMO73" s="139"/>
      <c r="WMP73" s="266"/>
      <c r="WMQ73" s="266"/>
      <c r="WMR73" s="266"/>
      <c r="WMS73" s="139"/>
      <c r="WMT73" s="266"/>
      <c r="WMU73" s="266"/>
      <c r="WMV73" s="266"/>
      <c r="WMW73" s="139"/>
      <c r="WMX73" s="266"/>
      <c r="WMY73" s="266"/>
      <c r="WMZ73" s="266"/>
      <c r="WNA73" s="139"/>
      <c r="WNB73" s="266"/>
      <c r="WNC73" s="266"/>
      <c r="WND73" s="266"/>
      <c r="WNE73" s="139"/>
      <c r="WNF73" s="266"/>
      <c r="WNG73" s="266"/>
      <c r="WNH73" s="266"/>
      <c r="WNI73" s="139"/>
      <c r="WNJ73" s="266"/>
      <c r="WNK73" s="266"/>
      <c r="WNL73" s="266"/>
      <c r="WNM73" s="139"/>
      <c r="WNN73" s="266"/>
      <c r="WNO73" s="266"/>
      <c r="WNP73" s="266"/>
      <c r="WNQ73" s="139"/>
      <c r="WNR73" s="266"/>
      <c r="WNS73" s="266"/>
      <c r="WNT73" s="266"/>
      <c r="WNU73" s="139"/>
      <c r="WNV73" s="266"/>
      <c r="WNW73" s="266"/>
      <c r="WNX73" s="266"/>
      <c r="WNY73" s="139"/>
      <c r="WNZ73" s="266"/>
      <c r="WOA73" s="266"/>
      <c r="WOB73" s="266"/>
      <c r="WOC73" s="139"/>
      <c r="WOD73" s="266"/>
      <c r="WOE73" s="266"/>
      <c r="WOF73" s="266"/>
      <c r="WOG73" s="139"/>
      <c r="WOH73" s="266"/>
      <c r="WOI73" s="266"/>
      <c r="WOJ73" s="266"/>
      <c r="WOK73" s="139"/>
      <c r="WOL73" s="266"/>
      <c r="WOM73" s="266"/>
      <c r="WON73" s="266"/>
      <c r="WOO73" s="139"/>
      <c r="WOP73" s="266"/>
      <c r="WOQ73" s="266"/>
      <c r="WOR73" s="266"/>
      <c r="WOS73" s="139"/>
      <c r="WOT73" s="266"/>
      <c r="WOU73" s="266"/>
      <c r="WOV73" s="266"/>
      <c r="WOW73" s="139"/>
      <c r="WOX73" s="266"/>
      <c r="WOY73" s="266"/>
      <c r="WOZ73" s="266"/>
      <c r="WPA73" s="139"/>
      <c r="WPB73" s="266"/>
      <c r="WPC73" s="266"/>
      <c r="WPD73" s="266"/>
      <c r="WPE73" s="139"/>
      <c r="WPF73" s="266"/>
      <c r="WPG73" s="266"/>
      <c r="WPH73" s="266"/>
      <c r="WPI73" s="139"/>
      <c r="WPJ73" s="266"/>
      <c r="WPK73" s="266"/>
      <c r="WPL73" s="266"/>
      <c r="WPM73" s="139"/>
      <c r="WPN73" s="266"/>
      <c r="WPO73" s="266"/>
      <c r="WPP73" s="266"/>
      <c r="WPQ73" s="139"/>
      <c r="WPR73" s="266"/>
      <c r="WPS73" s="266"/>
      <c r="WPT73" s="266"/>
      <c r="WPU73" s="139"/>
      <c r="WPV73" s="266"/>
      <c r="WPW73" s="266"/>
      <c r="WPX73" s="266"/>
      <c r="WPY73" s="139"/>
      <c r="WPZ73" s="266"/>
      <c r="WQA73" s="266"/>
      <c r="WQB73" s="266"/>
      <c r="WQC73" s="139"/>
      <c r="WQD73" s="266"/>
      <c r="WQE73" s="266"/>
      <c r="WQF73" s="266"/>
      <c r="WQG73" s="139"/>
      <c r="WQH73" s="266"/>
      <c r="WQI73" s="266"/>
      <c r="WQJ73" s="266"/>
      <c r="WQK73" s="139"/>
      <c r="WQL73" s="266"/>
      <c r="WQM73" s="266"/>
      <c r="WQN73" s="266"/>
      <c r="WQO73" s="139"/>
      <c r="WQP73" s="266"/>
      <c r="WQQ73" s="266"/>
      <c r="WQR73" s="266"/>
      <c r="WQS73" s="139"/>
      <c r="WQT73" s="266"/>
      <c r="WQU73" s="266"/>
      <c r="WQV73" s="266"/>
      <c r="WQW73" s="139"/>
      <c r="WQX73" s="266"/>
      <c r="WQY73" s="266"/>
      <c r="WQZ73" s="266"/>
      <c r="WRA73" s="139"/>
      <c r="WRB73" s="266"/>
      <c r="WRC73" s="266"/>
      <c r="WRD73" s="266"/>
      <c r="WRE73" s="139"/>
      <c r="WRF73" s="266"/>
      <c r="WRG73" s="266"/>
      <c r="WRH73" s="266"/>
      <c r="WRI73" s="139"/>
      <c r="WRJ73" s="266"/>
      <c r="WRK73" s="266"/>
      <c r="WRL73" s="266"/>
      <c r="WRM73" s="139"/>
      <c r="WRN73" s="266"/>
      <c r="WRO73" s="266"/>
      <c r="WRP73" s="266"/>
      <c r="WRQ73" s="139"/>
      <c r="WRR73" s="266"/>
      <c r="WRS73" s="266"/>
      <c r="WRT73" s="266"/>
      <c r="WRU73" s="139"/>
      <c r="WRV73" s="266"/>
      <c r="WRW73" s="266"/>
      <c r="WRX73" s="266"/>
      <c r="WRY73" s="139"/>
      <c r="WRZ73" s="266"/>
      <c r="WSA73" s="266"/>
      <c r="WSB73" s="266"/>
      <c r="WSC73" s="139"/>
      <c r="WSD73" s="266"/>
      <c r="WSE73" s="266"/>
      <c r="WSF73" s="266"/>
      <c r="WSG73" s="139"/>
      <c r="WSH73" s="266"/>
      <c r="WSI73" s="266"/>
      <c r="WSJ73" s="266"/>
      <c r="WSK73" s="139"/>
      <c r="WSL73" s="266"/>
      <c r="WSM73" s="266"/>
      <c r="WSN73" s="266"/>
      <c r="WSO73" s="139"/>
      <c r="WSP73" s="266"/>
      <c r="WSQ73" s="266"/>
      <c r="WSR73" s="266"/>
      <c r="WSS73" s="139"/>
      <c r="WST73" s="266"/>
      <c r="WSU73" s="266"/>
      <c r="WSV73" s="266"/>
      <c r="WSW73" s="139"/>
      <c r="WSX73" s="266"/>
      <c r="WSY73" s="266"/>
      <c r="WSZ73" s="266"/>
      <c r="WTA73" s="139"/>
      <c r="WTB73" s="266"/>
      <c r="WTC73" s="266"/>
      <c r="WTD73" s="266"/>
      <c r="WTE73" s="139"/>
      <c r="WTF73" s="266"/>
      <c r="WTG73" s="266"/>
      <c r="WTH73" s="266"/>
      <c r="WTI73" s="139"/>
      <c r="WTJ73" s="266"/>
      <c r="WTK73" s="266"/>
      <c r="WTL73" s="266"/>
      <c r="WTM73" s="139"/>
      <c r="WTN73" s="266"/>
      <c r="WTO73" s="266"/>
      <c r="WTP73" s="266"/>
      <c r="WTQ73" s="139"/>
      <c r="WTR73" s="266"/>
      <c r="WTS73" s="266"/>
      <c r="WTT73" s="266"/>
      <c r="WTU73" s="139"/>
      <c r="WTV73" s="266"/>
      <c r="WTW73" s="266"/>
      <c r="WTX73" s="266"/>
      <c r="WTY73" s="139"/>
      <c r="WTZ73" s="266"/>
      <c r="WUA73" s="266"/>
      <c r="WUB73" s="266"/>
      <c r="WUC73" s="139"/>
      <c r="WUD73" s="266"/>
      <c r="WUE73" s="266"/>
      <c r="WUF73" s="266"/>
      <c r="WUG73" s="139"/>
      <c r="WUH73" s="266"/>
      <c r="WUI73" s="266"/>
      <c r="WUJ73" s="266"/>
      <c r="WUK73" s="139"/>
      <c r="WUL73" s="266"/>
      <c r="WUM73" s="266"/>
      <c r="WUN73" s="266"/>
      <c r="WUO73" s="139"/>
      <c r="WUP73" s="266"/>
      <c r="WUQ73" s="266"/>
      <c r="WUR73" s="266"/>
      <c r="WUS73" s="139"/>
      <c r="WUT73" s="266"/>
      <c r="WUU73" s="266"/>
      <c r="WUV73" s="266"/>
      <c r="WUW73" s="139"/>
      <c r="WUX73" s="266"/>
      <c r="WUY73" s="266"/>
      <c r="WUZ73" s="266"/>
      <c r="WVA73" s="139"/>
      <c r="WVB73" s="266"/>
      <c r="WVC73" s="266"/>
      <c r="WVD73" s="266"/>
      <c r="WVE73" s="139"/>
      <c r="WVF73" s="266"/>
      <c r="WVG73" s="266"/>
      <c r="WVH73" s="266"/>
      <c r="WVI73" s="139"/>
      <c r="WVJ73" s="266"/>
      <c r="WVK73" s="266"/>
      <c r="WVL73" s="266"/>
      <c r="WVM73" s="139"/>
      <c r="WVN73" s="266"/>
      <c r="WVO73" s="266"/>
      <c r="WVP73" s="266"/>
      <c r="WVQ73" s="139"/>
      <c r="WVR73" s="266"/>
      <c r="WVS73" s="266"/>
      <c r="WVT73" s="266"/>
      <c r="WVU73" s="139"/>
      <c r="WVV73" s="266"/>
      <c r="WVW73" s="266"/>
      <c r="WVX73" s="266"/>
      <c r="WVY73" s="139"/>
      <c r="WVZ73" s="266"/>
      <c r="WWA73" s="266"/>
      <c r="WWB73" s="266"/>
      <c r="WWC73" s="139"/>
      <c r="WWD73" s="266"/>
      <c r="WWE73" s="266"/>
      <c r="WWF73" s="266"/>
      <c r="WWG73" s="139"/>
      <c r="WWH73" s="266"/>
      <c r="WWI73" s="266"/>
      <c r="WWJ73" s="266"/>
      <c r="WWK73" s="139"/>
      <c r="WWL73" s="266"/>
      <c r="WWM73" s="266"/>
      <c r="WWN73" s="266"/>
      <c r="WWO73" s="139"/>
      <c r="WWP73" s="266"/>
      <c r="WWQ73" s="266"/>
      <c r="WWR73" s="266"/>
      <c r="WWS73" s="139"/>
      <c r="WWT73" s="266"/>
      <c r="WWU73" s="266"/>
      <c r="WWV73" s="266"/>
      <c r="WWW73" s="139"/>
      <c r="WWX73" s="266"/>
      <c r="WWY73" s="266"/>
      <c r="WWZ73" s="266"/>
      <c r="WXA73" s="139"/>
      <c r="WXB73" s="266"/>
      <c r="WXC73" s="266"/>
      <c r="WXD73" s="266"/>
      <c r="WXE73" s="139"/>
      <c r="WXF73" s="266"/>
      <c r="WXG73" s="266"/>
      <c r="WXH73" s="266"/>
      <c r="WXI73" s="139"/>
      <c r="WXJ73" s="266"/>
      <c r="WXK73" s="266"/>
      <c r="WXL73" s="266"/>
      <c r="WXM73" s="139"/>
      <c r="WXN73" s="266"/>
      <c r="WXO73" s="266"/>
      <c r="WXP73" s="266"/>
      <c r="WXQ73" s="139"/>
      <c r="WXR73" s="266"/>
      <c r="WXS73" s="266"/>
      <c r="WXT73" s="266"/>
      <c r="WXU73" s="139"/>
      <c r="WXV73" s="266"/>
      <c r="WXW73" s="266"/>
      <c r="WXX73" s="266"/>
      <c r="WXY73" s="139"/>
      <c r="WXZ73" s="266"/>
      <c r="WYA73" s="266"/>
      <c r="WYB73" s="266"/>
      <c r="WYC73" s="139"/>
      <c r="WYD73" s="266"/>
      <c r="WYE73" s="266"/>
      <c r="WYF73" s="266"/>
      <c r="WYG73" s="139"/>
      <c r="WYH73" s="266"/>
      <c r="WYI73" s="266"/>
      <c r="WYJ73" s="266"/>
      <c r="WYK73" s="139"/>
      <c r="WYL73" s="266"/>
      <c r="WYM73" s="266"/>
      <c r="WYN73" s="266"/>
      <c r="WYO73" s="139"/>
      <c r="WYP73" s="266"/>
      <c r="WYQ73" s="266"/>
      <c r="WYR73" s="266"/>
      <c r="WYS73" s="139"/>
      <c r="WYT73" s="266"/>
      <c r="WYU73" s="266"/>
      <c r="WYV73" s="266"/>
      <c r="WYW73" s="139"/>
      <c r="WYX73" s="266"/>
      <c r="WYY73" s="266"/>
      <c r="WYZ73" s="266"/>
      <c r="WZA73" s="139"/>
      <c r="WZB73" s="266"/>
      <c r="WZC73" s="266"/>
      <c r="WZD73" s="266"/>
      <c r="WZE73" s="139"/>
      <c r="WZF73" s="266"/>
      <c r="WZG73" s="266"/>
      <c r="WZH73" s="266"/>
      <c r="WZI73" s="139"/>
      <c r="WZJ73" s="266"/>
      <c r="WZK73" s="266"/>
      <c r="WZL73" s="266"/>
      <c r="WZM73" s="139"/>
      <c r="WZN73" s="266"/>
      <c r="WZO73" s="266"/>
      <c r="WZP73" s="266"/>
      <c r="WZQ73" s="139"/>
      <c r="WZR73" s="266"/>
      <c r="WZS73" s="266"/>
      <c r="WZT73" s="266"/>
      <c r="WZU73" s="139"/>
      <c r="WZV73" s="266"/>
      <c r="WZW73" s="266"/>
      <c r="WZX73" s="266"/>
      <c r="WZY73" s="139"/>
      <c r="WZZ73" s="266"/>
      <c r="XAA73" s="266"/>
      <c r="XAB73" s="266"/>
      <c r="XAC73" s="139"/>
      <c r="XAD73" s="266"/>
      <c r="XAE73" s="266"/>
      <c r="XAF73" s="266"/>
      <c r="XAG73" s="139"/>
      <c r="XAH73" s="266"/>
      <c r="XAI73" s="266"/>
      <c r="XAJ73" s="266"/>
      <c r="XAK73" s="139"/>
      <c r="XAL73" s="266"/>
      <c r="XAM73" s="266"/>
      <c r="XAN73" s="266"/>
      <c r="XAO73" s="139"/>
      <c r="XAP73" s="266"/>
      <c r="XAQ73" s="266"/>
      <c r="XAR73" s="266"/>
      <c r="XAS73" s="139"/>
      <c r="XAT73" s="266"/>
      <c r="XAU73" s="266"/>
      <c r="XAV73" s="266"/>
      <c r="XAW73" s="139"/>
      <c r="XAX73" s="266"/>
      <c r="XAY73" s="266"/>
      <c r="XAZ73" s="266"/>
      <c r="XBA73" s="139"/>
      <c r="XBB73" s="266"/>
      <c r="XBC73" s="266"/>
      <c r="XBD73" s="266"/>
      <c r="XBE73" s="139"/>
      <c r="XBF73" s="266"/>
      <c r="XBG73" s="266"/>
      <c r="XBH73" s="266"/>
      <c r="XBI73" s="139"/>
      <c r="XBJ73" s="266"/>
      <c r="XBK73" s="266"/>
      <c r="XBL73" s="266"/>
      <c r="XBM73" s="139"/>
      <c r="XBN73" s="266"/>
      <c r="XBO73" s="266"/>
      <c r="XBP73" s="266"/>
      <c r="XBQ73" s="139"/>
      <c r="XBR73" s="266"/>
      <c r="XBS73" s="266"/>
      <c r="XBT73" s="266"/>
      <c r="XBU73" s="139"/>
      <c r="XBV73" s="266"/>
      <c r="XBW73" s="266"/>
      <c r="XBX73" s="266"/>
      <c r="XBY73" s="139"/>
      <c r="XBZ73" s="266"/>
      <c r="XCA73" s="266"/>
      <c r="XCB73" s="266"/>
      <c r="XCC73" s="139"/>
      <c r="XCD73" s="266"/>
      <c r="XCE73" s="266"/>
      <c r="XCF73" s="266"/>
      <c r="XCG73" s="139"/>
      <c r="XCH73" s="266"/>
      <c r="XCI73" s="266"/>
      <c r="XCJ73" s="266"/>
      <c r="XCK73" s="139"/>
      <c r="XCL73" s="266"/>
      <c r="XCM73" s="266"/>
      <c r="XCN73" s="266"/>
      <c r="XCO73" s="139"/>
      <c r="XCP73" s="266"/>
      <c r="XCQ73" s="266"/>
      <c r="XCR73" s="266"/>
      <c r="XCS73" s="139"/>
      <c r="XCT73" s="266"/>
      <c r="XCU73" s="266"/>
      <c r="XCV73" s="266"/>
      <c r="XCW73" s="139"/>
      <c r="XCX73" s="266"/>
      <c r="XCY73" s="266"/>
      <c r="XCZ73" s="266"/>
      <c r="XDA73" s="139"/>
      <c r="XDB73" s="266"/>
      <c r="XDC73" s="266"/>
      <c r="XDD73" s="266"/>
      <c r="XDE73" s="139"/>
      <c r="XDF73" s="266"/>
      <c r="XDG73" s="266"/>
      <c r="XDH73" s="266"/>
      <c r="XDI73" s="139"/>
      <c r="XDJ73" s="266"/>
      <c r="XDK73" s="266"/>
      <c r="XDL73" s="266"/>
      <c r="XDM73" s="139"/>
      <c r="XDN73" s="266"/>
      <c r="XDO73" s="266"/>
      <c r="XDP73" s="266"/>
      <c r="XDQ73" s="139"/>
      <c r="XDR73" s="266"/>
      <c r="XDS73" s="266"/>
      <c r="XDT73" s="266"/>
      <c r="XDU73" s="139"/>
      <c r="XDV73" s="266"/>
      <c r="XDW73" s="266"/>
      <c r="XDX73" s="266"/>
      <c r="XDY73" s="139"/>
      <c r="XDZ73" s="266"/>
      <c r="XEA73" s="266"/>
      <c r="XEB73" s="266"/>
      <c r="XEC73" s="139"/>
      <c r="XED73" s="266"/>
      <c r="XEE73" s="266"/>
      <c r="XEF73" s="266"/>
      <c r="XEG73" s="139"/>
      <c r="XEH73" s="266"/>
      <c r="XEI73" s="266"/>
      <c r="XEJ73" s="266"/>
      <c r="XEK73" s="139"/>
      <c r="XEL73" s="266"/>
      <c r="XEM73" s="266"/>
      <c r="XEN73" s="266"/>
      <c r="XEO73" s="139"/>
      <c r="XEP73" s="266"/>
      <c r="XEQ73" s="266"/>
      <c r="XER73" s="266"/>
      <c r="XES73" s="139"/>
      <c r="XET73" s="266"/>
      <c r="XEU73" s="266"/>
      <c r="XEV73" s="266"/>
      <c r="XEW73" s="139"/>
      <c r="XEX73" s="266"/>
      <c r="XEY73" s="266"/>
      <c r="XEZ73" s="266"/>
      <c r="XFA73" s="139"/>
      <c r="XFB73" s="266"/>
      <c r="XFC73" s="266"/>
      <c r="XFD73" s="266"/>
    </row>
    <row r="74" spans="1:16384" ht="30" customHeight="1" x14ac:dyDescent="0.25">
      <c r="A74" s="94" t="s">
        <v>1038</v>
      </c>
      <c r="B74" s="248" t="s">
        <v>1042</v>
      </c>
      <c r="C74" s="249"/>
      <c r="D74" s="250"/>
    </row>
    <row r="75" spans="1:16384" ht="30" customHeight="1" x14ac:dyDescent="0.25">
      <c r="A75" s="94" t="s">
        <v>917</v>
      </c>
      <c r="B75" s="248" t="s">
        <v>895</v>
      </c>
      <c r="C75" s="249"/>
      <c r="D75" s="250"/>
    </row>
    <row r="76" spans="1:16384" ht="30" customHeight="1" x14ac:dyDescent="0.25">
      <c r="A76" s="94" t="s">
        <v>918</v>
      </c>
      <c r="B76" s="245" t="s">
        <v>905</v>
      </c>
      <c r="C76" s="246"/>
      <c r="D76" s="247"/>
    </row>
    <row r="77" spans="1:16384" ht="30" customHeight="1" x14ac:dyDescent="0.25">
      <c r="A77" s="94" t="s">
        <v>919</v>
      </c>
      <c r="B77" s="245"/>
      <c r="C77" s="246"/>
      <c r="D77" s="247"/>
    </row>
    <row r="78" spans="1:16384" ht="30" customHeight="1" x14ac:dyDescent="0.25">
      <c r="A78" s="94" t="s">
        <v>1031</v>
      </c>
      <c r="B78" s="140"/>
      <c r="C78" s="134" t="s">
        <v>986</v>
      </c>
      <c r="D78" s="141" t="s">
        <v>1041</v>
      </c>
    </row>
    <row r="79" spans="1:16384" ht="29.25" customHeight="1" x14ac:dyDescent="0.25">
      <c r="A79" s="94" t="s">
        <v>902</v>
      </c>
      <c r="B79" s="133"/>
      <c r="C79" s="134" t="s">
        <v>903</v>
      </c>
      <c r="D79" s="161"/>
    </row>
    <row r="80" spans="1:16384" ht="15" customHeight="1" x14ac:dyDescent="0.25">
      <c r="A80" s="95"/>
      <c r="B80" s="96"/>
      <c r="C80" s="97"/>
      <c r="D80" s="98"/>
    </row>
    <row r="81" spans="1:16384" ht="30" customHeight="1" x14ac:dyDescent="0.25">
      <c r="A81" s="251" t="s">
        <v>995</v>
      </c>
      <c r="B81" s="252"/>
      <c r="C81" s="252"/>
      <c r="D81" s="253"/>
    </row>
    <row r="82" spans="1:16384" ht="30" customHeight="1" x14ac:dyDescent="0.25">
      <c r="A82" s="110" t="s">
        <v>1029</v>
      </c>
      <c r="B82" s="255" t="e">
        <f>VLOOKUP(A82,Lookup_Admin!A:H,6,FALSE)</f>
        <v>#N/A</v>
      </c>
      <c r="C82" s="255"/>
      <c r="D82" s="255"/>
    </row>
    <row r="83" spans="1:16384" ht="30" customHeight="1" x14ac:dyDescent="0.25">
      <c r="A83" s="164" t="s">
        <v>987</v>
      </c>
      <c r="B83" s="135" t="e">
        <f>CONCATENATE("Severity"," = ",VLOOKUP(A82,Risk_Assessment!$G:$N,6,FALSE))</f>
        <v>#N/A</v>
      </c>
      <c r="C83" s="135" t="e">
        <f>CONCATENATE("Likelihood"," = ",VLOOKUP(A82,Risk_Assessment!$G:$N,5,FALSE))</f>
        <v>#N/A</v>
      </c>
      <c r="D83" s="135" t="e">
        <f>CONCATENATE("Risk Rating"," = ",VLOOKUP(A82,Risk_Assessment!$G:$N,7,FALSE))</f>
        <v>#N/A</v>
      </c>
    </row>
    <row r="84" spans="1:16384" ht="30" customHeight="1" x14ac:dyDescent="0.25">
      <c r="A84" s="99" t="s">
        <v>1038</v>
      </c>
      <c r="B84" s="248" t="s">
        <v>1042</v>
      </c>
      <c r="C84" s="249"/>
      <c r="D84" s="250"/>
      <c r="E84" s="139"/>
      <c r="F84" s="266"/>
      <c r="G84" s="266"/>
      <c r="H84" s="266"/>
      <c r="I84" s="139"/>
      <c r="J84" s="266"/>
      <c r="K84" s="266"/>
      <c r="L84" s="266"/>
      <c r="M84" s="139"/>
      <c r="N84" s="266"/>
      <c r="O84" s="266"/>
      <c r="P84" s="266"/>
      <c r="Q84" s="139"/>
      <c r="R84" s="266"/>
      <c r="S84" s="266"/>
      <c r="T84" s="266"/>
      <c r="U84" s="139"/>
      <c r="V84" s="266"/>
      <c r="W84" s="266"/>
      <c r="X84" s="266"/>
      <c r="Y84" s="139"/>
      <c r="Z84" s="266"/>
      <c r="AA84" s="266"/>
      <c r="AB84" s="266"/>
      <c r="AC84" s="139"/>
      <c r="AD84" s="266"/>
      <c r="AE84" s="266"/>
      <c r="AF84" s="266"/>
      <c r="AG84" s="139"/>
      <c r="AH84" s="266"/>
      <c r="AI84" s="266"/>
      <c r="AJ84" s="266"/>
      <c r="AK84" s="139"/>
      <c r="AL84" s="266"/>
      <c r="AM84" s="266"/>
      <c r="AN84" s="266"/>
      <c r="AO84" s="139"/>
      <c r="AP84" s="266"/>
      <c r="AQ84" s="266"/>
      <c r="AR84" s="266"/>
      <c r="AS84" s="139"/>
      <c r="AT84" s="266"/>
      <c r="AU84" s="266"/>
      <c r="AV84" s="266"/>
      <c r="AW84" s="139"/>
      <c r="AX84" s="266"/>
      <c r="AY84" s="266"/>
      <c r="AZ84" s="266"/>
      <c r="BA84" s="139"/>
      <c r="BB84" s="266"/>
      <c r="BC84" s="266"/>
      <c r="BD84" s="266"/>
      <c r="BE84" s="139"/>
      <c r="BF84" s="266"/>
      <c r="BG84" s="266"/>
      <c r="BH84" s="266"/>
      <c r="BI84" s="139"/>
      <c r="BJ84" s="266"/>
      <c r="BK84" s="266"/>
      <c r="BL84" s="266"/>
      <c r="BM84" s="139"/>
      <c r="BN84" s="266"/>
      <c r="BO84" s="266"/>
      <c r="BP84" s="266"/>
      <c r="BQ84" s="139"/>
      <c r="BR84" s="266"/>
      <c r="BS84" s="266"/>
      <c r="BT84" s="266"/>
      <c r="BU84" s="139"/>
      <c r="BV84" s="266"/>
      <c r="BW84" s="266"/>
      <c r="BX84" s="266"/>
      <c r="BY84" s="139"/>
      <c r="BZ84" s="266"/>
      <c r="CA84" s="266"/>
      <c r="CB84" s="266"/>
      <c r="CC84" s="139"/>
      <c r="CD84" s="266"/>
      <c r="CE84" s="266"/>
      <c r="CF84" s="266"/>
      <c r="CG84" s="139"/>
      <c r="CH84" s="266"/>
      <c r="CI84" s="266"/>
      <c r="CJ84" s="266"/>
      <c r="CK84" s="139"/>
      <c r="CL84" s="266"/>
      <c r="CM84" s="266"/>
      <c r="CN84" s="266"/>
      <c r="CO84" s="139"/>
      <c r="CP84" s="266"/>
      <c r="CQ84" s="266"/>
      <c r="CR84" s="266"/>
      <c r="CS84" s="139"/>
      <c r="CT84" s="266"/>
      <c r="CU84" s="266"/>
      <c r="CV84" s="266"/>
      <c r="CW84" s="139"/>
      <c r="CX84" s="266"/>
      <c r="CY84" s="266"/>
      <c r="CZ84" s="266"/>
      <c r="DA84" s="139"/>
      <c r="DB84" s="266"/>
      <c r="DC84" s="266"/>
      <c r="DD84" s="266"/>
      <c r="DE84" s="139"/>
      <c r="DF84" s="266"/>
      <c r="DG84" s="266"/>
      <c r="DH84" s="266"/>
      <c r="DI84" s="139"/>
      <c r="DJ84" s="266"/>
      <c r="DK84" s="266"/>
      <c r="DL84" s="266"/>
      <c r="DM84" s="139"/>
      <c r="DN84" s="266"/>
      <c r="DO84" s="266"/>
      <c r="DP84" s="266"/>
      <c r="DQ84" s="139"/>
      <c r="DR84" s="266"/>
      <c r="DS84" s="266"/>
      <c r="DT84" s="266"/>
      <c r="DU84" s="139"/>
      <c r="DV84" s="266"/>
      <c r="DW84" s="266"/>
      <c r="DX84" s="266"/>
      <c r="DY84" s="139"/>
      <c r="DZ84" s="266"/>
      <c r="EA84" s="266"/>
      <c r="EB84" s="266"/>
      <c r="EC84" s="139"/>
      <c r="ED84" s="266"/>
      <c r="EE84" s="266"/>
      <c r="EF84" s="266"/>
      <c r="EG84" s="139"/>
      <c r="EH84" s="266"/>
      <c r="EI84" s="266"/>
      <c r="EJ84" s="266"/>
      <c r="EK84" s="139"/>
      <c r="EL84" s="266"/>
      <c r="EM84" s="266"/>
      <c r="EN84" s="266"/>
      <c r="EO84" s="139"/>
      <c r="EP84" s="266"/>
      <c r="EQ84" s="266"/>
      <c r="ER84" s="266"/>
      <c r="ES84" s="139"/>
      <c r="ET84" s="266"/>
      <c r="EU84" s="266"/>
      <c r="EV84" s="266"/>
      <c r="EW84" s="139"/>
      <c r="EX84" s="266"/>
      <c r="EY84" s="266"/>
      <c r="EZ84" s="266"/>
      <c r="FA84" s="139"/>
      <c r="FB84" s="266"/>
      <c r="FC84" s="266"/>
      <c r="FD84" s="266"/>
      <c r="FE84" s="139"/>
      <c r="FF84" s="266"/>
      <c r="FG84" s="266"/>
      <c r="FH84" s="266"/>
      <c r="FI84" s="139"/>
      <c r="FJ84" s="266"/>
      <c r="FK84" s="266"/>
      <c r="FL84" s="266"/>
      <c r="FM84" s="139"/>
      <c r="FN84" s="266"/>
      <c r="FO84" s="266"/>
      <c r="FP84" s="266"/>
      <c r="FQ84" s="139"/>
      <c r="FR84" s="266"/>
      <c r="FS84" s="266"/>
      <c r="FT84" s="266"/>
      <c r="FU84" s="139"/>
      <c r="FV84" s="266"/>
      <c r="FW84" s="266"/>
      <c r="FX84" s="266"/>
      <c r="FY84" s="139"/>
      <c r="FZ84" s="266"/>
      <c r="GA84" s="266"/>
      <c r="GB84" s="266"/>
      <c r="GC84" s="139"/>
      <c r="GD84" s="266"/>
      <c r="GE84" s="266"/>
      <c r="GF84" s="266"/>
      <c r="GG84" s="139"/>
      <c r="GH84" s="266"/>
      <c r="GI84" s="266"/>
      <c r="GJ84" s="266"/>
      <c r="GK84" s="139"/>
      <c r="GL84" s="266"/>
      <c r="GM84" s="266"/>
      <c r="GN84" s="266"/>
      <c r="GO84" s="139"/>
      <c r="GP84" s="266"/>
      <c r="GQ84" s="266"/>
      <c r="GR84" s="266"/>
      <c r="GS84" s="139"/>
      <c r="GT84" s="266"/>
      <c r="GU84" s="266"/>
      <c r="GV84" s="266"/>
      <c r="GW84" s="139"/>
      <c r="GX84" s="266"/>
      <c r="GY84" s="266"/>
      <c r="GZ84" s="266"/>
      <c r="HA84" s="139"/>
      <c r="HB84" s="266"/>
      <c r="HC84" s="266"/>
      <c r="HD84" s="266"/>
      <c r="HE84" s="139"/>
      <c r="HF84" s="266"/>
      <c r="HG84" s="266"/>
      <c r="HH84" s="266"/>
      <c r="HI84" s="139"/>
      <c r="HJ84" s="266"/>
      <c r="HK84" s="266"/>
      <c r="HL84" s="266"/>
      <c r="HM84" s="139"/>
      <c r="HN84" s="266"/>
      <c r="HO84" s="266"/>
      <c r="HP84" s="266"/>
      <c r="HQ84" s="139"/>
      <c r="HR84" s="266"/>
      <c r="HS84" s="266"/>
      <c r="HT84" s="266"/>
      <c r="HU84" s="139"/>
      <c r="HV84" s="266"/>
      <c r="HW84" s="266"/>
      <c r="HX84" s="266"/>
      <c r="HY84" s="139"/>
      <c r="HZ84" s="266"/>
      <c r="IA84" s="266"/>
      <c r="IB84" s="266"/>
      <c r="IC84" s="139"/>
      <c r="ID84" s="266"/>
      <c r="IE84" s="266"/>
      <c r="IF84" s="266"/>
      <c r="IG84" s="139"/>
      <c r="IH84" s="266"/>
      <c r="II84" s="266"/>
      <c r="IJ84" s="266"/>
      <c r="IK84" s="139"/>
      <c r="IL84" s="266"/>
      <c r="IM84" s="266"/>
      <c r="IN84" s="266"/>
      <c r="IO84" s="139"/>
      <c r="IP84" s="266"/>
      <c r="IQ84" s="266"/>
      <c r="IR84" s="266"/>
      <c r="IS84" s="139"/>
      <c r="IT84" s="266"/>
      <c r="IU84" s="266"/>
      <c r="IV84" s="266"/>
      <c r="IW84" s="139"/>
      <c r="IX84" s="266"/>
      <c r="IY84" s="266"/>
      <c r="IZ84" s="266"/>
      <c r="JA84" s="139"/>
      <c r="JB84" s="266"/>
      <c r="JC84" s="266"/>
      <c r="JD84" s="266"/>
      <c r="JE84" s="139"/>
      <c r="JF84" s="266"/>
      <c r="JG84" s="266"/>
      <c r="JH84" s="266"/>
      <c r="JI84" s="139"/>
      <c r="JJ84" s="266"/>
      <c r="JK84" s="266"/>
      <c r="JL84" s="266"/>
      <c r="JM84" s="139"/>
      <c r="JN84" s="266"/>
      <c r="JO84" s="266"/>
      <c r="JP84" s="266"/>
      <c r="JQ84" s="139"/>
      <c r="JR84" s="266"/>
      <c r="JS84" s="266"/>
      <c r="JT84" s="266"/>
      <c r="JU84" s="139"/>
      <c r="JV84" s="266"/>
      <c r="JW84" s="266"/>
      <c r="JX84" s="266"/>
      <c r="JY84" s="139"/>
      <c r="JZ84" s="266"/>
      <c r="KA84" s="266"/>
      <c r="KB84" s="266"/>
      <c r="KC84" s="139"/>
      <c r="KD84" s="266"/>
      <c r="KE84" s="266"/>
      <c r="KF84" s="266"/>
      <c r="KG84" s="139"/>
      <c r="KH84" s="266"/>
      <c r="KI84" s="266"/>
      <c r="KJ84" s="266"/>
      <c r="KK84" s="139"/>
      <c r="KL84" s="266"/>
      <c r="KM84" s="266"/>
      <c r="KN84" s="266"/>
      <c r="KO84" s="139"/>
      <c r="KP84" s="266"/>
      <c r="KQ84" s="266"/>
      <c r="KR84" s="266"/>
      <c r="KS84" s="139"/>
      <c r="KT84" s="266"/>
      <c r="KU84" s="266"/>
      <c r="KV84" s="266"/>
      <c r="KW84" s="139"/>
      <c r="KX84" s="266"/>
      <c r="KY84" s="266"/>
      <c r="KZ84" s="266"/>
      <c r="LA84" s="139"/>
      <c r="LB84" s="266"/>
      <c r="LC84" s="266"/>
      <c r="LD84" s="266"/>
      <c r="LE84" s="139"/>
      <c r="LF84" s="266"/>
      <c r="LG84" s="266"/>
      <c r="LH84" s="266"/>
      <c r="LI84" s="139"/>
      <c r="LJ84" s="266"/>
      <c r="LK84" s="266"/>
      <c r="LL84" s="266"/>
      <c r="LM84" s="139"/>
      <c r="LN84" s="266"/>
      <c r="LO84" s="266"/>
      <c r="LP84" s="266"/>
      <c r="LQ84" s="139"/>
      <c r="LR84" s="266"/>
      <c r="LS84" s="266"/>
      <c r="LT84" s="266"/>
      <c r="LU84" s="139"/>
      <c r="LV84" s="266"/>
      <c r="LW84" s="266"/>
      <c r="LX84" s="266"/>
      <c r="LY84" s="139"/>
      <c r="LZ84" s="266"/>
      <c r="MA84" s="266"/>
      <c r="MB84" s="266"/>
      <c r="MC84" s="139"/>
      <c r="MD84" s="266"/>
      <c r="ME84" s="266"/>
      <c r="MF84" s="266"/>
      <c r="MG84" s="139"/>
      <c r="MH84" s="266"/>
      <c r="MI84" s="266"/>
      <c r="MJ84" s="266"/>
      <c r="MK84" s="139"/>
      <c r="ML84" s="266"/>
      <c r="MM84" s="266"/>
      <c r="MN84" s="266"/>
      <c r="MO84" s="139"/>
      <c r="MP84" s="266"/>
      <c r="MQ84" s="266"/>
      <c r="MR84" s="266"/>
      <c r="MS84" s="139"/>
      <c r="MT84" s="266"/>
      <c r="MU84" s="266"/>
      <c r="MV84" s="266"/>
      <c r="MW84" s="139"/>
      <c r="MX84" s="266"/>
      <c r="MY84" s="266"/>
      <c r="MZ84" s="266"/>
      <c r="NA84" s="139"/>
      <c r="NB84" s="266"/>
      <c r="NC84" s="266"/>
      <c r="ND84" s="266"/>
      <c r="NE84" s="139"/>
      <c r="NF84" s="266"/>
      <c r="NG84" s="266"/>
      <c r="NH84" s="266"/>
      <c r="NI84" s="139"/>
      <c r="NJ84" s="266"/>
      <c r="NK84" s="266"/>
      <c r="NL84" s="266"/>
      <c r="NM84" s="139"/>
      <c r="NN84" s="266"/>
      <c r="NO84" s="266"/>
      <c r="NP84" s="266"/>
      <c r="NQ84" s="139"/>
      <c r="NR84" s="266"/>
      <c r="NS84" s="266"/>
      <c r="NT84" s="266"/>
      <c r="NU84" s="139"/>
      <c r="NV84" s="266"/>
      <c r="NW84" s="266"/>
      <c r="NX84" s="266"/>
      <c r="NY84" s="139"/>
      <c r="NZ84" s="266"/>
      <c r="OA84" s="266"/>
      <c r="OB84" s="266"/>
      <c r="OC84" s="139"/>
      <c r="OD84" s="266"/>
      <c r="OE84" s="266"/>
      <c r="OF84" s="266"/>
      <c r="OG84" s="139"/>
      <c r="OH84" s="266"/>
      <c r="OI84" s="266"/>
      <c r="OJ84" s="266"/>
      <c r="OK84" s="139"/>
      <c r="OL84" s="266"/>
      <c r="OM84" s="266"/>
      <c r="ON84" s="266"/>
      <c r="OO84" s="139"/>
      <c r="OP84" s="266"/>
      <c r="OQ84" s="266"/>
      <c r="OR84" s="266"/>
      <c r="OS84" s="139"/>
      <c r="OT84" s="266"/>
      <c r="OU84" s="266"/>
      <c r="OV84" s="266"/>
      <c r="OW84" s="139"/>
      <c r="OX84" s="266"/>
      <c r="OY84" s="266"/>
      <c r="OZ84" s="266"/>
      <c r="PA84" s="139"/>
      <c r="PB84" s="266"/>
      <c r="PC84" s="266"/>
      <c r="PD84" s="266"/>
      <c r="PE84" s="139"/>
      <c r="PF84" s="266"/>
      <c r="PG84" s="266"/>
      <c r="PH84" s="266"/>
      <c r="PI84" s="139"/>
      <c r="PJ84" s="266"/>
      <c r="PK84" s="266"/>
      <c r="PL84" s="266"/>
      <c r="PM84" s="139"/>
      <c r="PN84" s="266"/>
      <c r="PO84" s="266"/>
      <c r="PP84" s="266"/>
      <c r="PQ84" s="139"/>
      <c r="PR84" s="266"/>
      <c r="PS84" s="266"/>
      <c r="PT84" s="266"/>
      <c r="PU84" s="139"/>
      <c r="PV84" s="266"/>
      <c r="PW84" s="266"/>
      <c r="PX84" s="266"/>
      <c r="PY84" s="139"/>
      <c r="PZ84" s="266"/>
      <c r="QA84" s="266"/>
      <c r="QB84" s="266"/>
      <c r="QC84" s="139"/>
      <c r="QD84" s="266"/>
      <c r="QE84" s="266"/>
      <c r="QF84" s="266"/>
      <c r="QG84" s="139"/>
      <c r="QH84" s="266"/>
      <c r="QI84" s="266"/>
      <c r="QJ84" s="266"/>
      <c r="QK84" s="139"/>
      <c r="QL84" s="266"/>
      <c r="QM84" s="266"/>
      <c r="QN84" s="266"/>
      <c r="QO84" s="139"/>
      <c r="QP84" s="266"/>
      <c r="QQ84" s="266"/>
      <c r="QR84" s="266"/>
      <c r="QS84" s="139"/>
      <c r="QT84" s="266"/>
      <c r="QU84" s="266"/>
      <c r="QV84" s="266"/>
      <c r="QW84" s="139"/>
      <c r="QX84" s="266"/>
      <c r="QY84" s="266"/>
      <c r="QZ84" s="266"/>
      <c r="RA84" s="139"/>
      <c r="RB84" s="266"/>
      <c r="RC84" s="266"/>
      <c r="RD84" s="266"/>
      <c r="RE84" s="139"/>
      <c r="RF84" s="266"/>
      <c r="RG84" s="266"/>
      <c r="RH84" s="266"/>
      <c r="RI84" s="139"/>
      <c r="RJ84" s="266"/>
      <c r="RK84" s="266"/>
      <c r="RL84" s="266"/>
      <c r="RM84" s="139"/>
      <c r="RN84" s="266"/>
      <c r="RO84" s="266"/>
      <c r="RP84" s="266"/>
      <c r="RQ84" s="139"/>
      <c r="RR84" s="266"/>
      <c r="RS84" s="266"/>
      <c r="RT84" s="266"/>
      <c r="RU84" s="139"/>
      <c r="RV84" s="266"/>
      <c r="RW84" s="266"/>
      <c r="RX84" s="266"/>
      <c r="RY84" s="139"/>
      <c r="RZ84" s="266"/>
      <c r="SA84" s="266"/>
      <c r="SB84" s="266"/>
      <c r="SC84" s="139"/>
      <c r="SD84" s="266"/>
      <c r="SE84" s="266"/>
      <c r="SF84" s="266"/>
      <c r="SG84" s="139"/>
      <c r="SH84" s="266"/>
      <c r="SI84" s="266"/>
      <c r="SJ84" s="266"/>
      <c r="SK84" s="139"/>
      <c r="SL84" s="266"/>
      <c r="SM84" s="266"/>
      <c r="SN84" s="266"/>
      <c r="SO84" s="139"/>
      <c r="SP84" s="266"/>
      <c r="SQ84" s="266"/>
      <c r="SR84" s="266"/>
      <c r="SS84" s="139"/>
      <c r="ST84" s="266"/>
      <c r="SU84" s="266"/>
      <c r="SV84" s="266"/>
      <c r="SW84" s="139"/>
      <c r="SX84" s="266"/>
      <c r="SY84" s="266"/>
      <c r="SZ84" s="266"/>
      <c r="TA84" s="139"/>
      <c r="TB84" s="266"/>
      <c r="TC84" s="266"/>
      <c r="TD84" s="266"/>
      <c r="TE84" s="139"/>
      <c r="TF84" s="266"/>
      <c r="TG84" s="266"/>
      <c r="TH84" s="266"/>
      <c r="TI84" s="139"/>
      <c r="TJ84" s="266"/>
      <c r="TK84" s="266"/>
      <c r="TL84" s="266"/>
      <c r="TM84" s="139"/>
      <c r="TN84" s="266"/>
      <c r="TO84" s="266"/>
      <c r="TP84" s="266"/>
      <c r="TQ84" s="139"/>
      <c r="TR84" s="266"/>
      <c r="TS84" s="266"/>
      <c r="TT84" s="266"/>
      <c r="TU84" s="139"/>
      <c r="TV84" s="266"/>
      <c r="TW84" s="266"/>
      <c r="TX84" s="266"/>
      <c r="TY84" s="139"/>
      <c r="TZ84" s="266"/>
      <c r="UA84" s="266"/>
      <c r="UB84" s="266"/>
      <c r="UC84" s="139"/>
      <c r="UD84" s="266"/>
      <c r="UE84" s="266"/>
      <c r="UF84" s="266"/>
      <c r="UG84" s="139"/>
      <c r="UH84" s="266"/>
      <c r="UI84" s="266"/>
      <c r="UJ84" s="266"/>
      <c r="UK84" s="139"/>
      <c r="UL84" s="266"/>
      <c r="UM84" s="266"/>
      <c r="UN84" s="266"/>
      <c r="UO84" s="139"/>
      <c r="UP84" s="266"/>
      <c r="UQ84" s="266"/>
      <c r="UR84" s="266"/>
      <c r="US84" s="139"/>
      <c r="UT84" s="266"/>
      <c r="UU84" s="266"/>
      <c r="UV84" s="266"/>
      <c r="UW84" s="139"/>
      <c r="UX84" s="266"/>
      <c r="UY84" s="266"/>
      <c r="UZ84" s="266"/>
      <c r="VA84" s="139"/>
      <c r="VB84" s="266"/>
      <c r="VC84" s="266"/>
      <c r="VD84" s="266"/>
      <c r="VE84" s="139"/>
      <c r="VF84" s="266"/>
      <c r="VG84" s="266"/>
      <c r="VH84" s="266"/>
      <c r="VI84" s="139"/>
      <c r="VJ84" s="266"/>
      <c r="VK84" s="266"/>
      <c r="VL84" s="266"/>
      <c r="VM84" s="139"/>
      <c r="VN84" s="266"/>
      <c r="VO84" s="266"/>
      <c r="VP84" s="266"/>
      <c r="VQ84" s="139"/>
      <c r="VR84" s="266"/>
      <c r="VS84" s="266"/>
      <c r="VT84" s="266"/>
      <c r="VU84" s="139"/>
      <c r="VV84" s="266"/>
      <c r="VW84" s="266"/>
      <c r="VX84" s="266"/>
      <c r="VY84" s="139"/>
      <c r="VZ84" s="266"/>
      <c r="WA84" s="266"/>
      <c r="WB84" s="266"/>
      <c r="WC84" s="139"/>
      <c r="WD84" s="266"/>
      <c r="WE84" s="266"/>
      <c r="WF84" s="266"/>
      <c r="WG84" s="139"/>
      <c r="WH84" s="266"/>
      <c r="WI84" s="266"/>
      <c r="WJ84" s="266"/>
      <c r="WK84" s="139"/>
      <c r="WL84" s="266"/>
      <c r="WM84" s="266"/>
      <c r="WN84" s="266"/>
      <c r="WO84" s="139"/>
      <c r="WP84" s="266"/>
      <c r="WQ84" s="266"/>
      <c r="WR84" s="266"/>
      <c r="WS84" s="139"/>
      <c r="WT84" s="266"/>
      <c r="WU84" s="266"/>
      <c r="WV84" s="266"/>
      <c r="WW84" s="139"/>
      <c r="WX84" s="266"/>
      <c r="WY84" s="266"/>
      <c r="WZ84" s="266"/>
      <c r="XA84" s="139"/>
      <c r="XB84" s="266"/>
      <c r="XC84" s="266"/>
      <c r="XD84" s="266"/>
      <c r="XE84" s="139"/>
      <c r="XF84" s="266"/>
      <c r="XG84" s="266"/>
      <c r="XH84" s="266"/>
      <c r="XI84" s="139"/>
      <c r="XJ84" s="266"/>
      <c r="XK84" s="266"/>
      <c r="XL84" s="266"/>
      <c r="XM84" s="139"/>
      <c r="XN84" s="266"/>
      <c r="XO84" s="266"/>
      <c r="XP84" s="266"/>
      <c r="XQ84" s="139"/>
      <c r="XR84" s="266"/>
      <c r="XS84" s="266"/>
      <c r="XT84" s="266"/>
      <c r="XU84" s="139"/>
      <c r="XV84" s="266"/>
      <c r="XW84" s="266"/>
      <c r="XX84" s="266"/>
      <c r="XY84" s="139"/>
      <c r="XZ84" s="266"/>
      <c r="YA84" s="266"/>
      <c r="YB84" s="266"/>
      <c r="YC84" s="139"/>
      <c r="YD84" s="266"/>
      <c r="YE84" s="266"/>
      <c r="YF84" s="266"/>
      <c r="YG84" s="139"/>
      <c r="YH84" s="266"/>
      <c r="YI84" s="266"/>
      <c r="YJ84" s="266"/>
      <c r="YK84" s="139"/>
      <c r="YL84" s="266"/>
      <c r="YM84" s="266"/>
      <c r="YN84" s="266"/>
      <c r="YO84" s="139"/>
      <c r="YP84" s="266"/>
      <c r="YQ84" s="266"/>
      <c r="YR84" s="266"/>
      <c r="YS84" s="139"/>
      <c r="YT84" s="266"/>
      <c r="YU84" s="266"/>
      <c r="YV84" s="266"/>
      <c r="YW84" s="139"/>
      <c r="YX84" s="266"/>
      <c r="YY84" s="266"/>
      <c r="YZ84" s="266"/>
      <c r="ZA84" s="139"/>
      <c r="ZB84" s="266"/>
      <c r="ZC84" s="266"/>
      <c r="ZD84" s="266"/>
      <c r="ZE84" s="139"/>
      <c r="ZF84" s="266"/>
      <c r="ZG84" s="266"/>
      <c r="ZH84" s="266"/>
      <c r="ZI84" s="139"/>
      <c r="ZJ84" s="266"/>
      <c r="ZK84" s="266"/>
      <c r="ZL84" s="266"/>
      <c r="ZM84" s="139"/>
      <c r="ZN84" s="266"/>
      <c r="ZO84" s="266"/>
      <c r="ZP84" s="266"/>
      <c r="ZQ84" s="139"/>
      <c r="ZR84" s="266"/>
      <c r="ZS84" s="266"/>
      <c r="ZT84" s="266"/>
      <c r="ZU84" s="139"/>
      <c r="ZV84" s="266"/>
      <c r="ZW84" s="266"/>
      <c r="ZX84" s="266"/>
      <c r="ZY84" s="139"/>
      <c r="ZZ84" s="266"/>
      <c r="AAA84" s="266"/>
      <c r="AAB84" s="266"/>
      <c r="AAC84" s="139"/>
      <c r="AAD84" s="266"/>
      <c r="AAE84" s="266"/>
      <c r="AAF84" s="266"/>
      <c r="AAG84" s="139"/>
      <c r="AAH84" s="266"/>
      <c r="AAI84" s="266"/>
      <c r="AAJ84" s="266"/>
      <c r="AAK84" s="139"/>
      <c r="AAL84" s="266"/>
      <c r="AAM84" s="266"/>
      <c r="AAN84" s="266"/>
      <c r="AAO84" s="139"/>
      <c r="AAP84" s="266"/>
      <c r="AAQ84" s="266"/>
      <c r="AAR84" s="266"/>
      <c r="AAS84" s="139"/>
      <c r="AAT84" s="266"/>
      <c r="AAU84" s="266"/>
      <c r="AAV84" s="266"/>
      <c r="AAW84" s="139"/>
      <c r="AAX84" s="266"/>
      <c r="AAY84" s="266"/>
      <c r="AAZ84" s="266"/>
      <c r="ABA84" s="139"/>
      <c r="ABB84" s="266"/>
      <c r="ABC84" s="266"/>
      <c r="ABD84" s="266"/>
      <c r="ABE84" s="139"/>
      <c r="ABF84" s="266"/>
      <c r="ABG84" s="266"/>
      <c r="ABH84" s="266"/>
      <c r="ABI84" s="139"/>
      <c r="ABJ84" s="266"/>
      <c r="ABK84" s="266"/>
      <c r="ABL84" s="266"/>
      <c r="ABM84" s="139"/>
      <c r="ABN84" s="266"/>
      <c r="ABO84" s="266"/>
      <c r="ABP84" s="266"/>
      <c r="ABQ84" s="139"/>
      <c r="ABR84" s="266"/>
      <c r="ABS84" s="266"/>
      <c r="ABT84" s="266"/>
      <c r="ABU84" s="139"/>
      <c r="ABV84" s="266"/>
      <c r="ABW84" s="266"/>
      <c r="ABX84" s="266"/>
      <c r="ABY84" s="139"/>
      <c r="ABZ84" s="266"/>
      <c r="ACA84" s="266"/>
      <c r="ACB84" s="266"/>
      <c r="ACC84" s="139"/>
      <c r="ACD84" s="266"/>
      <c r="ACE84" s="266"/>
      <c r="ACF84" s="266"/>
      <c r="ACG84" s="139"/>
      <c r="ACH84" s="266"/>
      <c r="ACI84" s="266"/>
      <c r="ACJ84" s="266"/>
      <c r="ACK84" s="139"/>
      <c r="ACL84" s="266"/>
      <c r="ACM84" s="266"/>
      <c r="ACN84" s="266"/>
      <c r="ACO84" s="139"/>
      <c r="ACP84" s="266"/>
      <c r="ACQ84" s="266"/>
      <c r="ACR84" s="266"/>
      <c r="ACS84" s="139"/>
      <c r="ACT84" s="266"/>
      <c r="ACU84" s="266"/>
      <c r="ACV84" s="266"/>
      <c r="ACW84" s="139"/>
      <c r="ACX84" s="266"/>
      <c r="ACY84" s="266"/>
      <c r="ACZ84" s="266"/>
      <c r="ADA84" s="139"/>
      <c r="ADB84" s="266"/>
      <c r="ADC84" s="266"/>
      <c r="ADD84" s="266"/>
      <c r="ADE84" s="139"/>
      <c r="ADF84" s="266"/>
      <c r="ADG84" s="266"/>
      <c r="ADH84" s="266"/>
      <c r="ADI84" s="139"/>
      <c r="ADJ84" s="266"/>
      <c r="ADK84" s="266"/>
      <c r="ADL84" s="266"/>
      <c r="ADM84" s="139"/>
      <c r="ADN84" s="266"/>
      <c r="ADO84" s="266"/>
      <c r="ADP84" s="266"/>
      <c r="ADQ84" s="139"/>
      <c r="ADR84" s="266"/>
      <c r="ADS84" s="266"/>
      <c r="ADT84" s="266"/>
      <c r="ADU84" s="139"/>
      <c r="ADV84" s="266"/>
      <c r="ADW84" s="266"/>
      <c r="ADX84" s="266"/>
      <c r="ADY84" s="139"/>
      <c r="ADZ84" s="266"/>
      <c r="AEA84" s="266"/>
      <c r="AEB84" s="266"/>
      <c r="AEC84" s="139"/>
      <c r="AED84" s="266"/>
      <c r="AEE84" s="266"/>
      <c r="AEF84" s="266"/>
      <c r="AEG84" s="139"/>
      <c r="AEH84" s="266"/>
      <c r="AEI84" s="266"/>
      <c r="AEJ84" s="266"/>
      <c r="AEK84" s="139"/>
      <c r="AEL84" s="266"/>
      <c r="AEM84" s="266"/>
      <c r="AEN84" s="266"/>
      <c r="AEO84" s="139"/>
      <c r="AEP84" s="266"/>
      <c r="AEQ84" s="266"/>
      <c r="AER84" s="266"/>
      <c r="AES84" s="139"/>
      <c r="AET84" s="266"/>
      <c r="AEU84" s="266"/>
      <c r="AEV84" s="266"/>
      <c r="AEW84" s="139"/>
      <c r="AEX84" s="266"/>
      <c r="AEY84" s="266"/>
      <c r="AEZ84" s="266"/>
      <c r="AFA84" s="139"/>
      <c r="AFB84" s="266"/>
      <c r="AFC84" s="266"/>
      <c r="AFD84" s="266"/>
      <c r="AFE84" s="139"/>
      <c r="AFF84" s="266"/>
      <c r="AFG84" s="266"/>
      <c r="AFH84" s="266"/>
      <c r="AFI84" s="139"/>
      <c r="AFJ84" s="266"/>
      <c r="AFK84" s="266"/>
      <c r="AFL84" s="266"/>
      <c r="AFM84" s="139"/>
      <c r="AFN84" s="266"/>
      <c r="AFO84" s="266"/>
      <c r="AFP84" s="266"/>
      <c r="AFQ84" s="139"/>
      <c r="AFR84" s="266"/>
      <c r="AFS84" s="266"/>
      <c r="AFT84" s="266"/>
      <c r="AFU84" s="139"/>
      <c r="AFV84" s="266"/>
      <c r="AFW84" s="266"/>
      <c r="AFX84" s="266"/>
      <c r="AFY84" s="139"/>
      <c r="AFZ84" s="266"/>
      <c r="AGA84" s="266"/>
      <c r="AGB84" s="266"/>
      <c r="AGC84" s="139"/>
      <c r="AGD84" s="266"/>
      <c r="AGE84" s="266"/>
      <c r="AGF84" s="266"/>
      <c r="AGG84" s="139"/>
      <c r="AGH84" s="266"/>
      <c r="AGI84" s="266"/>
      <c r="AGJ84" s="266"/>
      <c r="AGK84" s="139"/>
      <c r="AGL84" s="266"/>
      <c r="AGM84" s="266"/>
      <c r="AGN84" s="266"/>
      <c r="AGO84" s="139"/>
      <c r="AGP84" s="266"/>
      <c r="AGQ84" s="266"/>
      <c r="AGR84" s="266"/>
      <c r="AGS84" s="139"/>
      <c r="AGT84" s="266"/>
      <c r="AGU84" s="266"/>
      <c r="AGV84" s="266"/>
      <c r="AGW84" s="139"/>
      <c r="AGX84" s="266"/>
      <c r="AGY84" s="266"/>
      <c r="AGZ84" s="266"/>
      <c r="AHA84" s="139"/>
      <c r="AHB84" s="266"/>
      <c r="AHC84" s="266"/>
      <c r="AHD84" s="266"/>
      <c r="AHE84" s="139"/>
      <c r="AHF84" s="266"/>
      <c r="AHG84" s="266"/>
      <c r="AHH84" s="266"/>
      <c r="AHI84" s="139"/>
      <c r="AHJ84" s="266"/>
      <c r="AHK84" s="266"/>
      <c r="AHL84" s="266"/>
      <c r="AHM84" s="139"/>
      <c r="AHN84" s="266"/>
      <c r="AHO84" s="266"/>
      <c r="AHP84" s="266"/>
      <c r="AHQ84" s="139"/>
      <c r="AHR84" s="266"/>
      <c r="AHS84" s="266"/>
      <c r="AHT84" s="266"/>
      <c r="AHU84" s="139"/>
      <c r="AHV84" s="266"/>
      <c r="AHW84" s="266"/>
      <c r="AHX84" s="266"/>
      <c r="AHY84" s="139"/>
      <c r="AHZ84" s="266"/>
      <c r="AIA84" s="266"/>
      <c r="AIB84" s="266"/>
      <c r="AIC84" s="139"/>
      <c r="AID84" s="266"/>
      <c r="AIE84" s="266"/>
      <c r="AIF84" s="266"/>
      <c r="AIG84" s="139"/>
      <c r="AIH84" s="266"/>
      <c r="AII84" s="266"/>
      <c r="AIJ84" s="266"/>
      <c r="AIK84" s="139"/>
      <c r="AIL84" s="266"/>
      <c r="AIM84" s="266"/>
      <c r="AIN84" s="266"/>
      <c r="AIO84" s="139"/>
      <c r="AIP84" s="266"/>
      <c r="AIQ84" s="266"/>
      <c r="AIR84" s="266"/>
      <c r="AIS84" s="139"/>
      <c r="AIT84" s="266"/>
      <c r="AIU84" s="266"/>
      <c r="AIV84" s="266"/>
      <c r="AIW84" s="139"/>
      <c r="AIX84" s="266"/>
      <c r="AIY84" s="266"/>
      <c r="AIZ84" s="266"/>
      <c r="AJA84" s="139"/>
      <c r="AJB84" s="266"/>
      <c r="AJC84" s="266"/>
      <c r="AJD84" s="266"/>
      <c r="AJE84" s="139"/>
      <c r="AJF84" s="266"/>
      <c r="AJG84" s="266"/>
      <c r="AJH84" s="266"/>
      <c r="AJI84" s="139"/>
      <c r="AJJ84" s="266"/>
      <c r="AJK84" s="266"/>
      <c r="AJL84" s="266"/>
      <c r="AJM84" s="139"/>
      <c r="AJN84" s="266"/>
      <c r="AJO84" s="266"/>
      <c r="AJP84" s="266"/>
      <c r="AJQ84" s="139"/>
      <c r="AJR84" s="266"/>
      <c r="AJS84" s="266"/>
      <c r="AJT84" s="266"/>
      <c r="AJU84" s="139"/>
      <c r="AJV84" s="266"/>
      <c r="AJW84" s="266"/>
      <c r="AJX84" s="266"/>
      <c r="AJY84" s="139"/>
      <c r="AJZ84" s="266"/>
      <c r="AKA84" s="266"/>
      <c r="AKB84" s="266"/>
      <c r="AKC84" s="139"/>
      <c r="AKD84" s="266"/>
      <c r="AKE84" s="266"/>
      <c r="AKF84" s="266"/>
      <c r="AKG84" s="139"/>
      <c r="AKH84" s="266"/>
      <c r="AKI84" s="266"/>
      <c r="AKJ84" s="266"/>
      <c r="AKK84" s="139"/>
      <c r="AKL84" s="266"/>
      <c r="AKM84" s="266"/>
      <c r="AKN84" s="266"/>
      <c r="AKO84" s="139"/>
      <c r="AKP84" s="266"/>
      <c r="AKQ84" s="266"/>
      <c r="AKR84" s="266"/>
      <c r="AKS84" s="139"/>
      <c r="AKT84" s="266"/>
      <c r="AKU84" s="266"/>
      <c r="AKV84" s="266"/>
      <c r="AKW84" s="139"/>
      <c r="AKX84" s="266"/>
      <c r="AKY84" s="266"/>
      <c r="AKZ84" s="266"/>
      <c r="ALA84" s="139"/>
      <c r="ALB84" s="266"/>
      <c r="ALC84" s="266"/>
      <c r="ALD84" s="266"/>
      <c r="ALE84" s="139"/>
      <c r="ALF84" s="266"/>
      <c r="ALG84" s="266"/>
      <c r="ALH84" s="266"/>
      <c r="ALI84" s="139"/>
      <c r="ALJ84" s="266"/>
      <c r="ALK84" s="266"/>
      <c r="ALL84" s="266"/>
      <c r="ALM84" s="139"/>
      <c r="ALN84" s="266"/>
      <c r="ALO84" s="266"/>
      <c r="ALP84" s="266"/>
      <c r="ALQ84" s="139"/>
      <c r="ALR84" s="266"/>
      <c r="ALS84" s="266"/>
      <c r="ALT84" s="266"/>
      <c r="ALU84" s="139"/>
      <c r="ALV84" s="266"/>
      <c r="ALW84" s="266"/>
      <c r="ALX84" s="266"/>
      <c r="ALY84" s="139"/>
      <c r="ALZ84" s="266"/>
      <c r="AMA84" s="266"/>
      <c r="AMB84" s="266"/>
      <c r="AMC84" s="139"/>
      <c r="AMD84" s="266"/>
      <c r="AME84" s="266"/>
      <c r="AMF84" s="266"/>
      <c r="AMG84" s="139"/>
      <c r="AMH84" s="266"/>
      <c r="AMI84" s="266"/>
      <c r="AMJ84" s="266"/>
      <c r="AMK84" s="139"/>
      <c r="AML84" s="266"/>
      <c r="AMM84" s="266"/>
      <c r="AMN84" s="266"/>
      <c r="AMO84" s="139"/>
      <c r="AMP84" s="266"/>
      <c r="AMQ84" s="266"/>
      <c r="AMR84" s="266"/>
      <c r="AMS84" s="139"/>
      <c r="AMT84" s="266"/>
      <c r="AMU84" s="266"/>
      <c r="AMV84" s="266"/>
      <c r="AMW84" s="139"/>
      <c r="AMX84" s="266"/>
      <c r="AMY84" s="266"/>
      <c r="AMZ84" s="266"/>
      <c r="ANA84" s="139"/>
      <c r="ANB84" s="266"/>
      <c r="ANC84" s="266"/>
      <c r="AND84" s="266"/>
      <c r="ANE84" s="139"/>
      <c r="ANF84" s="266"/>
      <c r="ANG84" s="266"/>
      <c r="ANH84" s="266"/>
      <c r="ANI84" s="139"/>
      <c r="ANJ84" s="266"/>
      <c r="ANK84" s="266"/>
      <c r="ANL84" s="266"/>
      <c r="ANM84" s="139"/>
      <c r="ANN84" s="266"/>
      <c r="ANO84" s="266"/>
      <c r="ANP84" s="266"/>
      <c r="ANQ84" s="139"/>
      <c r="ANR84" s="266"/>
      <c r="ANS84" s="266"/>
      <c r="ANT84" s="266"/>
      <c r="ANU84" s="139"/>
      <c r="ANV84" s="266"/>
      <c r="ANW84" s="266"/>
      <c r="ANX84" s="266"/>
      <c r="ANY84" s="139"/>
      <c r="ANZ84" s="266"/>
      <c r="AOA84" s="266"/>
      <c r="AOB84" s="266"/>
      <c r="AOC84" s="139"/>
      <c r="AOD84" s="266"/>
      <c r="AOE84" s="266"/>
      <c r="AOF84" s="266"/>
      <c r="AOG84" s="139"/>
      <c r="AOH84" s="266"/>
      <c r="AOI84" s="266"/>
      <c r="AOJ84" s="266"/>
      <c r="AOK84" s="139"/>
      <c r="AOL84" s="266"/>
      <c r="AOM84" s="266"/>
      <c r="AON84" s="266"/>
      <c r="AOO84" s="139"/>
      <c r="AOP84" s="266"/>
      <c r="AOQ84" s="266"/>
      <c r="AOR84" s="266"/>
      <c r="AOS84" s="139"/>
      <c r="AOT84" s="266"/>
      <c r="AOU84" s="266"/>
      <c r="AOV84" s="266"/>
      <c r="AOW84" s="139"/>
      <c r="AOX84" s="266"/>
      <c r="AOY84" s="266"/>
      <c r="AOZ84" s="266"/>
      <c r="APA84" s="139"/>
      <c r="APB84" s="266"/>
      <c r="APC84" s="266"/>
      <c r="APD84" s="266"/>
      <c r="APE84" s="139"/>
      <c r="APF84" s="266"/>
      <c r="APG84" s="266"/>
      <c r="APH84" s="266"/>
      <c r="API84" s="139"/>
      <c r="APJ84" s="266"/>
      <c r="APK84" s="266"/>
      <c r="APL84" s="266"/>
      <c r="APM84" s="139"/>
      <c r="APN84" s="266"/>
      <c r="APO84" s="266"/>
      <c r="APP84" s="266"/>
      <c r="APQ84" s="139"/>
      <c r="APR84" s="266"/>
      <c r="APS84" s="266"/>
      <c r="APT84" s="266"/>
      <c r="APU84" s="139"/>
      <c r="APV84" s="266"/>
      <c r="APW84" s="266"/>
      <c r="APX84" s="266"/>
      <c r="APY84" s="139"/>
      <c r="APZ84" s="266"/>
      <c r="AQA84" s="266"/>
      <c r="AQB84" s="266"/>
      <c r="AQC84" s="139"/>
      <c r="AQD84" s="266"/>
      <c r="AQE84" s="266"/>
      <c r="AQF84" s="266"/>
      <c r="AQG84" s="139"/>
      <c r="AQH84" s="266"/>
      <c r="AQI84" s="266"/>
      <c r="AQJ84" s="266"/>
      <c r="AQK84" s="139"/>
      <c r="AQL84" s="266"/>
      <c r="AQM84" s="266"/>
      <c r="AQN84" s="266"/>
      <c r="AQO84" s="139"/>
      <c r="AQP84" s="266"/>
      <c r="AQQ84" s="266"/>
      <c r="AQR84" s="266"/>
      <c r="AQS84" s="139"/>
      <c r="AQT84" s="266"/>
      <c r="AQU84" s="266"/>
      <c r="AQV84" s="266"/>
      <c r="AQW84" s="139"/>
      <c r="AQX84" s="266"/>
      <c r="AQY84" s="266"/>
      <c r="AQZ84" s="266"/>
      <c r="ARA84" s="139"/>
      <c r="ARB84" s="266"/>
      <c r="ARC84" s="266"/>
      <c r="ARD84" s="266"/>
      <c r="ARE84" s="139"/>
      <c r="ARF84" s="266"/>
      <c r="ARG84" s="266"/>
      <c r="ARH84" s="266"/>
      <c r="ARI84" s="139"/>
      <c r="ARJ84" s="266"/>
      <c r="ARK84" s="266"/>
      <c r="ARL84" s="266"/>
      <c r="ARM84" s="139"/>
      <c r="ARN84" s="266"/>
      <c r="ARO84" s="266"/>
      <c r="ARP84" s="266"/>
      <c r="ARQ84" s="139"/>
      <c r="ARR84" s="266"/>
      <c r="ARS84" s="266"/>
      <c r="ART84" s="266"/>
      <c r="ARU84" s="139"/>
      <c r="ARV84" s="266"/>
      <c r="ARW84" s="266"/>
      <c r="ARX84" s="266"/>
      <c r="ARY84" s="139"/>
      <c r="ARZ84" s="266"/>
      <c r="ASA84" s="266"/>
      <c r="ASB84" s="266"/>
      <c r="ASC84" s="139"/>
      <c r="ASD84" s="266"/>
      <c r="ASE84" s="266"/>
      <c r="ASF84" s="266"/>
      <c r="ASG84" s="139"/>
      <c r="ASH84" s="266"/>
      <c r="ASI84" s="266"/>
      <c r="ASJ84" s="266"/>
      <c r="ASK84" s="139"/>
      <c r="ASL84" s="266"/>
      <c r="ASM84" s="266"/>
      <c r="ASN84" s="266"/>
      <c r="ASO84" s="139"/>
      <c r="ASP84" s="266"/>
      <c r="ASQ84" s="266"/>
      <c r="ASR84" s="266"/>
      <c r="ASS84" s="139"/>
      <c r="AST84" s="266"/>
      <c r="ASU84" s="266"/>
      <c r="ASV84" s="266"/>
      <c r="ASW84" s="139"/>
      <c r="ASX84" s="266"/>
      <c r="ASY84" s="266"/>
      <c r="ASZ84" s="266"/>
      <c r="ATA84" s="139"/>
      <c r="ATB84" s="266"/>
      <c r="ATC84" s="266"/>
      <c r="ATD84" s="266"/>
      <c r="ATE84" s="139"/>
      <c r="ATF84" s="266"/>
      <c r="ATG84" s="266"/>
      <c r="ATH84" s="266"/>
      <c r="ATI84" s="139"/>
      <c r="ATJ84" s="266"/>
      <c r="ATK84" s="266"/>
      <c r="ATL84" s="266"/>
      <c r="ATM84" s="139"/>
      <c r="ATN84" s="266"/>
      <c r="ATO84" s="266"/>
      <c r="ATP84" s="266"/>
      <c r="ATQ84" s="139"/>
      <c r="ATR84" s="266"/>
      <c r="ATS84" s="266"/>
      <c r="ATT84" s="266"/>
      <c r="ATU84" s="139"/>
      <c r="ATV84" s="266"/>
      <c r="ATW84" s="266"/>
      <c r="ATX84" s="266"/>
      <c r="ATY84" s="139"/>
      <c r="ATZ84" s="266"/>
      <c r="AUA84" s="266"/>
      <c r="AUB84" s="266"/>
      <c r="AUC84" s="139"/>
      <c r="AUD84" s="266"/>
      <c r="AUE84" s="266"/>
      <c r="AUF84" s="266"/>
      <c r="AUG84" s="139"/>
      <c r="AUH84" s="266"/>
      <c r="AUI84" s="266"/>
      <c r="AUJ84" s="266"/>
      <c r="AUK84" s="139"/>
      <c r="AUL84" s="266"/>
      <c r="AUM84" s="266"/>
      <c r="AUN84" s="266"/>
      <c r="AUO84" s="139"/>
      <c r="AUP84" s="266"/>
      <c r="AUQ84" s="266"/>
      <c r="AUR84" s="266"/>
      <c r="AUS84" s="139"/>
      <c r="AUT84" s="266"/>
      <c r="AUU84" s="266"/>
      <c r="AUV84" s="266"/>
      <c r="AUW84" s="139"/>
      <c r="AUX84" s="266"/>
      <c r="AUY84" s="266"/>
      <c r="AUZ84" s="266"/>
      <c r="AVA84" s="139"/>
      <c r="AVB84" s="266"/>
      <c r="AVC84" s="266"/>
      <c r="AVD84" s="266"/>
      <c r="AVE84" s="139"/>
      <c r="AVF84" s="266"/>
      <c r="AVG84" s="266"/>
      <c r="AVH84" s="266"/>
      <c r="AVI84" s="139"/>
      <c r="AVJ84" s="266"/>
      <c r="AVK84" s="266"/>
      <c r="AVL84" s="266"/>
      <c r="AVM84" s="139"/>
      <c r="AVN84" s="266"/>
      <c r="AVO84" s="266"/>
      <c r="AVP84" s="266"/>
      <c r="AVQ84" s="139"/>
      <c r="AVR84" s="266"/>
      <c r="AVS84" s="266"/>
      <c r="AVT84" s="266"/>
      <c r="AVU84" s="139"/>
      <c r="AVV84" s="266"/>
      <c r="AVW84" s="266"/>
      <c r="AVX84" s="266"/>
      <c r="AVY84" s="139"/>
      <c r="AVZ84" s="266"/>
      <c r="AWA84" s="266"/>
      <c r="AWB84" s="266"/>
      <c r="AWC84" s="139"/>
      <c r="AWD84" s="266"/>
      <c r="AWE84" s="266"/>
      <c r="AWF84" s="266"/>
      <c r="AWG84" s="139"/>
      <c r="AWH84" s="266"/>
      <c r="AWI84" s="266"/>
      <c r="AWJ84" s="266"/>
      <c r="AWK84" s="139"/>
      <c r="AWL84" s="266"/>
      <c r="AWM84" s="266"/>
      <c r="AWN84" s="266"/>
      <c r="AWO84" s="139"/>
      <c r="AWP84" s="266"/>
      <c r="AWQ84" s="266"/>
      <c r="AWR84" s="266"/>
      <c r="AWS84" s="139"/>
      <c r="AWT84" s="266"/>
      <c r="AWU84" s="266"/>
      <c r="AWV84" s="266"/>
      <c r="AWW84" s="139"/>
      <c r="AWX84" s="266"/>
      <c r="AWY84" s="266"/>
      <c r="AWZ84" s="266"/>
      <c r="AXA84" s="139"/>
      <c r="AXB84" s="266"/>
      <c r="AXC84" s="266"/>
      <c r="AXD84" s="266"/>
      <c r="AXE84" s="139"/>
      <c r="AXF84" s="266"/>
      <c r="AXG84" s="266"/>
      <c r="AXH84" s="266"/>
      <c r="AXI84" s="139"/>
      <c r="AXJ84" s="266"/>
      <c r="AXK84" s="266"/>
      <c r="AXL84" s="266"/>
      <c r="AXM84" s="139"/>
      <c r="AXN84" s="266"/>
      <c r="AXO84" s="266"/>
      <c r="AXP84" s="266"/>
      <c r="AXQ84" s="139"/>
      <c r="AXR84" s="266"/>
      <c r="AXS84" s="266"/>
      <c r="AXT84" s="266"/>
      <c r="AXU84" s="139"/>
      <c r="AXV84" s="266"/>
      <c r="AXW84" s="266"/>
      <c r="AXX84" s="266"/>
      <c r="AXY84" s="139"/>
      <c r="AXZ84" s="266"/>
      <c r="AYA84" s="266"/>
      <c r="AYB84" s="266"/>
      <c r="AYC84" s="139"/>
      <c r="AYD84" s="266"/>
      <c r="AYE84" s="266"/>
      <c r="AYF84" s="266"/>
      <c r="AYG84" s="139"/>
      <c r="AYH84" s="266"/>
      <c r="AYI84" s="266"/>
      <c r="AYJ84" s="266"/>
      <c r="AYK84" s="139"/>
      <c r="AYL84" s="266"/>
      <c r="AYM84" s="266"/>
      <c r="AYN84" s="266"/>
      <c r="AYO84" s="139"/>
      <c r="AYP84" s="266"/>
      <c r="AYQ84" s="266"/>
      <c r="AYR84" s="266"/>
      <c r="AYS84" s="139"/>
      <c r="AYT84" s="266"/>
      <c r="AYU84" s="266"/>
      <c r="AYV84" s="266"/>
      <c r="AYW84" s="139"/>
      <c r="AYX84" s="266"/>
      <c r="AYY84" s="266"/>
      <c r="AYZ84" s="266"/>
      <c r="AZA84" s="139"/>
      <c r="AZB84" s="266"/>
      <c r="AZC84" s="266"/>
      <c r="AZD84" s="266"/>
      <c r="AZE84" s="139"/>
      <c r="AZF84" s="266"/>
      <c r="AZG84" s="266"/>
      <c r="AZH84" s="266"/>
      <c r="AZI84" s="139"/>
      <c r="AZJ84" s="266"/>
      <c r="AZK84" s="266"/>
      <c r="AZL84" s="266"/>
      <c r="AZM84" s="139"/>
      <c r="AZN84" s="266"/>
      <c r="AZO84" s="266"/>
      <c r="AZP84" s="266"/>
      <c r="AZQ84" s="139"/>
      <c r="AZR84" s="266"/>
      <c r="AZS84" s="266"/>
      <c r="AZT84" s="266"/>
      <c r="AZU84" s="139"/>
      <c r="AZV84" s="266"/>
      <c r="AZW84" s="266"/>
      <c r="AZX84" s="266"/>
      <c r="AZY84" s="139"/>
      <c r="AZZ84" s="266"/>
      <c r="BAA84" s="266"/>
      <c r="BAB84" s="266"/>
      <c r="BAC84" s="139"/>
      <c r="BAD84" s="266"/>
      <c r="BAE84" s="266"/>
      <c r="BAF84" s="266"/>
      <c r="BAG84" s="139"/>
      <c r="BAH84" s="266"/>
      <c r="BAI84" s="266"/>
      <c r="BAJ84" s="266"/>
      <c r="BAK84" s="139"/>
      <c r="BAL84" s="266"/>
      <c r="BAM84" s="266"/>
      <c r="BAN84" s="266"/>
      <c r="BAO84" s="139"/>
      <c r="BAP84" s="266"/>
      <c r="BAQ84" s="266"/>
      <c r="BAR84" s="266"/>
      <c r="BAS84" s="139"/>
      <c r="BAT84" s="266"/>
      <c r="BAU84" s="266"/>
      <c r="BAV84" s="266"/>
      <c r="BAW84" s="139"/>
      <c r="BAX84" s="266"/>
      <c r="BAY84" s="266"/>
      <c r="BAZ84" s="266"/>
      <c r="BBA84" s="139"/>
      <c r="BBB84" s="266"/>
      <c r="BBC84" s="266"/>
      <c r="BBD84" s="266"/>
      <c r="BBE84" s="139"/>
      <c r="BBF84" s="266"/>
      <c r="BBG84" s="266"/>
      <c r="BBH84" s="266"/>
      <c r="BBI84" s="139"/>
      <c r="BBJ84" s="266"/>
      <c r="BBK84" s="266"/>
      <c r="BBL84" s="266"/>
      <c r="BBM84" s="139"/>
      <c r="BBN84" s="266"/>
      <c r="BBO84" s="266"/>
      <c r="BBP84" s="266"/>
      <c r="BBQ84" s="139"/>
      <c r="BBR84" s="266"/>
      <c r="BBS84" s="266"/>
      <c r="BBT84" s="266"/>
      <c r="BBU84" s="139"/>
      <c r="BBV84" s="266"/>
      <c r="BBW84" s="266"/>
      <c r="BBX84" s="266"/>
      <c r="BBY84" s="139"/>
      <c r="BBZ84" s="266"/>
      <c r="BCA84" s="266"/>
      <c r="BCB84" s="266"/>
      <c r="BCC84" s="139"/>
      <c r="BCD84" s="266"/>
      <c r="BCE84" s="266"/>
      <c r="BCF84" s="266"/>
      <c r="BCG84" s="139"/>
      <c r="BCH84" s="266"/>
      <c r="BCI84" s="266"/>
      <c r="BCJ84" s="266"/>
      <c r="BCK84" s="139"/>
      <c r="BCL84" s="266"/>
      <c r="BCM84" s="266"/>
      <c r="BCN84" s="266"/>
      <c r="BCO84" s="139"/>
      <c r="BCP84" s="266"/>
      <c r="BCQ84" s="266"/>
      <c r="BCR84" s="266"/>
      <c r="BCS84" s="139"/>
      <c r="BCT84" s="266"/>
      <c r="BCU84" s="266"/>
      <c r="BCV84" s="266"/>
      <c r="BCW84" s="139"/>
      <c r="BCX84" s="266"/>
      <c r="BCY84" s="266"/>
      <c r="BCZ84" s="266"/>
      <c r="BDA84" s="139"/>
      <c r="BDB84" s="266"/>
      <c r="BDC84" s="266"/>
      <c r="BDD84" s="266"/>
      <c r="BDE84" s="139"/>
      <c r="BDF84" s="266"/>
      <c r="BDG84" s="266"/>
      <c r="BDH84" s="266"/>
      <c r="BDI84" s="139"/>
      <c r="BDJ84" s="266"/>
      <c r="BDK84" s="266"/>
      <c r="BDL84" s="266"/>
      <c r="BDM84" s="139"/>
      <c r="BDN84" s="266"/>
      <c r="BDO84" s="266"/>
      <c r="BDP84" s="266"/>
      <c r="BDQ84" s="139"/>
      <c r="BDR84" s="266"/>
      <c r="BDS84" s="266"/>
      <c r="BDT84" s="266"/>
      <c r="BDU84" s="139"/>
      <c r="BDV84" s="266"/>
      <c r="BDW84" s="266"/>
      <c r="BDX84" s="266"/>
      <c r="BDY84" s="139"/>
      <c r="BDZ84" s="266"/>
      <c r="BEA84" s="266"/>
      <c r="BEB84" s="266"/>
      <c r="BEC84" s="139"/>
      <c r="BED84" s="266"/>
      <c r="BEE84" s="266"/>
      <c r="BEF84" s="266"/>
      <c r="BEG84" s="139"/>
      <c r="BEH84" s="266"/>
      <c r="BEI84" s="266"/>
      <c r="BEJ84" s="266"/>
      <c r="BEK84" s="139"/>
      <c r="BEL84" s="266"/>
      <c r="BEM84" s="266"/>
      <c r="BEN84" s="266"/>
      <c r="BEO84" s="139"/>
      <c r="BEP84" s="266"/>
      <c r="BEQ84" s="266"/>
      <c r="BER84" s="266"/>
      <c r="BES84" s="139"/>
      <c r="BET84" s="266"/>
      <c r="BEU84" s="266"/>
      <c r="BEV84" s="266"/>
      <c r="BEW84" s="139"/>
      <c r="BEX84" s="266"/>
      <c r="BEY84" s="266"/>
      <c r="BEZ84" s="266"/>
      <c r="BFA84" s="139"/>
      <c r="BFB84" s="266"/>
      <c r="BFC84" s="266"/>
      <c r="BFD84" s="266"/>
      <c r="BFE84" s="139"/>
      <c r="BFF84" s="266"/>
      <c r="BFG84" s="266"/>
      <c r="BFH84" s="266"/>
      <c r="BFI84" s="139"/>
      <c r="BFJ84" s="266"/>
      <c r="BFK84" s="266"/>
      <c r="BFL84" s="266"/>
      <c r="BFM84" s="139"/>
      <c r="BFN84" s="266"/>
      <c r="BFO84" s="266"/>
      <c r="BFP84" s="266"/>
      <c r="BFQ84" s="139"/>
      <c r="BFR84" s="266"/>
      <c r="BFS84" s="266"/>
      <c r="BFT84" s="266"/>
      <c r="BFU84" s="139"/>
      <c r="BFV84" s="266"/>
      <c r="BFW84" s="266"/>
      <c r="BFX84" s="266"/>
      <c r="BFY84" s="139"/>
      <c r="BFZ84" s="266"/>
      <c r="BGA84" s="266"/>
      <c r="BGB84" s="266"/>
      <c r="BGC84" s="139"/>
      <c r="BGD84" s="266"/>
      <c r="BGE84" s="266"/>
      <c r="BGF84" s="266"/>
      <c r="BGG84" s="139"/>
      <c r="BGH84" s="266"/>
      <c r="BGI84" s="266"/>
      <c r="BGJ84" s="266"/>
      <c r="BGK84" s="139"/>
      <c r="BGL84" s="266"/>
      <c r="BGM84" s="266"/>
      <c r="BGN84" s="266"/>
      <c r="BGO84" s="139"/>
      <c r="BGP84" s="266"/>
      <c r="BGQ84" s="266"/>
      <c r="BGR84" s="266"/>
      <c r="BGS84" s="139"/>
      <c r="BGT84" s="266"/>
      <c r="BGU84" s="266"/>
      <c r="BGV84" s="266"/>
      <c r="BGW84" s="139"/>
      <c r="BGX84" s="266"/>
      <c r="BGY84" s="266"/>
      <c r="BGZ84" s="266"/>
      <c r="BHA84" s="139"/>
      <c r="BHB84" s="266"/>
      <c r="BHC84" s="266"/>
      <c r="BHD84" s="266"/>
      <c r="BHE84" s="139"/>
      <c r="BHF84" s="266"/>
      <c r="BHG84" s="266"/>
      <c r="BHH84" s="266"/>
      <c r="BHI84" s="139"/>
      <c r="BHJ84" s="266"/>
      <c r="BHK84" s="266"/>
      <c r="BHL84" s="266"/>
      <c r="BHM84" s="139"/>
      <c r="BHN84" s="266"/>
      <c r="BHO84" s="266"/>
      <c r="BHP84" s="266"/>
      <c r="BHQ84" s="139"/>
      <c r="BHR84" s="266"/>
      <c r="BHS84" s="266"/>
      <c r="BHT84" s="266"/>
      <c r="BHU84" s="139"/>
      <c r="BHV84" s="266"/>
      <c r="BHW84" s="266"/>
      <c r="BHX84" s="266"/>
      <c r="BHY84" s="139"/>
      <c r="BHZ84" s="266"/>
      <c r="BIA84" s="266"/>
      <c r="BIB84" s="266"/>
      <c r="BIC84" s="139"/>
      <c r="BID84" s="266"/>
      <c r="BIE84" s="266"/>
      <c r="BIF84" s="266"/>
      <c r="BIG84" s="139"/>
      <c r="BIH84" s="266"/>
      <c r="BII84" s="266"/>
      <c r="BIJ84" s="266"/>
      <c r="BIK84" s="139"/>
      <c r="BIL84" s="266"/>
      <c r="BIM84" s="266"/>
      <c r="BIN84" s="266"/>
      <c r="BIO84" s="139"/>
      <c r="BIP84" s="266"/>
      <c r="BIQ84" s="266"/>
      <c r="BIR84" s="266"/>
      <c r="BIS84" s="139"/>
      <c r="BIT84" s="266"/>
      <c r="BIU84" s="266"/>
      <c r="BIV84" s="266"/>
      <c r="BIW84" s="139"/>
      <c r="BIX84" s="266"/>
      <c r="BIY84" s="266"/>
      <c r="BIZ84" s="266"/>
      <c r="BJA84" s="139"/>
      <c r="BJB84" s="266"/>
      <c r="BJC84" s="266"/>
      <c r="BJD84" s="266"/>
      <c r="BJE84" s="139"/>
      <c r="BJF84" s="266"/>
      <c r="BJG84" s="266"/>
      <c r="BJH84" s="266"/>
      <c r="BJI84" s="139"/>
      <c r="BJJ84" s="266"/>
      <c r="BJK84" s="266"/>
      <c r="BJL84" s="266"/>
      <c r="BJM84" s="139"/>
      <c r="BJN84" s="266"/>
      <c r="BJO84" s="266"/>
      <c r="BJP84" s="266"/>
      <c r="BJQ84" s="139"/>
      <c r="BJR84" s="266"/>
      <c r="BJS84" s="266"/>
      <c r="BJT84" s="266"/>
      <c r="BJU84" s="139"/>
      <c r="BJV84" s="266"/>
      <c r="BJW84" s="266"/>
      <c r="BJX84" s="266"/>
      <c r="BJY84" s="139"/>
      <c r="BJZ84" s="266"/>
      <c r="BKA84" s="266"/>
      <c r="BKB84" s="266"/>
      <c r="BKC84" s="139"/>
      <c r="BKD84" s="266"/>
      <c r="BKE84" s="266"/>
      <c r="BKF84" s="266"/>
      <c r="BKG84" s="139"/>
      <c r="BKH84" s="266"/>
      <c r="BKI84" s="266"/>
      <c r="BKJ84" s="266"/>
      <c r="BKK84" s="139"/>
      <c r="BKL84" s="266"/>
      <c r="BKM84" s="266"/>
      <c r="BKN84" s="266"/>
      <c r="BKO84" s="139"/>
      <c r="BKP84" s="266"/>
      <c r="BKQ84" s="266"/>
      <c r="BKR84" s="266"/>
      <c r="BKS84" s="139"/>
      <c r="BKT84" s="266"/>
      <c r="BKU84" s="266"/>
      <c r="BKV84" s="266"/>
      <c r="BKW84" s="139"/>
      <c r="BKX84" s="266"/>
      <c r="BKY84" s="266"/>
      <c r="BKZ84" s="266"/>
      <c r="BLA84" s="139"/>
      <c r="BLB84" s="266"/>
      <c r="BLC84" s="266"/>
      <c r="BLD84" s="266"/>
      <c r="BLE84" s="139"/>
      <c r="BLF84" s="266"/>
      <c r="BLG84" s="266"/>
      <c r="BLH84" s="266"/>
      <c r="BLI84" s="139"/>
      <c r="BLJ84" s="266"/>
      <c r="BLK84" s="266"/>
      <c r="BLL84" s="266"/>
      <c r="BLM84" s="139"/>
      <c r="BLN84" s="266"/>
      <c r="BLO84" s="266"/>
      <c r="BLP84" s="266"/>
      <c r="BLQ84" s="139"/>
      <c r="BLR84" s="266"/>
      <c r="BLS84" s="266"/>
      <c r="BLT84" s="266"/>
      <c r="BLU84" s="139"/>
      <c r="BLV84" s="266"/>
      <c r="BLW84" s="266"/>
      <c r="BLX84" s="266"/>
      <c r="BLY84" s="139"/>
      <c r="BLZ84" s="266"/>
      <c r="BMA84" s="266"/>
      <c r="BMB84" s="266"/>
      <c r="BMC84" s="139"/>
      <c r="BMD84" s="266"/>
      <c r="BME84" s="266"/>
      <c r="BMF84" s="266"/>
      <c r="BMG84" s="139"/>
      <c r="BMH84" s="266"/>
      <c r="BMI84" s="266"/>
      <c r="BMJ84" s="266"/>
      <c r="BMK84" s="139"/>
      <c r="BML84" s="266"/>
      <c r="BMM84" s="266"/>
      <c r="BMN84" s="266"/>
      <c r="BMO84" s="139"/>
      <c r="BMP84" s="266"/>
      <c r="BMQ84" s="266"/>
      <c r="BMR84" s="266"/>
      <c r="BMS84" s="139"/>
      <c r="BMT84" s="266"/>
      <c r="BMU84" s="266"/>
      <c r="BMV84" s="266"/>
      <c r="BMW84" s="139"/>
      <c r="BMX84" s="266"/>
      <c r="BMY84" s="266"/>
      <c r="BMZ84" s="266"/>
      <c r="BNA84" s="139"/>
      <c r="BNB84" s="266"/>
      <c r="BNC84" s="266"/>
      <c r="BND84" s="266"/>
      <c r="BNE84" s="139"/>
      <c r="BNF84" s="266"/>
      <c r="BNG84" s="266"/>
      <c r="BNH84" s="266"/>
      <c r="BNI84" s="139"/>
      <c r="BNJ84" s="266"/>
      <c r="BNK84" s="266"/>
      <c r="BNL84" s="266"/>
      <c r="BNM84" s="139"/>
      <c r="BNN84" s="266"/>
      <c r="BNO84" s="266"/>
      <c r="BNP84" s="266"/>
      <c r="BNQ84" s="139"/>
      <c r="BNR84" s="266"/>
      <c r="BNS84" s="266"/>
      <c r="BNT84" s="266"/>
      <c r="BNU84" s="139"/>
      <c r="BNV84" s="266"/>
      <c r="BNW84" s="266"/>
      <c r="BNX84" s="266"/>
      <c r="BNY84" s="139"/>
      <c r="BNZ84" s="266"/>
      <c r="BOA84" s="266"/>
      <c r="BOB84" s="266"/>
      <c r="BOC84" s="139"/>
      <c r="BOD84" s="266"/>
      <c r="BOE84" s="266"/>
      <c r="BOF84" s="266"/>
      <c r="BOG84" s="139"/>
      <c r="BOH84" s="266"/>
      <c r="BOI84" s="266"/>
      <c r="BOJ84" s="266"/>
      <c r="BOK84" s="139"/>
      <c r="BOL84" s="266"/>
      <c r="BOM84" s="266"/>
      <c r="BON84" s="266"/>
      <c r="BOO84" s="139"/>
      <c r="BOP84" s="266"/>
      <c r="BOQ84" s="266"/>
      <c r="BOR84" s="266"/>
      <c r="BOS84" s="139"/>
      <c r="BOT84" s="266"/>
      <c r="BOU84" s="266"/>
      <c r="BOV84" s="266"/>
      <c r="BOW84" s="139"/>
      <c r="BOX84" s="266"/>
      <c r="BOY84" s="266"/>
      <c r="BOZ84" s="266"/>
      <c r="BPA84" s="139"/>
      <c r="BPB84" s="266"/>
      <c r="BPC84" s="266"/>
      <c r="BPD84" s="266"/>
      <c r="BPE84" s="139"/>
      <c r="BPF84" s="266"/>
      <c r="BPG84" s="266"/>
      <c r="BPH84" s="266"/>
      <c r="BPI84" s="139"/>
      <c r="BPJ84" s="266"/>
      <c r="BPK84" s="266"/>
      <c r="BPL84" s="266"/>
      <c r="BPM84" s="139"/>
      <c r="BPN84" s="266"/>
      <c r="BPO84" s="266"/>
      <c r="BPP84" s="266"/>
      <c r="BPQ84" s="139"/>
      <c r="BPR84" s="266"/>
      <c r="BPS84" s="266"/>
      <c r="BPT84" s="266"/>
      <c r="BPU84" s="139"/>
      <c r="BPV84" s="266"/>
      <c r="BPW84" s="266"/>
      <c r="BPX84" s="266"/>
      <c r="BPY84" s="139"/>
      <c r="BPZ84" s="266"/>
      <c r="BQA84" s="266"/>
      <c r="BQB84" s="266"/>
      <c r="BQC84" s="139"/>
      <c r="BQD84" s="266"/>
      <c r="BQE84" s="266"/>
      <c r="BQF84" s="266"/>
      <c r="BQG84" s="139"/>
      <c r="BQH84" s="266"/>
      <c r="BQI84" s="266"/>
      <c r="BQJ84" s="266"/>
      <c r="BQK84" s="139"/>
      <c r="BQL84" s="266"/>
      <c r="BQM84" s="266"/>
      <c r="BQN84" s="266"/>
      <c r="BQO84" s="139"/>
      <c r="BQP84" s="266"/>
      <c r="BQQ84" s="266"/>
      <c r="BQR84" s="266"/>
      <c r="BQS84" s="139"/>
      <c r="BQT84" s="266"/>
      <c r="BQU84" s="266"/>
      <c r="BQV84" s="266"/>
      <c r="BQW84" s="139"/>
      <c r="BQX84" s="266"/>
      <c r="BQY84" s="266"/>
      <c r="BQZ84" s="266"/>
      <c r="BRA84" s="139"/>
      <c r="BRB84" s="266"/>
      <c r="BRC84" s="266"/>
      <c r="BRD84" s="266"/>
      <c r="BRE84" s="139"/>
      <c r="BRF84" s="266"/>
      <c r="BRG84" s="266"/>
      <c r="BRH84" s="266"/>
      <c r="BRI84" s="139"/>
      <c r="BRJ84" s="266"/>
      <c r="BRK84" s="266"/>
      <c r="BRL84" s="266"/>
      <c r="BRM84" s="139"/>
      <c r="BRN84" s="266"/>
      <c r="BRO84" s="266"/>
      <c r="BRP84" s="266"/>
      <c r="BRQ84" s="139"/>
      <c r="BRR84" s="266"/>
      <c r="BRS84" s="266"/>
      <c r="BRT84" s="266"/>
      <c r="BRU84" s="139"/>
      <c r="BRV84" s="266"/>
      <c r="BRW84" s="266"/>
      <c r="BRX84" s="266"/>
      <c r="BRY84" s="139"/>
      <c r="BRZ84" s="266"/>
      <c r="BSA84" s="266"/>
      <c r="BSB84" s="266"/>
      <c r="BSC84" s="139"/>
      <c r="BSD84" s="266"/>
      <c r="BSE84" s="266"/>
      <c r="BSF84" s="266"/>
      <c r="BSG84" s="139"/>
      <c r="BSH84" s="266"/>
      <c r="BSI84" s="266"/>
      <c r="BSJ84" s="266"/>
      <c r="BSK84" s="139"/>
      <c r="BSL84" s="266"/>
      <c r="BSM84" s="266"/>
      <c r="BSN84" s="266"/>
      <c r="BSO84" s="139"/>
      <c r="BSP84" s="266"/>
      <c r="BSQ84" s="266"/>
      <c r="BSR84" s="266"/>
      <c r="BSS84" s="139"/>
      <c r="BST84" s="266"/>
      <c r="BSU84" s="266"/>
      <c r="BSV84" s="266"/>
      <c r="BSW84" s="139"/>
      <c r="BSX84" s="266"/>
      <c r="BSY84" s="266"/>
      <c r="BSZ84" s="266"/>
      <c r="BTA84" s="139"/>
      <c r="BTB84" s="266"/>
      <c r="BTC84" s="266"/>
      <c r="BTD84" s="266"/>
      <c r="BTE84" s="139"/>
      <c r="BTF84" s="266"/>
      <c r="BTG84" s="266"/>
      <c r="BTH84" s="266"/>
      <c r="BTI84" s="139"/>
      <c r="BTJ84" s="266"/>
      <c r="BTK84" s="266"/>
      <c r="BTL84" s="266"/>
      <c r="BTM84" s="139"/>
      <c r="BTN84" s="266"/>
      <c r="BTO84" s="266"/>
      <c r="BTP84" s="266"/>
      <c r="BTQ84" s="139"/>
      <c r="BTR84" s="266"/>
      <c r="BTS84" s="266"/>
      <c r="BTT84" s="266"/>
      <c r="BTU84" s="139"/>
      <c r="BTV84" s="266"/>
      <c r="BTW84" s="266"/>
      <c r="BTX84" s="266"/>
      <c r="BTY84" s="139"/>
      <c r="BTZ84" s="266"/>
      <c r="BUA84" s="266"/>
      <c r="BUB84" s="266"/>
      <c r="BUC84" s="139"/>
      <c r="BUD84" s="266"/>
      <c r="BUE84" s="266"/>
      <c r="BUF84" s="266"/>
      <c r="BUG84" s="139"/>
      <c r="BUH84" s="266"/>
      <c r="BUI84" s="266"/>
      <c r="BUJ84" s="266"/>
      <c r="BUK84" s="139"/>
      <c r="BUL84" s="266"/>
      <c r="BUM84" s="266"/>
      <c r="BUN84" s="266"/>
      <c r="BUO84" s="139"/>
      <c r="BUP84" s="266"/>
      <c r="BUQ84" s="266"/>
      <c r="BUR84" s="266"/>
      <c r="BUS84" s="139"/>
      <c r="BUT84" s="266"/>
      <c r="BUU84" s="266"/>
      <c r="BUV84" s="266"/>
      <c r="BUW84" s="139"/>
      <c r="BUX84" s="266"/>
      <c r="BUY84" s="266"/>
      <c r="BUZ84" s="266"/>
      <c r="BVA84" s="139"/>
      <c r="BVB84" s="266"/>
      <c r="BVC84" s="266"/>
      <c r="BVD84" s="266"/>
      <c r="BVE84" s="139"/>
      <c r="BVF84" s="266"/>
      <c r="BVG84" s="266"/>
      <c r="BVH84" s="266"/>
      <c r="BVI84" s="139"/>
      <c r="BVJ84" s="266"/>
      <c r="BVK84" s="266"/>
      <c r="BVL84" s="266"/>
      <c r="BVM84" s="139"/>
      <c r="BVN84" s="266"/>
      <c r="BVO84" s="266"/>
      <c r="BVP84" s="266"/>
      <c r="BVQ84" s="139"/>
      <c r="BVR84" s="266"/>
      <c r="BVS84" s="266"/>
      <c r="BVT84" s="266"/>
      <c r="BVU84" s="139"/>
      <c r="BVV84" s="266"/>
      <c r="BVW84" s="266"/>
      <c r="BVX84" s="266"/>
      <c r="BVY84" s="139"/>
      <c r="BVZ84" s="266"/>
      <c r="BWA84" s="266"/>
      <c r="BWB84" s="266"/>
      <c r="BWC84" s="139"/>
      <c r="BWD84" s="266"/>
      <c r="BWE84" s="266"/>
      <c r="BWF84" s="266"/>
      <c r="BWG84" s="139"/>
      <c r="BWH84" s="266"/>
      <c r="BWI84" s="266"/>
      <c r="BWJ84" s="266"/>
      <c r="BWK84" s="139"/>
      <c r="BWL84" s="266"/>
      <c r="BWM84" s="266"/>
      <c r="BWN84" s="266"/>
      <c r="BWO84" s="139"/>
      <c r="BWP84" s="266"/>
      <c r="BWQ84" s="266"/>
      <c r="BWR84" s="266"/>
      <c r="BWS84" s="139"/>
      <c r="BWT84" s="266"/>
      <c r="BWU84" s="266"/>
      <c r="BWV84" s="266"/>
      <c r="BWW84" s="139"/>
      <c r="BWX84" s="266"/>
      <c r="BWY84" s="266"/>
      <c r="BWZ84" s="266"/>
      <c r="BXA84" s="139"/>
      <c r="BXB84" s="266"/>
      <c r="BXC84" s="266"/>
      <c r="BXD84" s="266"/>
      <c r="BXE84" s="139"/>
      <c r="BXF84" s="266"/>
      <c r="BXG84" s="266"/>
      <c r="BXH84" s="266"/>
      <c r="BXI84" s="139"/>
      <c r="BXJ84" s="266"/>
      <c r="BXK84" s="266"/>
      <c r="BXL84" s="266"/>
      <c r="BXM84" s="139"/>
      <c r="BXN84" s="266"/>
      <c r="BXO84" s="266"/>
      <c r="BXP84" s="266"/>
      <c r="BXQ84" s="139"/>
      <c r="BXR84" s="266"/>
      <c r="BXS84" s="266"/>
      <c r="BXT84" s="266"/>
      <c r="BXU84" s="139"/>
      <c r="BXV84" s="266"/>
      <c r="BXW84" s="266"/>
      <c r="BXX84" s="266"/>
      <c r="BXY84" s="139"/>
      <c r="BXZ84" s="266"/>
      <c r="BYA84" s="266"/>
      <c r="BYB84" s="266"/>
      <c r="BYC84" s="139"/>
      <c r="BYD84" s="266"/>
      <c r="BYE84" s="266"/>
      <c r="BYF84" s="266"/>
      <c r="BYG84" s="139"/>
      <c r="BYH84" s="266"/>
      <c r="BYI84" s="266"/>
      <c r="BYJ84" s="266"/>
      <c r="BYK84" s="139"/>
      <c r="BYL84" s="266"/>
      <c r="BYM84" s="266"/>
      <c r="BYN84" s="266"/>
      <c r="BYO84" s="139"/>
      <c r="BYP84" s="266"/>
      <c r="BYQ84" s="266"/>
      <c r="BYR84" s="266"/>
      <c r="BYS84" s="139"/>
      <c r="BYT84" s="266"/>
      <c r="BYU84" s="266"/>
      <c r="BYV84" s="266"/>
      <c r="BYW84" s="139"/>
      <c r="BYX84" s="266"/>
      <c r="BYY84" s="266"/>
      <c r="BYZ84" s="266"/>
      <c r="BZA84" s="139"/>
      <c r="BZB84" s="266"/>
      <c r="BZC84" s="266"/>
      <c r="BZD84" s="266"/>
      <c r="BZE84" s="139"/>
      <c r="BZF84" s="266"/>
      <c r="BZG84" s="266"/>
      <c r="BZH84" s="266"/>
      <c r="BZI84" s="139"/>
      <c r="BZJ84" s="266"/>
      <c r="BZK84" s="266"/>
      <c r="BZL84" s="266"/>
      <c r="BZM84" s="139"/>
      <c r="BZN84" s="266"/>
      <c r="BZO84" s="266"/>
      <c r="BZP84" s="266"/>
      <c r="BZQ84" s="139"/>
      <c r="BZR84" s="266"/>
      <c r="BZS84" s="266"/>
      <c r="BZT84" s="266"/>
      <c r="BZU84" s="139"/>
      <c r="BZV84" s="266"/>
      <c r="BZW84" s="266"/>
      <c r="BZX84" s="266"/>
      <c r="BZY84" s="139"/>
      <c r="BZZ84" s="266"/>
      <c r="CAA84" s="266"/>
      <c r="CAB84" s="266"/>
      <c r="CAC84" s="139"/>
      <c r="CAD84" s="266"/>
      <c r="CAE84" s="266"/>
      <c r="CAF84" s="266"/>
      <c r="CAG84" s="139"/>
      <c r="CAH84" s="266"/>
      <c r="CAI84" s="266"/>
      <c r="CAJ84" s="266"/>
      <c r="CAK84" s="139"/>
      <c r="CAL84" s="266"/>
      <c r="CAM84" s="266"/>
      <c r="CAN84" s="266"/>
      <c r="CAO84" s="139"/>
      <c r="CAP84" s="266"/>
      <c r="CAQ84" s="266"/>
      <c r="CAR84" s="266"/>
      <c r="CAS84" s="139"/>
      <c r="CAT84" s="266"/>
      <c r="CAU84" s="266"/>
      <c r="CAV84" s="266"/>
      <c r="CAW84" s="139"/>
      <c r="CAX84" s="266"/>
      <c r="CAY84" s="266"/>
      <c r="CAZ84" s="266"/>
      <c r="CBA84" s="139"/>
      <c r="CBB84" s="266"/>
      <c r="CBC84" s="266"/>
      <c r="CBD84" s="266"/>
      <c r="CBE84" s="139"/>
      <c r="CBF84" s="266"/>
      <c r="CBG84" s="266"/>
      <c r="CBH84" s="266"/>
      <c r="CBI84" s="139"/>
      <c r="CBJ84" s="266"/>
      <c r="CBK84" s="266"/>
      <c r="CBL84" s="266"/>
      <c r="CBM84" s="139"/>
      <c r="CBN84" s="266"/>
      <c r="CBO84" s="266"/>
      <c r="CBP84" s="266"/>
      <c r="CBQ84" s="139"/>
      <c r="CBR84" s="266"/>
      <c r="CBS84" s="266"/>
      <c r="CBT84" s="266"/>
      <c r="CBU84" s="139"/>
      <c r="CBV84" s="266"/>
      <c r="CBW84" s="266"/>
      <c r="CBX84" s="266"/>
      <c r="CBY84" s="139"/>
      <c r="CBZ84" s="266"/>
      <c r="CCA84" s="266"/>
      <c r="CCB84" s="266"/>
      <c r="CCC84" s="139"/>
      <c r="CCD84" s="266"/>
      <c r="CCE84" s="266"/>
      <c r="CCF84" s="266"/>
      <c r="CCG84" s="139"/>
      <c r="CCH84" s="266"/>
      <c r="CCI84" s="266"/>
      <c r="CCJ84" s="266"/>
      <c r="CCK84" s="139"/>
      <c r="CCL84" s="266"/>
      <c r="CCM84" s="266"/>
      <c r="CCN84" s="266"/>
      <c r="CCO84" s="139"/>
      <c r="CCP84" s="266"/>
      <c r="CCQ84" s="266"/>
      <c r="CCR84" s="266"/>
      <c r="CCS84" s="139"/>
      <c r="CCT84" s="266"/>
      <c r="CCU84" s="266"/>
      <c r="CCV84" s="266"/>
      <c r="CCW84" s="139"/>
      <c r="CCX84" s="266"/>
      <c r="CCY84" s="266"/>
      <c r="CCZ84" s="266"/>
      <c r="CDA84" s="139"/>
      <c r="CDB84" s="266"/>
      <c r="CDC84" s="266"/>
      <c r="CDD84" s="266"/>
      <c r="CDE84" s="139"/>
      <c r="CDF84" s="266"/>
      <c r="CDG84" s="266"/>
      <c r="CDH84" s="266"/>
      <c r="CDI84" s="139"/>
      <c r="CDJ84" s="266"/>
      <c r="CDK84" s="266"/>
      <c r="CDL84" s="266"/>
      <c r="CDM84" s="139"/>
      <c r="CDN84" s="266"/>
      <c r="CDO84" s="266"/>
      <c r="CDP84" s="266"/>
      <c r="CDQ84" s="139"/>
      <c r="CDR84" s="266"/>
      <c r="CDS84" s="266"/>
      <c r="CDT84" s="266"/>
      <c r="CDU84" s="139"/>
      <c r="CDV84" s="266"/>
      <c r="CDW84" s="266"/>
      <c r="CDX84" s="266"/>
      <c r="CDY84" s="139"/>
      <c r="CDZ84" s="266"/>
      <c r="CEA84" s="266"/>
      <c r="CEB84" s="266"/>
      <c r="CEC84" s="139"/>
      <c r="CED84" s="266"/>
      <c r="CEE84" s="266"/>
      <c r="CEF84" s="266"/>
      <c r="CEG84" s="139"/>
      <c r="CEH84" s="266"/>
      <c r="CEI84" s="266"/>
      <c r="CEJ84" s="266"/>
      <c r="CEK84" s="139"/>
      <c r="CEL84" s="266"/>
      <c r="CEM84" s="266"/>
      <c r="CEN84" s="266"/>
      <c r="CEO84" s="139"/>
      <c r="CEP84" s="266"/>
      <c r="CEQ84" s="266"/>
      <c r="CER84" s="266"/>
      <c r="CES84" s="139"/>
      <c r="CET84" s="266"/>
      <c r="CEU84" s="266"/>
      <c r="CEV84" s="266"/>
      <c r="CEW84" s="139"/>
      <c r="CEX84" s="266"/>
      <c r="CEY84" s="266"/>
      <c r="CEZ84" s="266"/>
      <c r="CFA84" s="139"/>
      <c r="CFB84" s="266"/>
      <c r="CFC84" s="266"/>
      <c r="CFD84" s="266"/>
      <c r="CFE84" s="139"/>
      <c r="CFF84" s="266"/>
      <c r="CFG84" s="266"/>
      <c r="CFH84" s="266"/>
      <c r="CFI84" s="139"/>
      <c r="CFJ84" s="266"/>
      <c r="CFK84" s="266"/>
      <c r="CFL84" s="266"/>
      <c r="CFM84" s="139"/>
      <c r="CFN84" s="266"/>
      <c r="CFO84" s="266"/>
      <c r="CFP84" s="266"/>
      <c r="CFQ84" s="139"/>
      <c r="CFR84" s="266"/>
      <c r="CFS84" s="266"/>
      <c r="CFT84" s="266"/>
      <c r="CFU84" s="139"/>
      <c r="CFV84" s="266"/>
      <c r="CFW84" s="266"/>
      <c r="CFX84" s="266"/>
      <c r="CFY84" s="139"/>
      <c r="CFZ84" s="266"/>
      <c r="CGA84" s="266"/>
      <c r="CGB84" s="266"/>
      <c r="CGC84" s="139"/>
      <c r="CGD84" s="266"/>
      <c r="CGE84" s="266"/>
      <c r="CGF84" s="266"/>
      <c r="CGG84" s="139"/>
      <c r="CGH84" s="266"/>
      <c r="CGI84" s="266"/>
      <c r="CGJ84" s="266"/>
      <c r="CGK84" s="139"/>
      <c r="CGL84" s="266"/>
      <c r="CGM84" s="266"/>
      <c r="CGN84" s="266"/>
      <c r="CGO84" s="139"/>
      <c r="CGP84" s="266"/>
      <c r="CGQ84" s="266"/>
      <c r="CGR84" s="266"/>
      <c r="CGS84" s="139"/>
      <c r="CGT84" s="266"/>
      <c r="CGU84" s="266"/>
      <c r="CGV84" s="266"/>
      <c r="CGW84" s="139"/>
      <c r="CGX84" s="266"/>
      <c r="CGY84" s="266"/>
      <c r="CGZ84" s="266"/>
      <c r="CHA84" s="139"/>
      <c r="CHB84" s="266"/>
      <c r="CHC84" s="266"/>
      <c r="CHD84" s="266"/>
      <c r="CHE84" s="139"/>
      <c r="CHF84" s="266"/>
      <c r="CHG84" s="266"/>
      <c r="CHH84" s="266"/>
      <c r="CHI84" s="139"/>
      <c r="CHJ84" s="266"/>
      <c r="CHK84" s="266"/>
      <c r="CHL84" s="266"/>
      <c r="CHM84" s="139"/>
      <c r="CHN84" s="266"/>
      <c r="CHO84" s="266"/>
      <c r="CHP84" s="266"/>
      <c r="CHQ84" s="139"/>
      <c r="CHR84" s="266"/>
      <c r="CHS84" s="266"/>
      <c r="CHT84" s="266"/>
      <c r="CHU84" s="139"/>
      <c r="CHV84" s="266"/>
      <c r="CHW84" s="266"/>
      <c r="CHX84" s="266"/>
      <c r="CHY84" s="139"/>
      <c r="CHZ84" s="266"/>
      <c r="CIA84" s="266"/>
      <c r="CIB84" s="266"/>
      <c r="CIC84" s="139"/>
      <c r="CID84" s="266"/>
      <c r="CIE84" s="266"/>
      <c r="CIF84" s="266"/>
      <c r="CIG84" s="139"/>
      <c r="CIH84" s="266"/>
      <c r="CII84" s="266"/>
      <c r="CIJ84" s="266"/>
      <c r="CIK84" s="139"/>
      <c r="CIL84" s="266"/>
      <c r="CIM84" s="266"/>
      <c r="CIN84" s="266"/>
      <c r="CIO84" s="139"/>
      <c r="CIP84" s="266"/>
      <c r="CIQ84" s="266"/>
      <c r="CIR84" s="266"/>
      <c r="CIS84" s="139"/>
      <c r="CIT84" s="266"/>
      <c r="CIU84" s="266"/>
      <c r="CIV84" s="266"/>
      <c r="CIW84" s="139"/>
      <c r="CIX84" s="266"/>
      <c r="CIY84" s="266"/>
      <c r="CIZ84" s="266"/>
      <c r="CJA84" s="139"/>
      <c r="CJB84" s="266"/>
      <c r="CJC84" s="266"/>
      <c r="CJD84" s="266"/>
      <c r="CJE84" s="139"/>
      <c r="CJF84" s="266"/>
      <c r="CJG84" s="266"/>
      <c r="CJH84" s="266"/>
      <c r="CJI84" s="139"/>
      <c r="CJJ84" s="266"/>
      <c r="CJK84" s="266"/>
      <c r="CJL84" s="266"/>
      <c r="CJM84" s="139"/>
      <c r="CJN84" s="266"/>
      <c r="CJO84" s="266"/>
      <c r="CJP84" s="266"/>
      <c r="CJQ84" s="139"/>
      <c r="CJR84" s="266"/>
      <c r="CJS84" s="266"/>
      <c r="CJT84" s="266"/>
      <c r="CJU84" s="139"/>
      <c r="CJV84" s="266"/>
      <c r="CJW84" s="266"/>
      <c r="CJX84" s="266"/>
      <c r="CJY84" s="139"/>
      <c r="CJZ84" s="266"/>
      <c r="CKA84" s="266"/>
      <c r="CKB84" s="266"/>
      <c r="CKC84" s="139"/>
      <c r="CKD84" s="266"/>
      <c r="CKE84" s="266"/>
      <c r="CKF84" s="266"/>
      <c r="CKG84" s="139"/>
      <c r="CKH84" s="266"/>
      <c r="CKI84" s="266"/>
      <c r="CKJ84" s="266"/>
      <c r="CKK84" s="139"/>
      <c r="CKL84" s="266"/>
      <c r="CKM84" s="266"/>
      <c r="CKN84" s="266"/>
      <c r="CKO84" s="139"/>
      <c r="CKP84" s="266"/>
      <c r="CKQ84" s="266"/>
      <c r="CKR84" s="266"/>
      <c r="CKS84" s="139"/>
      <c r="CKT84" s="266"/>
      <c r="CKU84" s="266"/>
      <c r="CKV84" s="266"/>
      <c r="CKW84" s="139"/>
      <c r="CKX84" s="266"/>
      <c r="CKY84" s="266"/>
      <c r="CKZ84" s="266"/>
      <c r="CLA84" s="139"/>
      <c r="CLB84" s="266"/>
      <c r="CLC84" s="266"/>
      <c r="CLD84" s="266"/>
      <c r="CLE84" s="139"/>
      <c r="CLF84" s="266"/>
      <c r="CLG84" s="266"/>
      <c r="CLH84" s="266"/>
      <c r="CLI84" s="139"/>
      <c r="CLJ84" s="266"/>
      <c r="CLK84" s="266"/>
      <c r="CLL84" s="266"/>
      <c r="CLM84" s="139"/>
      <c r="CLN84" s="266"/>
      <c r="CLO84" s="266"/>
      <c r="CLP84" s="266"/>
      <c r="CLQ84" s="139"/>
      <c r="CLR84" s="266"/>
      <c r="CLS84" s="266"/>
      <c r="CLT84" s="266"/>
      <c r="CLU84" s="139"/>
      <c r="CLV84" s="266"/>
      <c r="CLW84" s="266"/>
      <c r="CLX84" s="266"/>
      <c r="CLY84" s="139"/>
      <c r="CLZ84" s="266"/>
      <c r="CMA84" s="266"/>
      <c r="CMB84" s="266"/>
      <c r="CMC84" s="139"/>
      <c r="CMD84" s="266"/>
      <c r="CME84" s="266"/>
      <c r="CMF84" s="266"/>
      <c r="CMG84" s="139"/>
      <c r="CMH84" s="266"/>
      <c r="CMI84" s="266"/>
      <c r="CMJ84" s="266"/>
      <c r="CMK84" s="139"/>
      <c r="CML84" s="266"/>
      <c r="CMM84" s="266"/>
      <c r="CMN84" s="266"/>
      <c r="CMO84" s="139"/>
      <c r="CMP84" s="266"/>
      <c r="CMQ84" s="266"/>
      <c r="CMR84" s="266"/>
      <c r="CMS84" s="139"/>
      <c r="CMT84" s="266"/>
      <c r="CMU84" s="266"/>
      <c r="CMV84" s="266"/>
      <c r="CMW84" s="139"/>
      <c r="CMX84" s="266"/>
      <c r="CMY84" s="266"/>
      <c r="CMZ84" s="266"/>
      <c r="CNA84" s="139"/>
      <c r="CNB84" s="266"/>
      <c r="CNC84" s="266"/>
      <c r="CND84" s="266"/>
      <c r="CNE84" s="139"/>
      <c r="CNF84" s="266"/>
      <c r="CNG84" s="266"/>
      <c r="CNH84" s="266"/>
      <c r="CNI84" s="139"/>
      <c r="CNJ84" s="266"/>
      <c r="CNK84" s="266"/>
      <c r="CNL84" s="266"/>
      <c r="CNM84" s="139"/>
      <c r="CNN84" s="266"/>
      <c r="CNO84" s="266"/>
      <c r="CNP84" s="266"/>
      <c r="CNQ84" s="139"/>
      <c r="CNR84" s="266"/>
      <c r="CNS84" s="266"/>
      <c r="CNT84" s="266"/>
      <c r="CNU84" s="139"/>
      <c r="CNV84" s="266"/>
      <c r="CNW84" s="266"/>
      <c r="CNX84" s="266"/>
      <c r="CNY84" s="139"/>
      <c r="CNZ84" s="266"/>
      <c r="COA84" s="266"/>
      <c r="COB84" s="266"/>
      <c r="COC84" s="139"/>
      <c r="COD84" s="266"/>
      <c r="COE84" s="266"/>
      <c r="COF84" s="266"/>
      <c r="COG84" s="139"/>
      <c r="COH84" s="266"/>
      <c r="COI84" s="266"/>
      <c r="COJ84" s="266"/>
      <c r="COK84" s="139"/>
      <c r="COL84" s="266"/>
      <c r="COM84" s="266"/>
      <c r="CON84" s="266"/>
      <c r="COO84" s="139"/>
      <c r="COP84" s="266"/>
      <c r="COQ84" s="266"/>
      <c r="COR84" s="266"/>
      <c r="COS84" s="139"/>
      <c r="COT84" s="266"/>
      <c r="COU84" s="266"/>
      <c r="COV84" s="266"/>
      <c r="COW84" s="139"/>
      <c r="COX84" s="266"/>
      <c r="COY84" s="266"/>
      <c r="COZ84" s="266"/>
      <c r="CPA84" s="139"/>
      <c r="CPB84" s="266"/>
      <c r="CPC84" s="266"/>
      <c r="CPD84" s="266"/>
      <c r="CPE84" s="139"/>
      <c r="CPF84" s="266"/>
      <c r="CPG84" s="266"/>
      <c r="CPH84" s="266"/>
      <c r="CPI84" s="139"/>
      <c r="CPJ84" s="266"/>
      <c r="CPK84" s="266"/>
      <c r="CPL84" s="266"/>
      <c r="CPM84" s="139"/>
      <c r="CPN84" s="266"/>
      <c r="CPO84" s="266"/>
      <c r="CPP84" s="266"/>
      <c r="CPQ84" s="139"/>
      <c r="CPR84" s="266"/>
      <c r="CPS84" s="266"/>
      <c r="CPT84" s="266"/>
      <c r="CPU84" s="139"/>
      <c r="CPV84" s="266"/>
      <c r="CPW84" s="266"/>
      <c r="CPX84" s="266"/>
      <c r="CPY84" s="139"/>
      <c r="CPZ84" s="266"/>
      <c r="CQA84" s="266"/>
      <c r="CQB84" s="266"/>
      <c r="CQC84" s="139"/>
      <c r="CQD84" s="266"/>
      <c r="CQE84" s="266"/>
      <c r="CQF84" s="266"/>
      <c r="CQG84" s="139"/>
      <c r="CQH84" s="266"/>
      <c r="CQI84" s="266"/>
      <c r="CQJ84" s="266"/>
      <c r="CQK84" s="139"/>
      <c r="CQL84" s="266"/>
      <c r="CQM84" s="266"/>
      <c r="CQN84" s="266"/>
      <c r="CQO84" s="139"/>
      <c r="CQP84" s="266"/>
      <c r="CQQ84" s="266"/>
      <c r="CQR84" s="266"/>
      <c r="CQS84" s="139"/>
      <c r="CQT84" s="266"/>
      <c r="CQU84" s="266"/>
      <c r="CQV84" s="266"/>
      <c r="CQW84" s="139"/>
      <c r="CQX84" s="266"/>
      <c r="CQY84" s="266"/>
      <c r="CQZ84" s="266"/>
      <c r="CRA84" s="139"/>
      <c r="CRB84" s="266"/>
      <c r="CRC84" s="266"/>
      <c r="CRD84" s="266"/>
      <c r="CRE84" s="139"/>
      <c r="CRF84" s="266"/>
      <c r="CRG84" s="266"/>
      <c r="CRH84" s="266"/>
      <c r="CRI84" s="139"/>
      <c r="CRJ84" s="266"/>
      <c r="CRK84" s="266"/>
      <c r="CRL84" s="266"/>
      <c r="CRM84" s="139"/>
      <c r="CRN84" s="266"/>
      <c r="CRO84" s="266"/>
      <c r="CRP84" s="266"/>
      <c r="CRQ84" s="139"/>
      <c r="CRR84" s="266"/>
      <c r="CRS84" s="266"/>
      <c r="CRT84" s="266"/>
      <c r="CRU84" s="139"/>
      <c r="CRV84" s="266"/>
      <c r="CRW84" s="266"/>
      <c r="CRX84" s="266"/>
      <c r="CRY84" s="139"/>
      <c r="CRZ84" s="266"/>
      <c r="CSA84" s="266"/>
      <c r="CSB84" s="266"/>
      <c r="CSC84" s="139"/>
      <c r="CSD84" s="266"/>
      <c r="CSE84" s="266"/>
      <c r="CSF84" s="266"/>
      <c r="CSG84" s="139"/>
      <c r="CSH84" s="266"/>
      <c r="CSI84" s="266"/>
      <c r="CSJ84" s="266"/>
      <c r="CSK84" s="139"/>
      <c r="CSL84" s="266"/>
      <c r="CSM84" s="266"/>
      <c r="CSN84" s="266"/>
      <c r="CSO84" s="139"/>
      <c r="CSP84" s="266"/>
      <c r="CSQ84" s="266"/>
      <c r="CSR84" s="266"/>
      <c r="CSS84" s="139"/>
      <c r="CST84" s="266"/>
      <c r="CSU84" s="266"/>
      <c r="CSV84" s="266"/>
      <c r="CSW84" s="139"/>
      <c r="CSX84" s="266"/>
      <c r="CSY84" s="266"/>
      <c r="CSZ84" s="266"/>
      <c r="CTA84" s="139"/>
      <c r="CTB84" s="266"/>
      <c r="CTC84" s="266"/>
      <c r="CTD84" s="266"/>
      <c r="CTE84" s="139"/>
      <c r="CTF84" s="266"/>
      <c r="CTG84" s="266"/>
      <c r="CTH84" s="266"/>
      <c r="CTI84" s="139"/>
      <c r="CTJ84" s="266"/>
      <c r="CTK84" s="266"/>
      <c r="CTL84" s="266"/>
      <c r="CTM84" s="139"/>
      <c r="CTN84" s="266"/>
      <c r="CTO84" s="266"/>
      <c r="CTP84" s="266"/>
      <c r="CTQ84" s="139"/>
      <c r="CTR84" s="266"/>
      <c r="CTS84" s="266"/>
      <c r="CTT84" s="266"/>
      <c r="CTU84" s="139"/>
      <c r="CTV84" s="266"/>
      <c r="CTW84" s="266"/>
      <c r="CTX84" s="266"/>
      <c r="CTY84" s="139"/>
      <c r="CTZ84" s="266"/>
      <c r="CUA84" s="266"/>
      <c r="CUB84" s="266"/>
      <c r="CUC84" s="139"/>
      <c r="CUD84" s="266"/>
      <c r="CUE84" s="266"/>
      <c r="CUF84" s="266"/>
      <c r="CUG84" s="139"/>
      <c r="CUH84" s="266"/>
      <c r="CUI84" s="266"/>
      <c r="CUJ84" s="266"/>
      <c r="CUK84" s="139"/>
      <c r="CUL84" s="266"/>
      <c r="CUM84" s="266"/>
      <c r="CUN84" s="266"/>
      <c r="CUO84" s="139"/>
      <c r="CUP84" s="266"/>
      <c r="CUQ84" s="266"/>
      <c r="CUR84" s="266"/>
      <c r="CUS84" s="139"/>
      <c r="CUT84" s="266"/>
      <c r="CUU84" s="266"/>
      <c r="CUV84" s="266"/>
      <c r="CUW84" s="139"/>
      <c r="CUX84" s="266"/>
      <c r="CUY84" s="266"/>
      <c r="CUZ84" s="266"/>
      <c r="CVA84" s="139"/>
      <c r="CVB84" s="266"/>
      <c r="CVC84" s="266"/>
      <c r="CVD84" s="266"/>
      <c r="CVE84" s="139"/>
      <c r="CVF84" s="266"/>
      <c r="CVG84" s="266"/>
      <c r="CVH84" s="266"/>
      <c r="CVI84" s="139"/>
      <c r="CVJ84" s="266"/>
      <c r="CVK84" s="266"/>
      <c r="CVL84" s="266"/>
      <c r="CVM84" s="139"/>
      <c r="CVN84" s="266"/>
      <c r="CVO84" s="266"/>
      <c r="CVP84" s="266"/>
      <c r="CVQ84" s="139"/>
      <c r="CVR84" s="266"/>
      <c r="CVS84" s="266"/>
      <c r="CVT84" s="266"/>
      <c r="CVU84" s="139"/>
      <c r="CVV84" s="266"/>
      <c r="CVW84" s="266"/>
      <c r="CVX84" s="266"/>
      <c r="CVY84" s="139"/>
      <c r="CVZ84" s="266"/>
      <c r="CWA84" s="266"/>
      <c r="CWB84" s="266"/>
      <c r="CWC84" s="139"/>
      <c r="CWD84" s="266"/>
      <c r="CWE84" s="266"/>
      <c r="CWF84" s="266"/>
      <c r="CWG84" s="139"/>
      <c r="CWH84" s="266"/>
      <c r="CWI84" s="266"/>
      <c r="CWJ84" s="266"/>
      <c r="CWK84" s="139"/>
      <c r="CWL84" s="266"/>
      <c r="CWM84" s="266"/>
      <c r="CWN84" s="266"/>
      <c r="CWO84" s="139"/>
      <c r="CWP84" s="266"/>
      <c r="CWQ84" s="266"/>
      <c r="CWR84" s="266"/>
      <c r="CWS84" s="139"/>
      <c r="CWT84" s="266"/>
      <c r="CWU84" s="266"/>
      <c r="CWV84" s="266"/>
      <c r="CWW84" s="139"/>
      <c r="CWX84" s="266"/>
      <c r="CWY84" s="266"/>
      <c r="CWZ84" s="266"/>
      <c r="CXA84" s="139"/>
      <c r="CXB84" s="266"/>
      <c r="CXC84" s="266"/>
      <c r="CXD84" s="266"/>
      <c r="CXE84" s="139"/>
      <c r="CXF84" s="266"/>
      <c r="CXG84" s="266"/>
      <c r="CXH84" s="266"/>
      <c r="CXI84" s="139"/>
      <c r="CXJ84" s="266"/>
      <c r="CXK84" s="266"/>
      <c r="CXL84" s="266"/>
      <c r="CXM84" s="139"/>
      <c r="CXN84" s="266"/>
      <c r="CXO84" s="266"/>
      <c r="CXP84" s="266"/>
      <c r="CXQ84" s="139"/>
      <c r="CXR84" s="266"/>
      <c r="CXS84" s="266"/>
      <c r="CXT84" s="266"/>
      <c r="CXU84" s="139"/>
      <c r="CXV84" s="266"/>
      <c r="CXW84" s="266"/>
      <c r="CXX84" s="266"/>
      <c r="CXY84" s="139"/>
      <c r="CXZ84" s="266"/>
      <c r="CYA84" s="266"/>
      <c r="CYB84" s="266"/>
      <c r="CYC84" s="139"/>
      <c r="CYD84" s="266"/>
      <c r="CYE84" s="266"/>
      <c r="CYF84" s="266"/>
      <c r="CYG84" s="139"/>
      <c r="CYH84" s="266"/>
      <c r="CYI84" s="266"/>
      <c r="CYJ84" s="266"/>
      <c r="CYK84" s="139"/>
      <c r="CYL84" s="266"/>
      <c r="CYM84" s="266"/>
      <c r="CYN84" s="266"/>
      <c r="CYO84" s="139"/>
      <c r="CYP84" s="266"/>
      <c r="CYQ84" s="266"/>
      <c r="CYR84" s="266"/>
      <c r="CYS84" s="139"/>
      <c r="CYT84" s="266"/>
      <c r="CYU84" s="266"/>
      <c r="CYV84" s="266"/>
      <c r="CYW84" s="139"/>
      <c r="CYX84" s="266"/>
      <c r="CYY84" s="266"/>
      <c r="CYZ84" s="266"/>
      <c r="CZA84" s="139"/>
      <c r="CZB84" s="266"/>
      <c r="CZC84" s="266"/>
      <c r="CZD84" s="266"/>
      <c r="CZE84" s="139"/>
      <c r="CZF84" s="266"/>
      <c r="CZG84" s="266"/>
      <c r="CZH84" s="266"/>
      <c r="CZI84" s="139"/>
      <c r="CZJ84" s="266"/>
      <c r="CZK84" s="266"/>
      <c r="CZL84" s="266"/>
      <c r="CZM84" s="139"/>
      <c r="CZN84" s="266"/>
      <c r="CZO84" s="266"/>
      <c r="CZP84" s="266"/>
      <c r="CZQ84" s="139"/>
      <c r="CZR84" s="266"/>
      <c r="CZS84" s="266"/>
      <c r="CZT84" s="266"/>
      <c r="CZU84" s="139"/>
      <c r="CZV84" s="266"/>
      <c r="CZW84" s="266"/>
      <c r="CZX84" s="266"/>
      <c r="CZY84" s="139"/>
      <c r="CZZ84" s="266"/>
      <c r="DAA84" s="266"/>
      <c r="DAB84" s="266"/>
      <c r="DAC84" s="139"/>
      <c r="DAD84" s="266"/>
      <c r="DAE84" s="266"/>
      <c r="DAF84" s="266"/>
      <c r="DAG84" s="139"/>
      <c r="DAH84" s="266"/>
      <c r="DAI84" s="266"/>
      <c r="DAJ84" s="266"/>
      <c r="DAK84" s="139"/>
      <c r="DAL84" s="266"/>
      <c r="DAM84" s="266"/>
      <c r="DAN84" s="266"/>
      <c r="DAO84" s="139"/>
      <c r="DAP84" s="266"/>
      <c r="DAQ84" s="266"/>
      <c r="DAR84" s="266"/>
      <c r="DAS84" s="139"/>
      <c r="DAT84" s="266"/>
      <c r="DAU84" s="266"/>
      <c r="DAV84" s="266"/>
      <c r="DAW84" s="139"/>
      <c r="DAX84" s="266"/>
      <c r="DAY84" s="266"/>
      <c r="DAZ84" s="266"/>
      <c r="DBA84" s="139"/>
      <c r="DBB84" s="266"/>
      <c r="DBC84" s="266"/>
      <c r="DBD84" s="266"/>
      <c r="DBE84" s="139"/>
      <c r="DBF84" s="266"/>
      <c r="DBG84" s="266"/>
      <c r="DBH84" s="266"/>
      <c r="DBI84" s="139"/>
      <c r="DBJ84" s="266"/>
      <c r="DBK84" s="266"/>
      <c r="DBL84" s="266"/>
      <c r="DBM84" s="139"/>
      <c r="DBN84" s="266"/>
      <c r="DBO84" s="266"/>
      <c r="DBP84" s="266"/>
      <c r="DBQ84" s="139"/>
      <c r="DBR84" s="266"/>
      <c r="DBS84" s="266"/>
      <c r="DBT84" s="266"/>
      <c r="DBU84" s="139"/>
      <c r="DBV84" s="266"/>
      <c r="DBW84" s="266"/>
      <c r="DBX84" s="266"/>
      <c r="DBY84" s="139"/>
      <c r="DBZ84" s="266"/>
      <c r="DCA84" s="266"/>
      <c r="DCB84" s="266"/>
      <c r="DCC84" s="139"/>
      <c r="DCD84" s="266"/>
      <c r="DCE84" s="266"/>
      <c r="DCF84" s="266"/>
      <c r="DCG84" s="139"/>
      <c r="DCH84" s="266"/>
      <c r="DCI84" s="266"/>
      <c r="DCJ84" s="266"/>
      <c r="DCK84" s="139"/>
      <c r="DCL84" s="266"/>
      <c r="DCM84" s="266"/>
      <c r="DCN84" s="266"/>
      <c r="DCO84" s="139"/>
      <c r="DCP84" s="266"/>
      <c r="DCQ84" s="266"/>
      <c r="DCR84" s="266"/>
      <c r="DCS84" s="139"/>
      <c r="DCT84" s="266"/>
      <c r="DCU84" s="266"/>
      <c r="DCV84" s="266"/>
      <c r="DCW84" s="139"/>
      <c r="DCX84" s="266"/>
      <c r="DCY84" s="266"/>
      <c r="DCZ84" s="266"/>
      <c r="DDA84" s="139"/>
      <c r="DDB84" s="266"/>
      <c r="DDC84" s="266"/>
      <c r="DDD84" s="266"/>
      <c r="DDE84" s="139"/>
      <c r="DDF84" s="266"/>
      <c r="DDG84" s="266"/>
      <c r="DDH84" s="266"/>
      <c r="DDI84" s="139"/>
      <c r="DDJ84" s="266"/>
      <c r="DDK84" s="266"/>
      <c r="DDL84" s="266"/>
      <c r="DDM84" s="139"/>
      <c r="DDN84" s="266"/>
      <c r="DDO84" s="266"/>
      <c r="DDP84" s="266"/>
      <c r="DDQ84" s="139"/>
      <c r="DDR84" s="266"/>
      <c r="DDS84" s="266"/>
      <c r="DDT84" s="266"/>
      <c r="DDU84" s="139"/>
      <c r="DDV84" s="266"/>
      <c r="DDW84" s="266"/>
      <c r="DDX84" s="266"/>
      <c r="DDY84" s="139"/>
      <c r="DDZ84" s="266"/>
      <c r="DEA84" s="266"/>
      <c r="DEB84" s="266"/>
      <c r="DEC84" s="139"/>
      <c r="DED84" s="266"/>
      <c r="DEE84" s="266"/>
      <c r="DEF84" s="266"/>
      <c r="DEG84" s="139"/>
      <c r="DEH84" s="266"/>
      <c r="DEI84" s="266"/>
      <c r="DEJ84" s="266"/>
      <c r="DEK84" s="139"/>
      <c r="DEL84" s="266"/>
      <c r="DEM84" s="266"/>
      <c r="DEN84" s="266"/>
      <c r="DEO84" s="139"/>
      <c r="DEP84" s="266"/>
      <c r="DEQ84" s="266"/>
      <c r="DER84" s="266"/>
      <c r="DES84" s="139"/>
      <c r="DET84" s="266"/>
      <c r="DEU84" s="266"/>
      <c r="DEV84" s="266"/>
      <c r="DEW84" s="139"/>
      <c r="DEX84" s="266"/>
      <c r="DEY84" s="266"/>
      <c r="DEZ84" s="266"/>
      <c r="DFA84" s="139"/>
      <c r="DFB84" s="266"/>
      <c r="DFC84" s="266"/>
      <c r="DFD84" s="266"/>
      <c r="DFE84" s="139"/>
      <c r="DFF84" s="266"/>
      <c r="DFG84" s="266"/>
      <c r="DFH84" s="266"/>
      <c r="DFI84" s="139"/>
      <c r="DFJ84" s="266"/>
      <c r="DFK84" s="266"/>
      <c r="DFL84" s="266"/>
      <c r="DFM84" s="139"/>
      <c r="DFN84" s="266"/>
      <c r="DFO84" s="266"/>
      <c r="DFP84" s="266"/>
      <c r="DFQ84" s="139"/>
      <c r="DFR84" s="266"/>
      <c r="DFS84" s="266"/>
      <c r="DFT84" s="266"/>
      <c r="DFU84" s="139"/>
      <c r="DFV84" s="266"/>
      <c r="DFW84" s="266"/>
      <c r="DFX84" s="266"/>
      <c r="DFY84" s="139"/>
      <c r="DFZ84" s="266"/>
      <c r="DGA84" s="266"/>
      <c r="DGB84" s="266"/>
      <c r="DGC84" s="139"/>
      <c r="DGD84" s="266"/>
      <c r="DGE84" s="266"/>
      <c r="DGF84" s="266"/>
      <c r="DGG84" s="139"/>
      <c r="DGH84" s="266"/>
      <c r="DGI84" s="266"/>
      <c r="DGJ84" s="266"/>
      <c r="DGK84" s="139"/>
      <c r="DGL84" s="266"/>
      <c r="DGM84" s="266"/>
      <c r="DGN84" s="266"/>
      <c r="DGO84" s="139"/>
      <c r="DGP84" s="266"/>
      <c r="DGQ84" s="266"/>
      <c r="DGR84" s="266"/>
      <c r="DGS84" s="139"/>
      <c r="DGT84" s="266"/>
      <c r="DGU84" s="266"/>
      <c r="DGV84" s="266"/>
      <c r="DGW84" s="139"/>
      <c r="DGX84" s="266"/>
      <c r="DGY84" s="266"/>
      <c r="DGZ84" s="266"/>
      <c r="DHA84" s="139"/>
      <c r="DHB84" s="266"/>
      <c r="DHC84" s="266"/>
      <c r="DHD84" s="266"/>
      <c r="DHE84" s="139"/>
      <c r="DHF84" s="266"/>
      <c r="DHG84" s="266"/>
      <c r="DHH84" s="266"/>
      <c r="DHI84" s="139"/>
      <c r="DHJ84" s="266"/>
      <c r="DHK84" s="266"/>
      <c r="DHL84" s="266"/>
      <c r="DHM84" s="139"/>
      <c r="DHN84" s="266"/>
      <c r="DHO84" s="266"/>
      <c r="DHP84" s="266"/>
      <c r="DHQ84" s="139"/>
      <c r="DHR84" s="266"/>
      <c r="DHS84" s="266"/>
      <c r="DHT84" s="266"/>
      <c r="DHU84" s="139"/>
      <c r="DHV84" s="266"/>
      <c r="DHW84" s="266"/>
      <c r="DHX84" s="266"/>
      <c r="DHY84" s="139"/>
      <c r="DHZ84" s="266"/>
      <c r="DIA84" s="266"/>
      <c r="DIB84" s="266"/>
      <c r="DIC84" s="139"/>
      <c r="DID84" s="266"/>
      <c r="DIE84" s="266"/>
      <c r="DIF84" s="266"/>
      <c r="DIG84" s="139"/>
      <c r="DIH84" s="266"/>
      <c r="DII84" s="266"/>
      <c r="DIJ84" s="266"/>
      <c r="DIK84" s="139"/>
      <c r="DIL84" s="266"/>
      <c r="DIM84" s="266"/>
      <c r="DIN84" s="266"/>
      <c r="DIO84" s="139"/>
      <c r="DIP84" s="266"/>
      <c r="DIQ84" s="266"/>
      <c r="DIR84" s="266"/>
      <c r="DIS84" s="139"/>
      <c r="DIT84" s="266"/>
      <c r="DIU84" s="266"/>
      <c r="DIV84" s="266"/>
      <c r="DIW84" s="139"/>
      <c r="DIX84" s="266"/>
      <c r="DIY84" s="266"/>
      <c r="DIZ84" s="266"/>
      <c r="DJA84" s="139"/>
      <c r="DJB84" s="266"/>
      <c r="DJC84" s="266"/>
      <c r="DJD84" s="266"/>
      <c r="DJE84" s="139"/>
      <c r="DJF84" s="266"/>
      <c r="DJG84" s="266"/>
      <c r="DJH84" s="266"/>
      <c r="DJI84" s="139"/>
      <c r="DJJ84" s="266"/>
      <c r="DJK84" s="266"/>
      <c r="DJL84" s="266"/>
      <c r="DJM84" s="139"/>
      <c r="DJN84" s="266"/>
      <c r="DJO84" s="266"/>
      <c r="DJP84" s="266"/>
      <c r="DJQ84" s="139"/>
      <c r="DJR84" s="266"/>
      <c r="DJS84" s="266"/>
      <c r="DJT84" s="266"/>
      <c r="DJU84" s="139"/>
      <c r="DJV84" s="266"/>
      <c r="DJW84" s="266"/>
      <c r="DJX84" s="266"/>
      <c r="DJY84" s="139"/>
      <c r="DJZ84" s="266"/>
      <c r="DKA84" s="266"/>
      <c r="DKB84" s="266"/>
      <c r="DKC84" s="139"/>
      <c r="DKD84" s="266"/>
      <c r="DKE84" s="266"/>
      <c r="DKF84" s="266"/>
      <c r="DKG84" s="139"/>
      <c r="DKH84" s="266"/>
      <c r="DKI84" s="266"/>
      <c r="DKJ84" s="266"/>
      <c r="DKK84" s="139"/>
      <c r="DKL84" s="266"/>
      <c r="DKM84" s="266"/>
      <c r="DKN84" s="266"/>
      <c r="DKO84" s="139"/>
      <c r="DKP84" s="266"/>
      <c r="DKQ84" s="266"/>
      <c r="DKR84" s="266"/>
      <c r="DKS84" s="139"/>
      <c r="DKT84" s="266"/>
      <c r="DKU84" s="266"/>
      <c r="DKV84" s="266"/>
      <c r="DKW84" s="139"/>
      <c r="DKX84" s="266"/>
      <c r="DKY84" s="266"/>
      <c r="DKZ84" s="266"/>
      <c r="DLA84" s="139"/>
      <c r="DLB84" s="266"/>
      <c r="DLC84" s="266"/>
      <c r="DLD84" s="266"/>
      <c r="DLE84" s="139"/>
      <c r="DLF84" s="266"/>
      <c r="DLG84" s="266"/>
      <c r="DLH84" s="266"/>
      <c r="DLI84" s="139"/>
      <c r="DLJ84" s="266"/>
      <c r="DLK84" s="266"/>
      <c r="DLL84" s="266"/>
      <c r="DLM84" s="139"/>
      <c r="DLN84" s="266"/>
      <c r="DLO84" s="266"/>
      <c r="DLP84" s="266"/>
      <c r="DLQ84" s="139"/>
      <c r="DLR84" s="266"/>
      <c r="DLS84" s="266"/>
      <c r="DLT84" s="266"/>
      <c r="DLU84" s="139"/>
      <c r="DLV84" s="266"/>
      <c r="DLW84" s="266"/>
      <c r="DLX84" s="266"/>
      <c r="DLY84" s="139"/>
      <c r="DLZ84" s="266"/>
      <c r="DMA84" s="266"/>
      <c r="DMB84" s="266"/>
      <c r="DMC84" s="139"/>
      <c r="DMD84" s="266"/>
      <c r="DME84" s="266"/>
      <c r="DMF84" s="266"/>
      <c r="DMG84" s="139"/>
      <c r="DMH84" s="266"/>
      <c r="DMI84" s="266"/>
      <c r="DMJ84" s="266"/>
      <c r="DMK84" s="139"/>
      <c r="DML84" s="266"/>
      <c r="DMM84" s="266"/>
      <c r="DMN84" s="266"/>
      <c r="DMO84" s="139"/>
      <c r="DMP84" s="266"/>
      <c r="DMQ84" s="266"/>
      <c r="DMR84" s="266"/>
      <c r="DMS84" s="139"/>
      <c r="DMT84" s="266"/>
      <c r="DMU84" s="266"/>
      <c r="DMV84" s="266"/>
      <c r="DMW84" s="139"/>
      <c r="DMX84" s="266"/>
      <c r="DMY84" s="266"/>
      <c r="DMZ84" s="266"/>
      <c r="DNA84" s="139"/>
      <c r="DNB84" s="266"/>
      <c r="DNC84" s="266"/>
      <c r="DND84" s="266"/>
      <c r="DNE84" s="139"/>
      <c r="DNF84" s="266"/>
      <c r="DNG84" s="266"/>
      <c r="DNH84" s="266"/>
      <c r="DNI84" s="139"/>
      <c r="DNJ84" s="266"/>
      <c r="DNK84" s="266"/>
      <c r="DNL84" s="266"/>
      <c r="DNM84" s="139"/>
      <c r="DNN84" s="266"/>
      <c r="DNO84" s="266"/>
      <c r="DNP84" s="266"/>
      <c r="DNQ84" s="139"/>
      <c r="DNR84" s="266"/>
      <c r="DNS84" s="266"/>
      <c r="DNT84" s="266"/>
      <c r="DNU84" s="139"/>
      <c r="DNV84" s="266"/>
      <c r="DNW84" s="266"/>
      <c r="DNX84" s="266"/>
      <c r="DNY84" s="139"/>
      <c r="DNZ84" s="266"/>
      <c r="DOA84" s="266"/>
      <c r="DOB84" s="266"/>
      <c r="DOC84" s="139"/>
      <c r="DOD84" s="266"/>
      <c r="DOE84" s="266"/>
      <c r="DOF84" s="266"/>
      <c r="DOG84" s="139"/>
      <c r="DOH84" s="266"/>
      <c r="DOI84" s="266"/>
      <c r="DOJ84" s="266"/>
      <c r="DOK84" s="139"/>
      <c r="DOL84" s="266"/>
      <c r="DOM84" s="266"/>
      <c r="DON84" s="266"/>
      <c r="DOO84" s="139"/>
      <c r="DOP84" s="266"/>
      <c r="DOQ84" s="266"/>
      <c r="DOR84" s="266"/>
      <c r="DOS84" s="139"/>
      <c r="DOT84" s="266"/>
      <c r="DOU84" s="266"/>
      <c r="DOV84" s="266"/>
      <c r="DOW84" s="139"/>
      <c r="DOX84" s="266"/>
      <c r="DOY84" s="266"/>
      <c r="DOZ84" s="266"/>
      <c r="DPA84" s="139"/>
      <c r="DPB84" s="266"/>
      <c r="DPC84" s="266"/>
      <c r="DPD84" s="266"/>
      <c r="DPE84" s="139"/>
      <c r="DPF84" s="266"/>
      <c r="DPG84" s="266"/>
      <c r="DPH84" s="266"/>
      <c r="DPI84" s="139"/>
      <c r="DPJ84" s="266"/>
      <c r="DPK84" s="266"/>
      <c r="DPL84" s="266"/>
      <c r="DPM84" s="139"/>
      <c r="DPN84" s="266"/>
      <c r="DPO84" s="266"/>
      <c r="DPP84" s="266"/>
      <c r="DPQ84" s="139"/>
      <c r="DPR84" s="266"/>
      <c r="DPS84" s="266"/>
      <c r="DPT84" s="266"/>
      <c r="DPU84" s="139"/>
      <c r="DPV84" s="266"/>
      <c r="DPW84" s="266"/>
      <c r="DPX84" s="266"/>
      <c r="DPY84" s="139"/>
      <c r="DPZ84" s="266"/>
      <c r="DQA84" s="266"/>
      <c r="DQB84" s="266"/>
      <c r="DQC84" s="139"/>
      <c r="DQD84" s="266"/>
      <c r="DQE84" s="266"/>
      <c r="DQF84" s="266"/>
      <c r="DQG84" s="139"/>
      <c r="DQH84" s="266"/>
      <c r="DQI84" s="266"/>
      <c r="DQJ84" s="266"/>
      <c r="DQK84" s="139"/>
      <c r="DQL84" s="266"/>
      <c r="DQM84" s="266"/>
      <c r="DQN84" s="266"/>
      <c r="DQO84" s="139"/>
      <c r="DQP84" s="266"/>
      <c r="DQQ84" s="266"/>
      <c r="DQR84" s="266"/>
      <c r="DQS84" s="139"/>
      <c r="DQT84" s="266"/>
      <c r="DQU84" s="266"/>
      <c r="DQV84" s="266"/>
      <c r="DQW84" s="139"/>
      <c r="DQX84" s="266"/>
      <c r="DQY84" s="266"/>
      <c r="DQZ84" s="266"/>
      <c r="DRA84" s="139"/>
      <c r="DRB84" s="266"/>
      <c r="DRC84" s="266"/>
      <c r="DRD84" s="266"/>
      <c r="DRE84" s="139"/>
      <c r="DRF84" s="266"/>
      <c r="DRG84" s="266"/>
      <c r="DRH84" s="266"/>
      <c r="DRI84" s="139"/>
      <c r="DRJ84" s="266"/>
      <c r="DRK84" s="266"/>
      <c r="DRL84" s="266"/>
      <c r="DRM84" s="139"/>
      <c r="DRN84" s="266"/>
      <c r="DRO84" s="266"/>
      <c r="DRP84" s="266"/>
      <c r="DRQ84" s="139"/>
      <c r="DRR84" s="266"/>
      <c r="DRS84" s="266"/>
      <c r="DRT84" s="266"/>
      <c r="DRU84" s="139"/>
      <c r="DRV84" s="266"/>
      <c r="DRW84" s="266"/>
      <c r="DRX84" s="266"/>
      <c r="DRY84" s="139"/>
      <c r="DRZ84" s="266"/>
      <c r="DSA84" s="266"/>
      <c r="DSB84" s="266"/>
      <c r="DSC84" s="139"/>
      <c r="DSD84" s="266"/>
      <c r="DSE84" s="266"/>
      <c r="DSF84" s="266"/>
      <c r="DSG84" s="139"/>
      <c r="DSH84" s="266"/>
      <c r="DSI84" s="266"/>
      <c r="DSJ84" s="266"/>
      <c r="DSK84" s="139"/>
      <c r="DSL84" s="266"/>
      <c r="DSM84" s="266"/>
      <c r="DSN84" s="266"/>
      <c r="DSO84" s="139"/>
      <c r="DSP84" s="266"/>
      <c r="DSQ84" s="266"/>
      <c r="DSR84" s="266"/>
      <c r="DSS84" s="139"/>
      <c r="DST84" s="266"/>
      <c r="DSU84" s="266"/>
      <c r="DSV84" s="266"/>
      <c r="DSW84" s="139"/>
      <c r="DSX84" s="266"/>
      <c r="DSY84" s="266"/>
      <c r="DSZ84" s="266"/>
      <c r="DTA84" s="139"/>
      <c r="DTB84" s="266"/>
      <c r="DTC84" s="266"/>
      <c r="DTD84" s="266"/>
      <c r="DTE84" s="139"/>
      <c r="DTF84" s="266"/>
      <c r="DTG84" s="266"/>
      <c r="DTH84" s="266"/>
      <c r="DTI84" s="139"/>
      <c r="DTJ84" s="266"/>
      <c r="DTK84" s="266"/>
      <c r="DTL84" s="266"/>
      <c r="DTM84" s="139"/>
      <c r="DTN84" s="266"/>
      <c r="DTO84" s="266"/>
      <c r="DTP84" s="266"/>
      <c r="DTQ84" s="139"/>
      <c r="DTR84" s="266"/>
      <c r="DTS84" s="266"/>
      <c r="DTT84" s="266"/>
      <c r="DTU84" s="139"/>
      <c r="DTV84" s="266"/>
      <c r="DTW84" s="266"/>
      <c r="DTX84" s="266"/>
      <c r="DTY84" s="139"/>
      <c r="DTZ84" s="266"/>
      <c r="DUA84" s="266"/>
      <c r="DUB84" s="266"/>
      <c r="DUC84" s="139"/>
      <c r="DUD84" s="266"/>
      <c r="DUE84" s="266"/>
      <c r="DUF84" s="266"/>
      <c r="DUG84" s="139"/>
      <c r="DUH84" s="266"/>
      <c r="DUI84" s="266"/>
      <c r="DUJ84" s="266"/>
      <c r="DUK84" s="139"/>
      <c r="DUL84" s="266"/>
      <c r="DUM84" s="266"/>
      <c r="DUN84" s="266"/>
      <c r="DUO84" s="139"/>
      <c r="DUP84" s="266"/>
      <c r="DUQ84" s="266"/>
      <c r="DUR84" s="266"/>
      <c r="DUS84" s="139"/>
      <c r="DUT84" s="266"/>
      <c r="DUU84" s="266"/>
      <c r="DUV84" s="266"/>
      <c r="DUW84" s="139"/>
      <c r="DUX84" s="266"/>
      <c r="DUY84" s="266"/>
      <c r="DUZ84" s="266"/>
      <c r="DVA84" s="139"/>
      <c r="DVB84" s="266"/>
      <c r="DVC84" s="266"/>
      <c r="DVD84" s="266"/>
      <c r="DVE84" s="139"/>
      <c r="DVF84" s="266"/>
      <c r="DVG84" s="266"/>
      <c r="DVH84" s="266"/>
      <c r="DVI84" s="139"/>
      <c r="DVJ84" s="266"/>
      <c r="DVK84" s="266"/>
      <c r="DVL84" s="266"/>
      <c r="DVM84" s="139"/>
      <c r="DVN84" s="266"/>
      <c r="DVO84" s="266"/>
      <c r="DVP84" s="266"/>
      <c r="DVQ84" s="139"/>
      <c r="DVR84" s="266"/>
      <c r="DVS84" s="266"/>
      <c r="DVT84" s="266"/>
      <c r="DVU84" s="139"/>
      <c r="DVV84" s="266"/>
      <c r="DVW84" s="266"/>
      <c r="DVX84" s="266"/>
      <c r="DVY84" s="139"/>
      <c r="DVZ84" s="266"/>
      <c r="DWA84" s="266"/>
      <c r="DWB84" s="266"/>
      <c r="DWC84" s="139"/>
      <c r="DWD84" s="266"/>
      <c r="DWE84" s="266"/>
      <c r="DWF84" s="266"/>
      <c r="DWG84" s="139"/>
      <c r="DWH84" s="266"/>
      <c r="DWI84" s="266"/>
      <c r="DWJ84" s="266"/>
      <c r="DWK84" s="139"/>
      <c r="DWL84" s="266"/>
      <c r="DWM84" s="266"/>
      <c r="DWN84" s="266"/>
      <c r="DWO84" s="139"/>
      <c r="DWP84" s="266"/>
      <c r="DWQ84" s="266"/>
      <c r="DWR84" s="266"/>
      <c r="DWS84" s="139"/>
      <c r="DWT84" s="266"/>
      <c r="DWU84" s="266"/>
      <c r="DWV84" s="266"/>
      <c r="DWW84" s="139"/>
      <c r="DWX84" s="266"/>
      <c r="DWY84" s="266"/>
      <c r="DWZ84" s="266"/>
      <c r="DXA84" s="139"/>
      <c r="DXB84" s="266"/>
      <c r="DXC84" s="266"/>
      <c r="DXD84" s="266"/>
      <c r="DXE84" s="139"/>
      <c r="DXF84" s="266"/>
      <c r="DXG84" s="266"/>
      <c r="DXH84" s="266"/>
      <c r="DXI84" s="139"/>
      <c r="DXJ84" s="266"/>
      <c r="DXK84" s="266"/>
      <c r="DXL84" s="266"/>
      <c r="DXM84" s="139"/>
      <c r="DXN84" s="266"/>
      <c r="DXO84" s="266"/>
      <c r="DXP84" s="266"/>
      <c r="DXQ84" s="139"/>
      <c r="DXR84" s="266"/>
      <c r="DXS84" s="266"/>
      <c r="DXT84" s="266"/>
      <c r="DXU84" s="139"/>
      <c r="DXV84" s="266"/>
      <c r="DXW84" s="266"/>
      <c r="DXX84" s="266"/>
      <c r="DXY84" s="139"/>
      <c r="DXZ84" s="266"/>
      <c r="DYA84" s="266"/>
      <c r="DYB84" s="266"/>
      <c r="DYC84" s="139"/>
      <c r="DYD84" s="266"/>
      <c r="DYE84" s="266"/>
      <c r="DYF84" s="266"/>
      <c r="DYG84" s="139"/>
      <c r="DYH84" s="266"/>
      <c r="DYI84" s="266"/>
      <c r="DYJ84" s="266"/>
      <c r="DYK84" s="139"/>
      <c r="DYL84" s="266"/>
      <c r="DYM84" s="266"/>
      <c r="DYN84" s="266"/>
      <c r="DYO84" s="139"/>
      <c r="DYP84" s="266"/>
      <c r="DYQ84" s="266"/>
      <c r="DYR84" s="266"/>
      <c r="DYS84" s="139"/>
      <c r="DYT84" s="266"/>
      <c r="DYU84" s="266"/>
      <c r="DYV84" s="266"/>
      <c r="DYW84" s="139"/>
      <c r="DYX84" s="266"/>
      <c r="DYY84" s="266"/>
      <c r="DYZ84" s="266"/>
      <c r="DZA84" s="139"/>
      <c r="DZB84" s="266"/>
      <c r="DZC84" s="266"/>
      <c r="DZD84" s="266"/>
      <c r="DZE84" s="139"/>
      <c r="DZF84" s="266"/>
      <c r="DZG84" s="266"/>
      <c r="DZH84" s="266"/>
      <c r="DZI84" s="139"/>
      <c r="DZJ84" s="266"/>
      <c r="DZK84" s="266"/>
      <c r="DZL84" s="266"/>
      <c r="DZM84" s="139"/>
      <c r="DZN84" s="266"/>
      <c r="DZO84" s="266"/>
      <c r="DZP84" s="266"/>
      <c r="DZQ84" s="139"/>
      <c r="DZR84" s="266"/>
      <c r="DZS84" s="266"/>
      <c r="DZT84" s="266"/>
      <c r="DZU84" s="139"/>
      <c r="DZV84" s="266"/>
      <c r="DZW84" s="266"/>
      <c r="DZX84" s="266"/>
      <c r="DZY84" s="139"/>
      <c r="DZZ84" s="266"/>
      <c r="EAA84" s="266"/>
      <c r="EAB84" s="266"/>
      <c r="EAC84" s="139"/>
      <c r="EAD84" s="266"/>
      <c r="EAE84" s="266"/>
      <c r="EAF84" s="266"/>
      <c r="EAG84" s="139"/>
      <c r="EAH84" s="266"/>
      <c r="EAI84" s="266"/>
      <c r="EAJ84" s="266"/>
      <c r="EAK84" s="139"/>
      <c r="EAL84" s="266"/>
      <c r="EAM84" s="266"/>
      <c r="EAN84" s="266"/>
      <c r="EAO84" s="139"/>
      <c r="EAP84" s="266"/>
      <c r="EAQ84" s="266"/>
      <c r="EAR84" s="266"/>
      <c r="EAS84" s="139"/>
      <c r="EAT84" s="266"/>
      <c r="EAU84" s="266"/>
      <c r="EAV84" s="266"/>
      <c r="EAW84" s="139"/>
      <c r="EAX84" s="266"/>
      <c r="EAY84" s="266"/>
      <c r="EAZ84" s="266"/>
      <c r="EBA84" s="139"/>
      <c r="EBB84" s="266"/>
      <c r="EBC84" s="266"/>
      <c r="EBD84" s="266"/>
      <c r="EBE84" s="139"/>
      <c r="EBF84" s="266"/>
      <c r="EBG84" s="266"/>
      <c r="EBH84" s="266"/>
      <c r="EBI84" s="139"/>
      <c r="EBJ84" s="266"/>
      <c r="EBK84" s="266"/>
      <c r="EBL84" s="266"/>
      <c r="EBM84" s="139"/>
      <c r="EBN84" s="266"/>
      <c r="EBO84" s="266"/>
      <c r="EBP84" s="266"/>
      <c r="EBQ84" s="139"/>
      <c r="EBR84" s="266"/>
      <c r="EBS84" s="266"/>
      <c r="EBT84" s="266"/>
      <c r="EBU84" s="139"/>
      <c r="EBV84" s="266"/>
      <c r="EBW84" s="266"/>
      <c r="EBX84" s="266"/>
      <c r="EBY84" s="139"/>
      <c r="EBZ84" s="266"/>
      <c r="ECA84" s="266"/>
      <c r="ECB84" s="266"/>
      <c r="ECC84" s="139"/>
      <c r="ECD84" s="266"/>
      <c r="ECE84" s="266"/>
      <c r="ECF84" s="266"/>
      <c r="ECG84" s="139"/>
      <c r="ECH84" s="266"/>
      <c r="ECI84" s="266"/>
      <c r="ECJ84" s="266"/>
      <c r="ECK84" s="139"/>
      <c r="ECL84" s="266"/>
      <c r="ECM84" s="266"/>
      <c r="ECN84" s="266"/>
      <c r="ECO84" s="139"/>
      <c r="ECP84" s="266"/>
      <c r="ECQ84" s="266"/>
      <c r="ECR84" s="266"/>
      <c r="ECS84" s="139"/>
      <c r="ECT84" s="266"/>
      <c r="ECU84" s="266"/>
      <c r="ECV84" s="266"/>
      <c r="ECW84" s="139"/>
      <c r="ECX84" s="266"/>
      <c r="ECY84" s="266"/>
      <c r="ECZ84" s="266"/>
      <c r="EDA84" s="139"/>
      <c r="EDB84" s="266"/>
      <c r="EDC84" s="266"/>
      <c r="EDD84" s="266"/>
      <c r="EDE84" s="139"/>
      <c r="EDF84" s="266"/>
      <c r="EDG84" s="266"/>
      <c r="EDH84" s="266"/>
      <c r="EDI84" s="139"/>
      <c r="EDJ84" s="266"/>
      <c r="EDK84" s="266"/>
      <c r="EDL84" s="266"/>
      <c r="EDM84" s="139"/>
      <c r="EDN84" s="266"/>
      <c r="EDO84" s="266"/>
      <c r="EDP84" s="266"/>
      <c r="EDQ84" s="139"/>
      <c r="EDR84" s="266"/>
      <c r="EDS84" s="266"/>
      <c r="EDT84" s="266"/>
      <c r="EDU84" s="139"/>
      <c r="EDV84" s="266"/>
      <c r="EDW84" s="266"/>
      <c r="EDX84" s="266"/>
      <c r="EDY84" s="139"/>
      <c r="EDZ84" s="266"/>
      <c r="EEA84" s="266"/>
      <c r="EEB84" s="266"/>
      <c r="EEC84" s="139"/>
      <c r="EED84" s="266"/>
      <c r="EEE84" s="266"/>
      <c r="EEF84" s="266"/>
      <c r="EEG84" s="139"/>
      <c r="EEH84" s="266"/>
      <c r="EEI84" s="266"/>
      <c r="EEJ84" s="266"/>
      <c r="EEK84" s="139"/>
      <c r="EEL84" s="266"/>
      <c r="EEM84" s="266"/>
      <c r="EEN84" s="266"/>
      <c r="EEO84" s="139"/>
      <c r="EEP84" s="266"/>
      <c r="EEQ84" s="266"/>
      <c r="EER84" s="266"/>
      <c r="EES84" s="139"/>
      <c r="EET84" s="266"/>
      <c r="EEU84" s="266"/>
      <c r="EEV84" s="266"/>
      <c r="EEW84" s="139"/>
      <c r="EEX84" s="266"/>
      <c r="EEY84" s="266"/>
      <c r="EEZ84" s="266"/>
      <c r="EFA84" s="139"/>
      <c r="EFB84" s="266"/>
      <c r="EFC84" s="266"/>
      <c r="EFD84" s="266"/>
      <c r="EFE84" s="139"/>
      <c r="EFF84" s="266"/>
      <c r="EFG84" s="266"/>
      <c r="EFH84" s="266"/>
      <c r="EFI84" s="139"/>
      <c r="EFJ84" s="266"/>
      <c r="EFK84" s="266"/>
      <c r="EFL84" s="266"/>
      <c r="EFM84" s="139"/>
      <c r="EFN84" s="266"/>
      <c r="EFO84" s="266"/>
      <c r="EFP84" s="266"/>
      <c r="EFQ84" s="139"/>
      <c r="EFR84" s="266"/>
      <c r="EFS84" s="266"/>
      <c r="EFT84" s="266"/>
      <c r="EFU84" s="139"/>
      <c r="EFV84" s="266"/>
      <c r="EFW84" s="266"/>
      <c r="EFX84" s="266"/>
      <c r="EFY84" s="139"/>
      <c r="EFZ84" s="266"/>
      <c r="EGA84" s="266"/>
      <c r="EGB84" s="266"/>
      <c r="EGC84" s="139"/>
      <c r="EGD84" s="266"/>
      <c r="EGE84" s="266"/>
      <c r="EGF84" s="266"/>
      <c r="EGG84" s="139"/>
      <c r="EGH84" s="266"/>
      <c r="EGI84" s="266"/>
      <c r="EGJ84" s="266"/>
      <c r="EGK84" s="139"/>
      <c r="EGL84" s="266"/>
      <c r="EGM84" s="266"/>
      <c r="EGN84" s="266"/>
      <c r="EGO84" s="139"/>
      <c r="EGP84" s="266"/>
      <c r="EGQ84" s="266"/>
      <c r="EGR84" s="266"/>
      <c r="EGS84" s="139"/>
      <c r="EGT84" s="266"/>
      <c r="EGU84" s="266"/>
      <c r="EGV84" s="266"/>
      <c r="EGW84" s="139"/>
      <c r="EGX84" s="266"/>
      <c r="EGY84" s="266"/>
      <c r="EGZ84" s="266"/>
      <c r="EHA84" s="139"/>
      <c r="EHB84" s="266"/>
      <c r="EHC84" s="266"/>
      <c r="EHD84" s="266"/>
      <c r="EHE84" s="139"/>
      <c r="EHF84" s="266"/>
      <c r="EHG84" s="266"/>
      <c r="EHH84" s="266"/>
      <c r="EHI84" s="139"/>
      <c r="EHJ84" s="266"/>
      <c r="EHK84" s="266"/>
      <c r="EHL84" s="266"/>
      <c r="EHM84" s="139"/>
      <c r="EHN84" s="266"/>
      <c r="EHO84" s="266"/>
      <c r="EHP84" s="266"/>
      <c r="EHQ84" s="139"/>
      <c r="EHR84" s="266"/>
      <c r="EHS84" s="266"/>
      <c r="EHT84" s="266"/>
      <c r="EHU84" s="139"/>
      <c r="EHV84" s="266"/>
      <c r="EHW84" s="266"/>
      <c r="EHX84" s="266"/>
      <c r="EHY84" s="139"/>
      <c r="EHZ84" s="266"/>
      <c r="EIA84" s="266"/>
      <c r="EIB84" s="266"/>
      <c r="EIC84" s="139"/>
      <c r="EID84" s="266"/>
      <c r="EIE84" s="266"/>
      <c r="EIF84" s="266"/>
      <c r="EIG84" s="139"/>
      <c r="EIH84" s="266"/>
      <c r="EII84" s="266"/>
      <c r="EIJ84" s="266"/>
      <c r="EIK84" s="139"/>
      <c r="EIL84" s="266"/>
      <c r="EIM84" s="266"/>
      <c r="EIN84" s="266"/>
      <c r="EIO84" s="139"/>
      <c r="EIP84" s="266"/>
      <c r="EIQ84" s="266"/>
      <c r="EIR84" s="266"/>
      <c r="EIS84" s="139"/>
      <c r="EIT84" s="266"/>
      <c r="EIU84" s="266"/>
      <c r="EIV84" s="266"/>
      <c r="EIW84" s="139"/>
      <c r="EIX84" s="266"/>
      <c r="EIY84" s="266"/>
      <c r="EIZ84" s="266"/>
      <c r="EJA84" s="139"/>
      <c r="EJB84" s="266"/>
      <c r="EJC84" s="266"/>
      <c r="EJD84" s="266"/>
      <c r="EJE84" s="139"/>
      <c r="EJF84" s="266"/>
      <c r="EJG84" s="266"/>
      <c r="EJH84" s="266"/>
      <c r="EJI84" s="139"/>
      <c r="EJJ84" s="266"/>
      <c r="EJK84" s="266"/>
      <c r="EJL84" s="266"/>
      <c r="EJM84" s="139"/>
      <c r="EJN84" s="266"/>
      <c r="EJO84" s="266"/>
      <c r="EJP84" s="266"/>
      <c r="EJQ84" s="139"/>
      <c r="EJR84" s="266"/>
      <c r="EJS84" s="266"/>
      <c r="EJT84" s="266"/>
      <c r="EJU84" s="139"/>
      <c r="EJV84" s="266"/>
      <c r="EJW84" s="266"/>
      <c r="EJX84" s="266"/>
      <c r="EJY84" s="139"/>
      <c r="EJZ84" s="266"/>
      <c r="EKA84" s="266"/>
      <c r="EKB84" s="266"/>
      <c r="EKC84" s="139"/>
      <c r="EKD84" s="266"/>
      <c r="EKE84" s="266"/>
      <c r="EKF84" s="266"/>
      <c r="EKG84" s="139"/>
      <c r="EKH84" s="266"/>
      <c r="EKI84" s="266"/>
      <c r="EKJ84" s="266"/>
      <c r="EKK84" s="139"/>
      <c r="EKL84" s="266"/>
      <c r="EKM84" s="266"/>
      <c r="EKN84" s="266"/>
      <c r="EKO84" s="139"/>
      <c r="EKP84" s="266"/>
      <c r="EKQ84" s="266"/>
      <c r="EKR84" s="266"/>
      <c r="EKS84" s="139"/>
      <c r="EKT84" s="266"/>
      <c r="EKU84" s="266"/>
      <c r="EKV84" s="266"/>
      <c r="EKW84" s="139"/>
      <c r="EKX84" s="266"/>
      <c r="EKY84" s="266"/>
      <c r="EKZ84" s="266"/>
      <c r="ELA84" s="139"/>
      <c r="ELB84" s="266"/>
      <c r="ELC84" s="266"/>
      <c r="ELD84" s="266"/>
      <c r="ELE84" s="139"/>
      <c r="ELF84" s="266"/>
      <c r="ELG84" s="266"/>
      <c r="ELH84" s="266"/>
      <c r="ELI84" s="139"/>
      <c r="ELJ84" s="266"/>
      <c r="ELK84" s="266"/>
      <c r="ELL84" s="266"/>
      <c r="ELM84" s="139"/>
      <c r="ELN84" s="266"/>
      <c r="ELO84" s="266"/>
      <c r="ELP84" s="266"/>
      <c r="ELQ84" s="139"/>
      <c r="ELR84" s="266"/>
      <c r="ELS84" s="266"/>
      <c r="ELT84" s="266"/>
      <c r="ELU84" s="139"/>
      <c r="ELV84" s="266"/>
      <c r="ELW84" s="266"/>
      <c r="ELX84" s="266"/>
      <c r="ELY84" s="139"/>
      <c r="ELZ84" s="266"/>
      <c r="EMA84" s="266"/>
      <c r="EMB84" s="266"/>
      <c r="EMC84" s="139"/>
      <c r="EMD84" s="266"/>
      <c r="EME84" s="266"/>
      <c r="EMF84" s="266"/>
      <c r="EMG84" s="139"/>
      <c r="EMH84" s="266"/>
      <c r="EMI84" s="266"/>
      <c r="EMJ84" s="266"/>
      <c r="EMK84" s="139"/>
      <c r="EML84" s="266"/>
      <c r="EMM84" s="266"/>
      <c r="EMN84" s="266"/>
      <c r="EMO84" s="139"/>
      <c r="EMP84" s="266"/>
      <c r="EMQ84" s="266"/>
      <c r="EMR84" s="266"/>
      <c r="EMS84" s="139"/>
      <c r="EMT84" s="266"/>
      <c r="EMU84" s="266"/>
      <c r="EMV84" s="266"/>
      <c r="EMW84" s="139"/>
      <c r="EMX84" s="266"/>
      <c r="EMY84" s="266"/>
      <c r="EMZ84" s="266"/>
      <c r="ENA84" s="139"/>
      <c r="ENB84" s="266"/>
      <c r="ENC84" s="266"/>
      <c r="END84" s="266"/>
      <c r="ENE84" s="139"/>
      <c r="ENF84" s="266"/>
      <c r="ENG84" s="266"/>
      <c r="ENH84" s="266"/>
      <c r="ENI84" s="139"/>
      <c r="ENJ84" s="266"/>
      <c r="ENK84" s="266"/>
      <c r="ENL84" s="266"/>
      <c r="ENM84" s="139"/>
      <c r="ENN84" s="266"/>
      <c r="ENO84" s="266"/>
      <c r="ENP84" s="266"/>
      <c r="ENQ84" s="139"/>
      <c r="ENR84" s="266"/>
      <c r="ENS84" s="266"/>
      <c r="ENT84" s="266"/>
      <c r="ENU84" s="139"/>
      <c r="ENV84" s="266"/>
      <c r="ENW84" s="266"/>
      <c r="ENX84" s="266"/>
      <c r="ENY84" s="139"/>
      <c r="ENZ84" s="266"/>
      <c r="EOA84" s="266"/>
      <c r="EOB84" s="266"/>
      <c r="EOC84" s="139"/>
      <c r="EOD84" s="266"/>
      <c r="EOE84" s="266"/>
      <c r="EOF84" s="266"/>
      <c r="EOG84" s="139"/>
      <c r="EOH84" s="266"/>
      <c r="EOI84" s="266"/>
      <c r="EOJ84" s="266"/>
      <c r="EOK84" s="139"/>
      <c r="EOL84" s="266"/>
      <c r="EOM84" s="266"/>
      <c r="EON84" s="266"/>
      <c r="EOO84" s="139"/>
      <c r="EOP84" s="266"/>
      <c r="EOQ84" s="266"/>
      <c r="EOR84" s="266"/>
      <c r="EOS84" s="139"/>
      <c r="EOT84" s="266"/>
      <c r="EOU84" s="266"/>
      <c r="EOV84" s="266"/>
      <c r="EOW84" s="139"/>
      <c r="EOX84" s="266"/>
      <c r="EOY84" s="266"/>
      <c r="EOZ84" s="266"/>
      <c r="EPA84" s="139"/>
      <c r="EPB84" s="266"/>
      <c r="EPC84" s="266"/>
      <c r="EPD84" s="266"/>
      <c r="EPE84" s="139"/>
      <c r="EPF84" s="266"/>
      <c r="EPG84" s="266"/>
      <c r="EPH84" s="266"/>
      <c r="EPI84" s="139"/>
      <c r="EPJ84" s="266"/>
      <c r="EPK84" s="266"/>
      <c r="EPL84" s="266"/>
      <c r="EPM84" s="139"/>
      <c r="EPN84" s="266"/>
      <c r="EPO84" s="266"/>
      <c r="EPP84" s="266"/>
      <c r="EPQ84" s="139"/>
      <c r="EPR84" s="266"/>
      <c r="EPS84" s="266"/>
      <c r="EPT84" s="266"/>
      <c r="EPU84" s="139"/>
      <c r="EPV84" s="266"/>
      <c r="EPW84" s="266"/>
      <c r="EPX84" s="266"/>
      <c r="EPY84" s="139"/>
      <c r="EPZ84" s="266"/>
      <c r="EQA84" s="266"/>
      <c r="EQB84" s="266"/>
      <c r="EQC84" s="139"/>
      <c r="EQD84" s="266"/>
      <c r="EQE84" s="266"/>
      <c r="EQF84" s="266"/>
      <c r="EQG84" s="139"/>
      <c r="EQH84" s="266"/>
      <c r="EQI84" s="266"/>
      <c r="EQJ84" s="266"/>
      <c r="EQK84" s="139"/>
      <c r="EQL84" s="266"/>
      <c r="EQM84" s="266"/>
      <c r="EQN84" s="266"/>
      <c r="EQO84" s="139"/>
      <c r="EQP84" s="266"/>
      <c r="EQQ84" s="266"/>
      <c r="EQR84" s="266"/>
      <c r="EQS84" s="139"/>
      <c r="EQT84" s="266"/>
      <c r="EQU84" s="266"/>
      <c r="EQV84" s="266"/>
      <c r="EQW84" s="139"/>
      <c r="EQX84" s="266"/>
      <c r="EQY84" s="266"/>
      <c r="EQZ84" s="266"/>
      <c r="ERA84" s="139"/>
      <c r="ERB84" s="266"/>
      <c r="ERC84" s="266"/>
      <c r="ERD84" s="266"/>
      <c r="ERE84" s="139"/>
      <c r="ERF84" s="266"/>
      <c r="ERG84" s="266"/>
      <c r="ERH84" s="266"/>
      <c r="ERI84" s="139"/>
      <c r="ERJ84" s="266"/>
      <c r="ERK84" s="266"/>
      <c r="ERL84" s="266"/>
      <c r="ERM84" s="139"/>
      <c r="ERN84" s="266"/>
      <c r="ERO84" s="266"/>
      <c r="ERP84" s="266"/>
      <c r="ERQ84" s="139"/>
      <c r="ERR84" s="266"/>
      <c r="ERS84" s="266"/>
      <c r="ERT84" s="266"/>
      <c r="ERU84" s="139"/>
      <c r="ERV84" s="266"/>
      <c r="ERW84" s="266"/>
      <c r="ERX84" s="266"/>
      <c r="ERY84" s="139"/>
      <c r="ERZ84" s="266"/>
      <c r="ESA84" s="266"/>
      <c r="ESB84" s="266"/>
      <c r="ESC84" s="139"/>
      <c r="ESD84" s="266"/>
      <c r="ESE84" s="266"/>
      <c r="ESF84" s="266"/>
      <c r="ESG84" s="139"/>
      <c r="ESH84" s="266"/>
      <c r="ESI84" s="266"/>
      <c r="ESJ84" s="266"/>
      <c r="ESK84" s="139"/>
      <c r="ESL84" s="266"/>
      <c r="ESM84" s="266"/>
      <c r="ESN84" s="266"/>
      <c r="ESO84" s="139"/>
      <c r="ESP84" s="266"/>
      <c r="ESQ84" s="266"/>
      <c r="ESR84" s="266"/>
      <c r="ESS84" s="139"/>
      <c r="EST84" s="266"/>
      <c r="ESU84" s="266"/>
      <c r="ESV84" s="266"/>
      <c r="ESW84" s="139"/>
      <c r="ESX84" s="266"/>
      <c r="ESY84" s="266"/>
      <c r="ESZ84" s="266"/>
      <c r="ETA84" s="139"/>
      <c r="ETB84" s="266"/>
      <c r="ETC84" s="266"/>
      <c r="ETD84" s="266"/>
      <c r="ETE84" s="139"/>
      <c r="ETF84" s="266"/>
      <c r="ETG84" s="266"/>
      <c r="ETH84" s="266"/>
      <c r="ETI84" s="139"/>
      <c r="ETJ84" s="266"/>
      <c r="ETK84" s="266"/>
      <c r="ETL84" s="266"/>
      <c r="ETM84" s="139"/>
      <c r="ETN84" s="266"/>
      <c r="ETO84" s="266"/>
      <c r="ETP84" s="266"/>
      <c r="ETQ84" s="139"/>
      <c r="ETR84" s="266"/>
      <c r="ETS84" s="266"/>
      <c r="ETT84" s="266"/>
      <c r="ETU84" s="139"/>
      <c r="ETV84" s="266"/>
      <c r="ETW84" s="266"/>
      <c r="ETX84" s="266"/>
      <c r="ETY84" s="139"/>
      <c r="ETZ84" s="266"/>
      <c r="EUA84" s="266"/>
      <c r="EUB84" s="266"/>
      <c r="EUC84" s="139"/>
      <c r="EUD84" s="266"/>
      <c r="EUE84" s="266"/>
      <c r="EUF84" s="266"/>
      <c r="EUG84" s="139"/>
      <c r="EUH84" s="266"/>
      <c r="EUI84" s="266"/>
      <c r="EUJ84" s="266"/>
      <c r="EUK84" s="139"/>
      <c r="EUL84" s="266"/>
      <c r="EUM84" s="266"/>
      <c r="EUN84" s="266"/>
      <c r="EUO84" s="139"/>
      <c r="EUP84" s="266"/>
      <c r="EUQ84" s="266"/>
      <c r="EUR84" s="266"/>
      <c r="EUS84" s="139"/>
      <c r="EUT84" s="266"/>
      <c r="EUU84" s="266"/>
      <c r="EUV84" s="266"/>
      <c r="EUW84" s="139"/>
      <c r="EUX84" s="266"/>
      <c r="EUY84" s="266"/>
      <c r="EUZ84" s="266"/>
      <c r="EVA84" s="139"/>
      <c r="EVB84" s="266"/>
      <c r="EVC84" s="266"/>
      <c r="EVD84" s="266"/>
      <c r="EVE84" s="139"/>
      <c r="EVF84" s="266"/>
      <c r="EVG84" s="266"/>
      <c r="EVH84" s="266"/>
      <c r="EVI84" s="139"/>
      <c r="EVJ84" s="266"/>
      <c r="EVK84" s="266"/>
      <c r="EVL84" s="266"/>
      <c r="EVM84" s="139"/>
      <c r="EVN84" s="266"/>
      <c r="EVO84" s="266"/>
      <c r="EVP84" s="266"/>
      <c r="EVQ84" s="139"/>
      <c r="EVR84" s="266"/>
      <c r="EVS84" s="266"/>
      <c r="EVT84" s="266"/>
      <c r="EVU84" s="139"/>
      <c r="EVV84" s="266"/>
      <c r="EVW84" s="266"/>
      <c r="EVX84" s="266"/>
      <c r="EVY84" s="139"/>
      <c r="EVZ84" s="266"/>
      <c r="EWA84" s="266"/>
      <c r="EWB84" s="266"/>
      <c r="EWC84" s="139"/>
      <c r="EWD84" s="266"/>
      <c r="EWE84" s="266"/>
      <c r="EWF84" s="266"/>
      <c r="EWG84" s="139"/>
      <c r="EWH84" s="266"/>
      <c r="EWI84" s="266"/>
      <c r="EWJ84" s="266"/>
      <c r="EWK84" s="139"/>
      <c r="EWL84" s="266"/>
      <c r="EWM84" s="266"/>
      <c r="EWN84" s="266"/>
      <c r="EWO84" s="139"/>
      <c r="EWP84" s="266"/>
      <c r="EWQ84" s="266"/>
      <c r="EWR84" s="266"/>
      <c r="EWS84" s="139"/>
      <c r="EWT84" s="266"/>
      <c r="EWU84" s="266"/>
      <c r="EWV84" s="266"/>
      <c r="EWW84" s="139"/>
      <c r="EWX84" s="266"/>
      <c r="EWY84" s="266"/>
      <c r="EWZ84" s="266"/>
      <c r="EXA84" s="139"/>
      <c r="EXB84" s="266"/>
      <c r="EXC84" s="266"/>
      <c r="EXD84" s="266"/>
      <c r="EXE84" s="139"/>
      <c r="EXF84" s="266"/>
      <c r="EXG84" s="266"/>
      <c r="EXH84" s="266"/>
      <c r="EXI84" s="139"/>
      <c r="EXJ84" s="266"/>
      <c r="EXK84" s="266"/>
      <c r="EXL84" s="266"/>
      <c r="EXM84" s="139"/>
      <c r="EXN84" s="266"/>
      <c r="EXO84" s="266"/>
      <c r="EXP84" s="266"/>
      <c r="EXQ84" s="139"/>
      <c r="EXR84" s="266"/>
      <c r="EXS84" s="266"/>
      <c r="EXT84" s="266"/>
      <c r="EXU84" s="139"/>
      <c r="EXV84" s="266"/>
      <c r="EXW84" s="266"/>
      <c r="EXX84" s="266"/>
      <c r="EXY84" s="139"/>
      <c r="EXZ84" s="266"/>
      <c r="EYA84" s="266"/>
      <c r="EYB84" s="266"/>
      <c r="EYC84" s="139"/>
      <c r="EYD84" s="266"/>
      <c r="EYE84" s="266"/>
      <c r="EYF84" s="266"/>
      <c r="EYG84" s="139"/>
      <c r="EYH84" s="266"/>
      <c r="EYI84" s="266"/>
      <c r="EYJ84" s="266"/>
      <c r="EYK84" s="139"/>
      <c r="EYL84" s="266"/>
      <c r="EYM84" s="266"/>
      <c r="EYN84" s="266"/>
      <c r="EYO84" s="139"/>
      <c r="EYP84" s="266"/>
      <c r="EYQ84" s="266"/>
      <c r="EYR84" s="266"/>
      <c r="EYS84" s="139"/>
      <c r="EYT84" s="266"/>
      <c r="EYU84" s="266"/>
      <c r="EYV84" s="266"/>
      <c r="EYW84" s="139"/>
      <c r="EYX84" s="266"/>
      <c r="EYY84" s="266"/>
      <c r="EYZ84" s="266"/>
      <c r="EZA84" s="139"/>
      <c r="EZB84" s="266"/>
      <c r="EZC84" s="266"/>
      <c r="EZD84" s="266"/>
      <c r="EZE84" s="139"/>
      <c r="EZF84" s="266"/>
      <c r="EZG84" s="266"/>
      <c r="EZH84" s="266"/>
      <c r="EZI84" s="139"/>
      <c r="EZJ84" s="266"/>
      <c r="EZK84" s="266"/>
      <c r="EZL84" s="266"/>
      <c r="EZM84" s="139"/>
      <c r="EZN84" s="266"/>
      <c r="EZO84" s="266"/>
      <c r="EZP84" s="266"/>
      <c r="EZQ84" s="139"/>
      <c r="EZR84" s="266"/>
      <c r="EZS84" s="266"/>
      <c r="EZT84" s="266"/>
      <c r="EZU84" s="139"/>
      <c r="EZV84" s="266"/>
      <c r="EZW84" s="266"/>
      <c r="EZX84" s="266"/>
      <c r="EZY84" s="139"/>
      <c r="EZZ84" s="266"/>
      <c r="FAA84" s="266"/>
      <c r="FAB84" s="266"/>
      <c r="FAC84" s="139"/>
      <c r="FAD84" s="266"/>
      <c r="FAE84" s="266"/>
      <c r="FAF84" s="266"/>
      <c r="FAG84" s="139"/>
      <c r="FAH84" s="266"/>
      <c r="FAI84" s="266"/>
      <c r="FAJ84" s="266"/>
      <c r="FAK84" s="139"/>
      <c r="FAL84" s="266"/>
      <c r="FAM84" s="266"/>
      <c r="FAN84" s="266"/>
      <c r="FAO84" s="139"/>
      <c r="FAP84" s="266"/>
      <c r="FAQ84" s="266"/>
      <c r="FAR84" s="266"/>
      <c r="FAS84" s="139"/>
      <c r="FAT84" s="266"/>
      <c r="FAU84" s="266"/>
      <c r="FAV84" s="266"/>
      <c r="FAW84" s="139"/>
      <c r="FAX84" s="266"/>
      <c r="FAY84" s="266"/>
      <c r="FAZ84" s="266"/>
      <c r="FBA84" s="139"/>
      <c r="FBB84" s="266"/>
      <c r="FBC84" s="266"/>
      <c r="FBD84" s="266"/>
      <c r="FBE84" s="139"/>
      <c r="FBF84" s="266"/>
      <c r="FBG84" s="266"/>
      <c r="FBH84" s="266"/>
      <c r="FBI84" s="139"/>
      <c r="FBJ84" s="266"/>
      <c r="FBK84" s="266"/>
      <c r="FBL84" s="266"/>
      <c r="FBM84" s="139"/>
      <c r="FBN84" s="266"/>
      <c r="FBO84" s="266"/>
      <c r="FBP84" s="266"/>
      <c r="FBQ84" s="139"/>
      <c r="FBR84" s="266"/>
      <c r="FBS84" s="266"/>
      <c r="FBT84" s="266"/>
      <c r="FBU84" s="139"/>
      <c r="FBV84" s="266"/>
      <c r="FBW84" s="266"/>
      <c r="FBX84" s="266"/>
      <c r="FBY84" s="139"/>
      <c r="FBZ84" s="266"/>
      <c r="FCA84" s="266"/>
      <c r="FCB84" s="266"/>
      <c r="FCC84" s="139"/>
      <c r="FCD84" s="266"/>
      <c r="FCE84" s="266"/>
      <c r="FCF84" s="266"/>
      <c r="FCG84" s="139"/>
      <c r="FCH84" s="266"/>
      <c r="FCI84" s="266"/>
      <c r="FCJ84" s="266"/>
      <c r="FCK84" s="139"/>
      <c r="FCL84" s="266"/>
      <c r="FCM84" s="266"/>
      <c r="FCN84" s="266"/>
      <c r="FCO84" s="139"/>
      <c r="FCP84" s="266"/>
      <c r="FCQ84" s="266"/>
      <c r="FCR84" s="266"/>
      <c r="FCS84" s="139"/>
      <c r="FCT84" s="266"/>
      <c r="FCU84" s="266"/>
      <c r="FCV84" s="266"/>
      <c r="FCW84" s="139"/>
      <c r="FCX84" s="266"/>
      <c r="FCY84" s="266"/>
      <c r="FCZ84" s="266"/>
      <c r="FDA84" s="139"/>
      <c r="FDB84" s="266"/>
      <c r="FDC84" s="266"/>
      <c r="FDD84" s="266"/>
      <c r="FDE84" s="139"/>
      <c r="FDF84" s="266"/>
      <c r="FDG84" s="266"/>
      <c r="FDH84" s="266"/>
      <c r="FDI84" s="139"/>
      <c r="FDJ84" s="266"/>
      <c r="FDK84" s="266"/>
      <c r="FDL84" s="266"/>
      <c r="FDM84" s="139"/>
      <c r="FDN84" s="266"/>
      <c r="FDO84" s="266"/>
      <c r="FDP84" s="266"/>
      <c r="FDQ84" s="139"/>
      <c r="FDR84" s="266"/>
      <c r="FDS84" s="266"/>
      <c r="FDT84" s="266"/>
      <c r="FDU84" s="139"/>
      <c r="FDV84" s="266"/>
      <c r="FDW84" s="266"/>
      <c r="FDX84" s="266"/>
      <c r="FDY84" s="139"/>
      <c r="FDZ84" s="266"/>
      <c r="FEA84" s="266"/>
      <c r="FEB84" s="266"/>
      <c r="FEC84" s="139"/>
      <c r="FED84" s="266"/>
      <c r="FEE84" s="266"/>
      <c r="FEF84" s="266"/>
      <c r="FEG84" s="139"/>
      <c r="FEH84" s="266"/>
      <c r="FEI84" s="266"/>
      <c r="FEJ84" s="266"/>
      <c r="FEK84" s="139"/>
      <c r="FEL84" s="266"/>
      <c r="FEM84" s="266"/>
      <c r="FEN84" s="266"/>
      <c r="FEO84" s="139"/>
      <c r="FEP84" s="266"/>
      <c r="FEQ84" s="266"/>
      <c r="FER84" s="266"/>
      <c r="FES84" s="139"/>
      <c r="FET84" s="266"/>
      <c r="FEU84" s="266"/>
      <c r="FEV84" s="266"/>
      <c r="FEW84" s="139"/>
      <c r="FEX84" s="266"/>
      <c r="FEY84" s="266"/>
      <c r="FEZ84" s="266"/>
      <c r="FFA84" s="139"/>
      <c r="FFB84" s="266"/>
      <c r="FFC84" s="266"/>
      <c r="FFD84" s="266"/>
      <c r="FFE84" s="139"/>
      <c r="FFF84" s="266"/>
      <c r="FFG84" s="266"/>
      <c r="FFH84" s="266"/>
      <c r="FFI84" s="139"/>
      <c r="FFJ84" s="266"/>
      <c r="FFK84" s="266"/>
      <c r="FFL84" s="266"/>
      <c r="FFM84" s="139"/>
      <c r="FFN84" s="266"/>
      <c r="FFO84" s="266"/>
      <c r="FFP84" s="266"/>
      <c r="FFQ84" s="139"/>
      <c r="FFR84" s="266"/>
      <c r="FFS84" s="266"/>
      <c r="FFT84" s="266"/>
      <c r="FFU84" s="139"/>
      <c r="FFV84" s="266"/>
      <c r="FFW84" s="266"/>
      <c r="FFX84" s="266"/>
      <c r="FFY84" s="139"/>
      <c r="FFZ84" s="266"/>
      <c r="FGA84" s="266"/>
      <c r="FGB84" s="266"/>
      <c r="FGC84" s="139"/>
      <c r="FGD84" s="266"/>
      <c r="FGE84" s="266"/>
      <c r="FGF84" s="266"/>
      <c r="FGG84" s="139"/>
      <c r="FGH84" s="266"/>
      <c r="FGI84" s="266"/>
      <c r="FGJ84" s="266"/>
      <c r="FGK84" s="139"/>
      <c r="FGL84" s="266"/>
      <c r="FGM84" s="266"/>
      <c r="FGN84" s="266"/>
      <c r="FGO84" s="139"/>
      <c r="FGP84" s="266"/>
      <c r="FGQ84" s="266"/>
      <c r="FGR84" s="266"/>
      <c r="FGS84" s="139"/>
      <c r="FGT84" s="266"/>
      <c r="FGU84" s="266"/>
      <c r="FGV84" s="266"/>
      <c r="FGW84" s="139"/>
      <c r="FGX84" s="266"/>
      <c r="FGY84" s="266"/>
      <c r="FGZ84" s="266"/>
      <c r="FHA84" s="139"/>
      <c r="FHB84" s="266"/>
      <c r="FHC84" s="266"/>
      <c r="FHD84" s="266"/>
      <c r="FHE84" s="139"/>
      <c r="FHF84" s="266"/>
      <c r="FHG84" s="266"/>
      <c r="FHH84" s="266"/>
      <c r="FHI84" s="139"/>
      <c r="FHJ84" s="266"/>
      <c r="FHK84" s="266"/>
      <c r="FHL84" s="266"/>
      <c r="FHM84" s="139"/>
      <c r="FHN84" s="266"/>
      <c r="FHO84" s="266"/>
      <c r="FHP84" s="266"/>
      <c r="FHQ84" s="139"/>
      <c r="FHR84" s="266"/>
      <c r="FHS84" s="266"/>
      <c r="FHT84" s="266"/>
      <c r="FHU84" s="139"/>
      <c r="FHV84" s="266"/>
      <c r="FHW84" s="266"/>
      <c r="FHX84" s="266"/>
      <c r="FHY84" s="139"/>
      <c r="FHZ84" s="266"/>
      <c r="FIA84" s="266"/>
      <c r="FIB84" s="266"/>
      <c r="FIC84" s="139"/>
      <c r="FID84" s="266"/>
      <c r="FIE84" s="266"/>
      <c r="FIF84" s="266"/>
      <c r="FIG84" s="139"/>
      <c r="FIH84" s="266"/>
      <c r="FII84" s="266"/>
      <c r="FIJ84" s="266"/>
      <c r="FIK84" s="139"/>
      <c r="FIL84" s="266"/>
      <c r="FIM84" s="266"/>
      <c r="FIN84" s="266"/>
      <c r="FIO84" s="139"/>
      <c r="FIP84" s="266"/>
      <c r="FIQ84" s="266"/>
      <c r="FIR84" s="266"/>
      <c r="FIS84" s="139"/>
      <c r="FIT84" s="266"/>
      <c r="FIU84" s="266"/>
      <c r="FIV84" s="266"/>
      <c r="FIW84" s="139"/>
      <c r="FIX84" s="266"/>
      <c r="FIY84" s="266"/>
      <c r="FIZ84" s="266"/>
      <c r="FJA84" s="139"/>
      <c r="FJB84" s="266"/>
      <c r="FJC84" s="266"/>
      <c r="FJD84" s="266"/>
      <c r="FJE84" s="139"/>
      <c r="FJF84" s="266"/>
      <c r="FJG84" s="266"/>
      <c r="FJH84" s="266"/>
      <c r="FJI84" s="139"/>
      <c r="FJJ84" s="266"/>
      <c r="FJK84" s="266"/>
      <c r="FJL84" s="266"/>
      <c r="FJM84" s="139"/>
      <c r="FJN84" s="266"/>
      <c r="FJO84" s="266"/>
      <c r="FJP84" s="266"/>
      <c r="FJQ84" s="139"/>
      <c r="FJR84" s="266"/>
      <c r="FJS84" s="266"/>
      <c r="FJT84" s="266"/>
      <c r="FJU84" s="139"/>
      <c r="FJV84" s="266"/>
      <c r="FJW84" s="266"/>
      <c r="FJX84" s="266"/>
      <c r="FJY84" s="139"/>
      <c r="FJZ84" s="266"/>
      <c r="FKA84" s="266"/>
      <c r="FKB84" s="266"/>
      <c r="FKC84" s="139"/>
      <c r="FKD84" s="266"/>
      <c r="FKE84" s="266"/>
      <c r="FKF84" s="266"/>
      <c r="FKG84" s="139"/>
      <c r="FKH84" s="266"/>
      <c r="FKI84" s="266"/>
      <c r="FKJ84" s="266"/>
      <c r="FKK84" s="139"/>
      <c r="FKL84" s="266"/>
      <c r="FKM84" s="266"/>
      <c r="FKN84" s="266"/>
      <c r="FKO84" s="139"/>
      <c r="FKP84" s="266"/>
      <c r="FKQ84" s="266"/>
      <c r="FKR84" s="266"/>
      <c r="FKS84" s="139"/>
      <c r="FKT84" s="266"/>
      <c r="FKU84" s="266"/>
      <c r="FKV84" s="266"/>
      <c r="FKW84" s="139"/>
      <c r="FKX84" s="266"/>
      <c r="FKY84" s="266"/>
      <c r="FKZ84" s="266"/>
      <c r="FLA84" s="139"/>
      <c r="FLB84" s="266"/>
      <c r="FLC84" s="266"/>
      <c r="FLD84" s="266"/>
      <c r="FLE84" s="139"/>
      <c r="FLF84" s="266"/>
      <c r="FLG84" s="266"/>
      <c r="FLH84" s="266"/>
      <c r="FLI84" s="139"/>
      <c r="FLJ84" s="266"/>
      <c r="FLK84" s="266"/>
      <c r="FLL84" s="266"/>
      <c r="FLM84" s="139"/>
      <c r="FLN84" s="266"/>
      <c r="FLO84" s="266"/>
      <c r="FLP84" s="266"/>
      <c r="FLQ84" s="139"/>
      <c r="FLR84" s="266"/>
      <c r="FLS84" s="266"/>
      <c r="FLT84" s="266"/>
      <c r="FLU84" s="139"/>
      <c r="FLV84" s="266"/>
      <c r="FLW84" s="266"/>
      <c r="FLX84" s="266"/>
      <c r="FLY84" s="139"/>
      <c r="FLZ84" s="266"/>
      <c r="FMA84" s="266"/>
      <c r="FMB84" s="266"/>
      <c r="FMC84" s="139"/>
      <c r="FMD84" s="266"/>
      <c r="FME84" s="266"/>
      <c r="FMF84" s="266"/>
      <c r="FMG84" s="139"/>
      <c r="FMH84" s="266"/>
      <c r="FMI84" s="266"/>
      <c r="FMJ84" s="266"/>
      <c r="FMK84" s="139"/>
      <c r="FML84" s="266"/>
      <c r="FMM84" s="266"/>
      <c r="FMN84" s="266"/>
      <c r="FMO84" s="139"/>
      <c r="FMP84" s="266"/>
      <c r="FMQ84" s="266"/>
      <c r="FMR84" s="266"/>
      <c r="FMS84" s="139"/>
      <c r="FMT84" s="266"/>
      <c r="FMU84" s="266"/>
      <c r="FMV84" s="266"/>
      <c r="FMW84" s="139"/>
      <c r="FMX84" s="266"/>
      <c r="FMY84" s="266"/>
      <c r="FMZ84" s="266"/>
      <c r="FNA84" s="139"/>
      <c r="FNB84" s="266"/>
      <c r="FNC84" s="266"/>
      <c r="FND84" s="266"/>
      <c r="FNE84" s="139"/>
      <c r="FNF84" s="266"/>
      <c r="FNG84" s="266"/>
      <c r="FNH84" s="266"/>
      <c r="FNI84" s="139"/>
      <c r="FNJ84" s="266"/>
      <c r="FNK84" s="266"/>
      <c r="FNL84" s="266"/>
      <c r="FNM84" s="139"/>
      <c r="FNN84" s="266"/>
      <c r="FNO84" s="266"/>
      <c r="FNP84" s="266"/>
      <c r="FNQ84" s="139"/>
      <c r="FNR84" s="266"/>
      <c r="FNS84" s="266"/>
      <c r="FNT84" s="266"/>
      <c r="FNU84" s="139"/>
      <c r="FNV84" s="266"/>
      <c r="FNW84" s="266"/>
      <c r="FNX84" s="266"/>
      <c r="FNY84" s="139"/>
      <c r="FNZ84" s="266"/>
      <c r="FOA84" s="266"/>
      <c r="FOB84" s="266"/>
      <c r="FOC84" s="139"/>
      <c r="FOD84" s="266"/>
      <c r="FOE84" s="266"/>
      <c r="FOF84" s="266"/>
      <c r="FOG84" s="139"/>
      <c r="FOH84" s="266"/>
      <c r="FOI84" s="266"/>
      <c r="FOJ84" s="266"/>
      <c r="FOK84" s="139"/>
      <c r="FOL84" s="266"/>
      <c r="FOM84" s="266"/>
      <c r="FON84" s="266"/>
      <c r="FOO84" s="139"/>
      <c r="FOP84" s="266"/>
      <c r="FOQ84" s="266"/>
      <c r="FOR84" s="266"/>
      <c r="FOS84" s="139"/>
      <c r="FOT84" s="266"/>
      <c r="FOU84" s="266"/>
      <c r="FOV84" s="266"/>
      <c r="FOW84" s="139"/>
      <c r="FOX84" s="266"/>
      <c r="FOY84" s="266"/>
      <c r="FOZ84" s="266"/>
      <c r="FPA84" s="139"/>
      <c r="FPB84" s="266"/>
      <c r="FPC84" s="266"/>
      <c r="FPD84" s="266"/>
      <c r="FPE84" s="139"/>
      <c r="FPF84" s="266"/>
      <c r="FPG84" s="266"/>
      <c r="FPH84" s="266"/>
      <c r="FPI84" s="139"/>
      <c r="FPJ84" s="266"/>
      <c r="FPK84" s="266"/>
      <c r="FPL84" s="266"/>
      <c r="FPM84" s="139"/>
      <c r="FPN84" s="266"/>
      <c r="FPO84" s="266"/>
      <c r="FPP84" s="266"/>
      <c r="FPQ84" s="139"/>
      <c r="FPR84" s="266"/>
      <c r="FPS84" s="266"/>
      <c r="FPT84" s="266"/>
      <c r="FPU84" s="139"/>
      <c r="FPV84" s="266"/>
      <c r="FPW84" s="266"/>
      <c r="FPX84" s="266"/>
      <c r="FPY84" s="139"/>
      <c r="FPZ84" s="266"/>
      <c r="FQA84" s="266"/>
      <c r="FQB84" s="266"/>
      <c r="FQC84" s="139"/>
      <c r="FQD84" s="266"/>
      <c r="FQE84" s="266"/>
      <c r="FQF84" s="266"/>
      <c r="FQG84" s="139"/>
      <c r="FQH84" s="266"/>
      <c r="FQI84" s="266"/>
      <c r="FQJ84" s="266"/>
      <c r="FQK84" s="139"/>
      <c r="FQL84" s="266"/>
      <c r="FQM84" s="266"/>
      <c r="FQN84" s="266"/>
      <c r="FQO84" s="139"/>
      <c r="FQP84" s="266"/>
      <c r="FQQ84" s="266"/>
      <c r="FQR84" s="266"/>
      <c r="FQS84" s="139"/>
      <c r="FQT84" s="266"/>
      <c r="FQU84" s="266"/>
      <c r="FQV84" s="266"/>
      <c r="FQW84" s="139"/>
      <c r="FQX84" s="266"/>
      <c r="FQY84" s="266"/>
      <c r="FQZ84" s="266"/>
      <c r="FRA84" s="139"/>
      <c r="FRB84" s="266"/>
      <c r="FRC84" s="266"/>
      <c r="FRD84" s="266"/>
      <c r="FRE84" s="139"/>
      <c r="FRF84" s="266"/>
      <c r="FRG84" s="266"/>
      <c r="FRH84" s="266"/>
      <c r="FRI84" s="139"/>
      <c r="FRJ84" s="266"/>
      <c r="FRK84" s="266"/>
      <c r="FRL84" s="266"/>
      <c r="FRM84" s="139"/>
      <c r="FRN84" s="266"/>
      <c r="FRO84" s="266"/>
      <c r="FRP84" s="266"/>
      <c r="FRQ84" s="139"/>
      <c r="FRR84" s="266"/>
      <c r="FRS84" s="266"/>
      <c r="FRT84" s="266"/>
      <c r="FRU84" s="139"/>
      <c r="FRV84" s="266"/>
      <c r="FRW84" s="266"/>
      <c r="FRX84" s="266"/>
      <c r="FRY84" s="139"/>
      <c r="FRZ84" s="266"/>
      <c r="FSA84" s="266"/>
      <c r="FSB84" s="266"/>
      <c r="FSC84" s="139"/>
      <c r="FSD84" s="266"/>
      <c r="FSE84" s="266"/>
      <c r="FSF84" s="266"/>
      <c r="FSG84" s="139"/>
      <c r="FSH84" s="266"/>
      <c r="FSI84" s="266"/>
      <c r="FSJ84" s="266"/>
      <c r="FSK84" s="139"/>
      <c r="FSL84" s="266"/>
      <c r="FSM84" s="266"/>
      <c r="FSN84" s="266"/>
      <c r="FSO84" s="139"/>
      <c r="FSP84" s="266"/>
      <c r="FSQ84" s="266"/>
      <c r="FSR84" s="266"/>
      <c r="FSS84" s="139"/>
      <c r="FST84" s="266"/>
      <c r="FSU84" s="266"/>
      <c r="FSV84" s="266"/>
      <c r="FSW84" s="139"/>
      <c r="FSX84" s="266"/>
      <c r="FSY84" s="266"/>
      <c r="FSZ84" s="266"/>
      <c r="FTA84" s="139"/>
      <c r="FTB84" s="266"/>
      <c r="FTC84" s="266"/>
      <c r="FTD84" s="266"/>
      <c r="FTE84" s="139"/>
      <c r="FTF84" s="266"/>
      <c r="FTG84" s="266"/>
      <c r="FTH84" s="266"/>
      <c r="FTI84" s="139"/>
      <c r="FTJ84" s="266"/>
      <c r="FTK84" s="266"/>
      <c r="FTL84" s="266"/>
      <c r="FTM84" s="139"/>
      <c r="FTN84" s="266"/>
      <c r="FTO84" s="266"/>
      <c r="FTP84" s="266"/>
      <c r="FTQ84" s="139"/>
      <c r="FTR84" s="266"/>
      <c r="FTS84" s="266"/>
      <c r="FTT84" s="266"/>
      <c r="FTU84" s="139"/>
      <c r="FTV84" s="266"/>
      <c r="FTW84" s="266"/>
      <c r="FTX84" s="266"/>
      <c r="FTY84" s="139"/>
      <c r="FTZ84" s="266"/>
      <c r="FUA84" s="266"/>
      <c r="FUB84" s="266"/>
      <c r="FUC84" s="139"/>
      <c r="FUD84" s="266"/>
      <c r="FUE84" s="266"/>
      <c r="FUF84" s="266"/>
      <c r="FUG84" s="139"/>
      <c r="FUH84" s="266"/>
      <c r="FUI84" s="266"/>
      <c r="FUJ84" s="266"/>
      <c r="FUK84" s="139"/>
      <c r="FUL84" s="266"/>
      <c r="FUM84" s="266"/>
      <c r="FUN84" s="266"/>
      <c r="FUO84" s="139"/>
      <c r="FUP84" s="266"/>
      <c r="FUQ84" s="266"/>
      <c r="FUR84" s="266"/>
      <c r="FUS84" s="139"/>
      <c r="FUT84" s="266"/>
      <c r="FUU84" s="266"/>
      <c r="FUV84" s="266"/>
      <c r="FUW84" s="139"/>
      <c r="FUX84" s="266"/>
      <c r="FUY84" s="266"/>
      <c r="FUZ84" s="266"/>
      <c r="FVA84" s="139"/>
      <c r="FVB84" s="266"/>
      <c r="FVC84" s="266"/>
      <c r="FVD84" s="266"/>
      <c r="FVE84" s="139"/>
      <c r="FVF84" s="266"/>
      <c r="FVG84" s="266"/>
      <c r="FVH84" s="266"/>
      <c r="FVI84" s="139"/>
      <c r="FVJ84" s="266"/>
      <c r="FVK84" s="266"/>
      <c r="FVL84" s="266"/>
      <c r="FVM84" s="139"/>
      <c r="FVN84" s="266"/>
      <c r="FVO84" s="266"/>
      <c r="FVP84" s="266"/>
      <c r="FVQ84" s="139"/>
      <c r="FVR84" s="266"/>
      <c r="FVS84" s="266"/>
      <c r="FVT84" s="266"/>
      <c r="FVU84" s="139"/>
      <c r="FVV84" s="266"/>
      <c r="FVW84" s="266"/>
      <c r="FVX84" s="266"/>
      <c r="FVY84" s="139"/>
      <c r="FVZ84" s="266"/>
      <c r="FWA84" s="266"/>
      <c r="FWB84" s="266"/>
      <c r="FWC84" s="139"/>
      <c r="FWD84" s="266"/>
      <c r="FWE84" s="266"/>
      <c r="FWF84" s="266"/>
      <c r="FWG84" s="139"/>
      <c r="FWH84" s="266"/>
      <c r="FWI84" s="266"/>
      <c r="FWJ84" s="266"/>
      <c r="FWK84" s="139"/>
      <c r="FWL84" s="266"/>
      <c r="FWM84" s="266"/>
      <c r="FWN84" s="266"/>
      <c r="FWO84" s="139"/>
      <c r="FWP84" s="266"/>
      <c r="FWQ84" s="266"/>
      <c r="FWR84" s="266"/>
      <c r="FWS84" s="139"/>
      <c r="FWT84" s="266"/>
      <c r="FWU84" s="266"/>
      <c r="FWV84" s="266"/>
      <c r="FWW84" s="139"/>
      <c r="FWX84" s="266"/>
      <c r="FWY84" s="266"/>
      <c r="FWZ84" s="266"/>
      <c r="FXA84" s="139"/>
      <c r="FXB84" s="266"/>
      <c r="FXC84" s="266"/>
      <c r="FXD84" s="266"/>
      <c r="FXE84" s="139"/>
      <c r="FXF84" s="266"/>
      <c r="FXG84" s="266"/>
      <c r="FXH84" s="266"/>
      <c r="FXI84" s="139"/>
      <c r="FXJ84" s="266"/>
      <c r="FXK84" s="266"/>
      <c r="FXL84" s="266"/>
      <c r="FXM84" s="139"/>
      <c r="FXN84" s="266"/>
      <c r="FXO84" s="266"/>
      <c r="FXP84" s="266"/>
      <c r="FXQ84" s="139"/>
      <c r="FXR84" s="266"/>
      <c r="FXS84" s="266"/>
      <c r="FXT84" s="266"/>
      <c r="FXU84" s="139"/>
      <c r="FXV84" s="266"/>
      <c r="FXW84" s="266"/>
      <c r="FXX84" s="266"/>
      <c r="FXY84" s="139"/>
      <c r="FXZ84" s="266"/>
      <c r="FYA84" s="266"/>
      <c r="FYB84" s="266"/>
      <c r="FYC84" s="139"/>
      <c r="FYD84" s="266"/>
      <c r="FYE84" s="266"/>
      <c r="FYF84" s="266"/>
      <c r="FYG84" s="139"/>
      <c r="FYH84" s="266"/>
      <c r="FYI84" s="266"/>
      <c r="FYJ84" s="266"/>
      <c r="FYK84" s="139"/>
      <c r="FYL84" s="266"/>
      <c r="FYM84" s="266"/>
      <c r="FYN84" s="266"/>
      <c r="FYO84" s="139"/>
      <c r="FYP84" s="266"/>
      <c r="FYQ84" s="266"/>
      <c r="FYR84" s="266"/>
      <c r="FYS84" s="139"/>
      <c r="FYT84" s="266"/>
      <c r="FYU84" s="266"/>
      <c r="FYV84" s="266"/>
      <c r="FYW84" s="139"/>
      <c r="FYX84" s="266"/>
      <c r="FYY84" s="266"/>
      <c r="FYZ84" s="266"/>
      <c r="FZA84" s="139"/>
      <c r="FZB84" s="266"/>
      <c r="FZC84" s="266"/>
      <c r="FZD84" s="266"/>
      <c r="FZE84" s="139"/>
      <c r="FZF84" s="266"/>
      <c r="FZG84" s="266"/>
      <c r="FZH84" s="266"/>
      <c r="FZI84" s="139"/>
      <c r="FZJ84" s="266"/>
      <c r="FZK84" s="266"/>
      <c r="FZL84" s="266"/>
      <c r="FZM84" s="139"/>
      <c r="FZN84" s="266"/>
      <c r="FZO84" s="266"/>
      <c r="FZP84" s="266"/>
      <c r="FZQ84" s="139"/>
      <c r="FZR84" s="266"/>
      <c r="FZS84" s="266"/>
      <c r="FZT84" s="266"/>
      <c r="FZU84" s="139"/>
      <c r="FZV84" s="266"/>
      <c r="FZW84" s="266"/>
      <c r="FZX84" s="266"/>
      <c r="FZY84" s="139"/>
      <c r="FZZ84" s="266"/>
      <c r="GAA84" s="266"/>
      <c r="GAB84" s="266"/>
      <c r="GAC84" s="139"/>
      <c r="GAD84" s="266"/>
      <c r="GAE84" s="266"/>
      <c r="GAF84" s="266"/>
      <c r="GAG84" s="139"/>
      <c r="GAH84" s="266"/>
      <c r="GAI84" s="266"/>
      <c r="GAJ84" s="266"/>
      <c r="GAK84" s="139"/>
      <c r="GAL84" s="266"/>
      <c r="GAM84" s="266"/>
      <c r="GAN84" s="266"/>
      <c r="GAO84" s="139"/>
      <c r="GAP84" s="266"/>
      <c r="GAQ84" s="266"/>
      <c r="GAR84" s="266"/>
      <c r="GAS84" s="139"/>
      <c r="GAT84" s="266"/>
      <c r="GAU84" s="266"/>
      <c r="GAV84" s="266"/>
      <c r="GAW84" s="139"/>
      <c r="GAX84" s="266"/>
      <c r="GAY84" s="266"/>
      <c r="GAZ84" s="266"/>
      <c r="GBA84" s="139"/>
      <c r="GBB84" s="266"/>
      <c r="GBC84" s="266"/>
      <c r="GBD84" s="266"/>
      <c r="GBE84" s="139"/>
      <c r="GBF84" s="266"/>
      <c r="GBG84" s="266"/>
      <c r="GBH84" s="266"/>
      <c r="GBI84" s="139"/>
      <c r="GBJ84" s="266"/>
      <c r="GBK84" s="266"/>
      <c r="GBL84" s="266"/>
      <c r="GBM84" s="139"/>
      <c r="GBN84" s="266"/>
      <c r="GBO84" s="266"/>
      <c r="GBP84" s="266"/>
      <c r="GBQ84" s="139"/>
      <c r="GBR84" s="266"/>
      <c r="GBS84" s="266"/>
      <c r="GBT84" s="266"/>
      <c r="GBU84" s="139"/>
      <c r="GBV84" s="266"/>
      <c r="GBW84" s="266"/>
      <c r="GBX84" s="266"/>
      <c r="GBY84" s="139"/>
      <c r="GBZ84" s="266"/>
      <c r="GCA84" s="266"/>
      <c r="GCB84" s="266"/>
      <c r="GCC84" s="139"/>
      <c r="GCD84" s="266"/>
      <c r="GCE84" s="266"/>
      <c r="GCF84" s="266"/>
      <c r="GCG84" s="139"/>
      <c r="GCH84" s="266"/>
      <c r="GCI84" s="266"/>
      <c r="GCJ84" s="266"/>
      <c r="GCK84" s="139"/>
      <c r="GCL84" s="266"/>
      <c r="GCM84" s="266"/>
      <c r="GCN84" s="266"/>
      <c r="GCO84" s="139"/>
      <c r="GCP84" s="266"/>
      <c r="GCQ84" s="266"/>
      <c r="GCR84" s="266"/>
      <c r="GCS84" s="139"/>
      <c r="GCT84" s="266"/>
      <c r="GCU84" s="266"/>
      <c r="GCV84" s="266"/>
      <c r="GCW84" s="139"/>
      <c r="GCX84" s="266"/>
      <c r="GCY84" s="266"/>
      <c r="GCZ84" s="266"/>
      <c r="GDA84" s="139"/>
      <c r="GDB84" s="266"/>
      <c r="GDC84" s="266"/>
      <c r="GDD84" s="266"/>
      <c r="GDE84" s="139"/>
      <c r="GDF84" s="266"/>
      <c r="GDG84" s="266"/>
      <c r="GDH84" s="266"/>
      <c r="GDI84" s="139"/>
      <c r="GDJ84" s="266"/>
      <c r="GDK84" s="266"/>
      <c r="GDL84" s="266"/>
      <c r="GDM84" s="139"/>
      <c r="GDN84" s="266"/>
      <c r="GDO84" s="266"/>
      <c r="GDP84" s="266"/>
      <c r="GDQ84" s="139"/>
      <c r="GDR84" s="266"/>
      <c r="GDS84" s="266"/>
      <c r="GDT84" s="266"/>
      <c r="GDU84" s="139"/>
      <c r="GDV84" s="266"/>
      <c r="GDW84" s="266"/>
      <c r="GDX84" s="266"/>
      <c r="GDY84" s="139"/>
      <c r="GDZ84" s="266"/>
      <c r="GEA84" s="266"/>
      <c r="GEB84" s="266"/>
      <c r="GEC84" s="139"/>
      <c r="GED84" s="266"/>
      <c r="GEE84" s="266"/>
      <c r="GEF84" s="266"/>
      <c r="GEG84" s="139"/>
      <c r="GEH84" s="266"/>
      <c r="GEI84" s="266"/>
      <c r="GEJ84" s="266"/>
      <c r="GEK84" s="139"/>
      <c r="GEL84" s="266"/>
      <c r="GEM84" s="266"/>
      <c r="GEN84" s="266"/>
      <c r="GEO84" s="139"/>
      <c r="GEP84" s="266"/>
      <c r="GEQ84" s="266"/>
      <c r="GER84" s="266"/>
      <c r="GES84" s="139"/>
      <c r="GET84" s="266"/>
      <c r="GEU84" s="266"/>
      <c r="GEV84" s="266"/>
      <c r="GEW84" s="139"/>
      <c r="GEX84" s="266"/>
      <c r="GEY84" s="266"/>
      <c r="GEZ84" s="266"/>
      <c r="GFA84" s="139"/>
      <c r="GFB84" s="266"/>
      <c r="GFC84" s="266"/>
      <c r="GFD84" s="266"/>
      <c r="GFE84" s="139"/>
      <c r="GFF84" s="266"/>
      <c r="GFG84" s="266"/>
      <c r="GFH84" s="266"/>
      <c r="GFI84" s="139"/>
      <c r="GFJ84" s="266"/>
      <c r="GFK84" s="266"/>
      <c r="GFL84" s="266"/>
      <c r="GFM84" s="139"/>
      <c r="GFN84" s="266"/>
      <c r="GFO84" s="266"/>
      <c r="GFP84" s="266"/>
      <c r="GFQ84" s="139"/>
      <c r="GFR84" s="266"/>
      <c r="GFS84" s="266"/>
      <c r="GFT84" s="266"/>
      <c r="GFU84" s="139"/>
      <c r="GFV84" s="266"/>
      <c r="GFW84" s="266"/>
      <c r="GFX84" s="266"/>
      <c r="GFY84" s="139"/>
      <c r="GFZ84" s="266"/>
      <c r="GGA84" s="266"/>
      <c r="GGB84" s="266"/>
      <c r="GGC84" s="139"/>
      <c r="GGD84" s="266"/>
      <c r="GGE84" s="266"/>
      <c r="GGF84" s="266"/>
      <c r="GGG84" s="139"/>
      <c r="GGH84" s="266"/>
      <c r="GGI84" s="266"/>
      <c r="GGJ84" s="266"/>
      <c r="GGK84" s="139"/>
      <c r="GGL84" s="266"/>
      <c r="GGM84" s="266"/>
      <c r="GGN84" s="266"/>
      <c r="GGO84" s="139"/>
      <c r="GGP84" s="266"/>
      <c r="GGQ84" s="266"/>
      <c r="GGR84" s="266"/>
      <c r="GGS84" s="139"/>
      <c r="GGT84" s="266"/>
      <c r="GGU84" s="266"/>
      <c r="GGV84" s="266"/>
      <c r="GGW84" s="139"/>
      <c r="GGX84" s="266"/>
      <c r="GGY84" s="266"/>
      <c r="GGZ84" s="266"/>
      <c r="GHA84" s="139"/>
      <c r="GHB84" s="266"/>
      <c r="GHC84" s="266"/>
      <c r="GHD84" s="266"/>
      <c r="GHE84" s="139"/>
      <c r="GHF84" s="266"/>
      <c r="GHG84" s="266"/>
      <c r="GHH84" s="266"/>
      <c r="GHI84" s="139"/>
      <c r="GHJ84" s="266"/>
      <c r="GHK84" s="266"/>
      <c r="GHL84" s="266"/>
      <c r="GHM84" s="139"/>
      <c r="GHN84" s="266"/>
      <c r="GHO84" s="266"/>
      <c r="GHP84" s="266"/>
      <c r="GHQ84" s="139"/>
      <c r="GHR84" s="266"/>
      <c r="GHS84" s="266"/>
      <c r="GHT84" s="266"/>
      <c r="GHU84" s="139"/>
      <c r="GHV84" s="266"/>
      <c r="GHW84" s="266"/>
      <c r="GHX84" s="266"/>
      <c r="GHY84" s="139"/>
      <c r="GHZ84" s="266"/>
      <c r="GIA84" s="266"/>
      <c r="GIB84" s="266"/>
      <c r="GIC84" s="139"/>
      <c r="GID84" s="266"/>
      <c r="GIE84" s="266"/>
      <c r="GIF84" s="266"/>
      <c r="GIG84" s="139"/>
      <c r="GIH84" s="266"/>
      <c r="GII84" s="266"/>
      <c r="GIJ84" s="266"/>
      <c r="GIK84" s="139"/>
      <c r="GIL84" s="266"/>
      <c r="GIM84" s="266"/>
      <c r="GIN84" s="266"/>
      <c r="GIO84" s="139"/>
      <c r="GIP84" s="266"/>
      <c r="GIQ84" s="266"/>
      <c r="GIR84" s="266"/>
      <c r="GIS84" s="139"/>
      <c r="GIT84" s="266"/>
      <c r="GIU84" s="266"/>
      <c r="GIV84" s="266"/>
      <c r="GIW84" s="139"/>
      <c r="GIX84" s="266"/>
      <c r="GIY84" s="266"/>
      <c r="GIZ84" s="266"/>
      <c r="GJA84" s="139"/>
      <c r="GJB84" s="266"/>
      <c r="GJC84" s="266"/>
      <c r="GJD84" s="266"/>
      <c r="GJE84" s="139"/>
      <c r="GJF84" s="266"/>
      <c r="GJG84" s="266"/>
      <c r="GJH84" s="266"/>
      <c r="GJI84" s="139"/>
      <c r="GJJ84" s="266"/>
      <c r="GJK84" s="266"/>
      <c r="GJL84" s="266"/>
      <c r="GJM84" s="139"/>
      <c r="GJN84" s="266"/>
      <c r="GJO84" s="266"/>
      <c r="GJP84" s="266"/>
      <c r="GJQ84" s="139"/>
      <c r="GJR84" s="266"/>
      <c r="GJS84" s="266"/>
      <c r="GJT84" s="266"/>
      <c r="GJU84" s="139"/>
      <c r="GJV84" s="266"/>
      <c r="GJW84" s="266"/>
      <c r="GJX84" s="266"/>
      <c r="GJY84" s="139"/>
      <c r="GJZ84" s="266"/>
      <c r="GKA84" s="266"/>
      <c r="GKB84" s="266"/>
      <c r="GKC84" s="139"/>
      <c r="GKD84" s="266"/>
      <c r="GKE84" s="266"/>
      <c r="GKF84" s="266"/>
      <c r="GKG84" s="139"/>
      <c r="GKH84" s="266"/>
      <c r="GKI84" s="266"/>
      <c r="GKJ84" s="266"/>
      <c r="GKK84" s="139"/>
      <c r="GKL84" s="266"/>
      <c r="GKM84" s="266"/>
      <c r="GKN84" s="266"/>
      <c r="GKO84" s="139"/>
      <c r="GKP84" s="266"/>
      <c r="GKQ84" s="266"/>
      <c r="GKR84" s="266"/>
      <c r="GKS84" s="139"/>
      <c r="GKT84" s="266"/>
      <c r="GKU84" s="266"/>
      <c r="GKV84" s="266"/>
      <c r="GKW84" s="139"/>
      <c r="GKX84" s="266"/>
      <c r="GKY84" s="266"/>
      <c r="GKZ84" s="266"/>
      <c r="GLA84" s="139"/>
      <c r="GLB84" s="266"/>
      <c r="GLC84" s="266"/>
      <c r="GLD84" s="266"/>
      <c r="GLE84" s="139"/>
      <c r="GLF84" s="266"/>
      <c r="GLG84" s="266"/>
      <c r="GLH84" s="266"/>
      <c r="GLI84" s="139"/>
      <c r="GLJ84" s="266"/>
      <c r="GLK84" s="266"/>
      <c r="GLL84" s="266"/>
      <c r="GLM84" s="139"/>
      <c r="GLN84" s="266"/>
      <c r="GLO84" s="266"/>
      <c r="GLP84" s="266"/>
      <c r="GLQ84" s="139"/>
      <c r="GLR84" s="266"/>
      <c r="GLS84" s="266"/>
      <c r="GLT84" s="266"/>
      <c r="GLU84" s="139"/>
      <c r="GLV84" s="266"/>
      <c r="GLW84" s="266"/>
      <c r="GLX84" s="266"/>
      <c r="GLY84" s="139"/>
      <c r="GLZ84" s="266"/>
      <c r="GMA84" s="266"/>
      <c r="GMB84" s="266"/>
      <c r="GMC84" s="139"/>
      <c r="GMD84" s="266"/>
      <c r="GME84" s="266"/>
      <c r="GMF84" s="266"/>
      <c r="GMG84" s="139"/>
      <c r="GMH84" s="266"/>
      <c r="GMI84" s="266"/>
      <c r="GMJ84" s="266"/>
      <c r="GMK84" s="139"/>
      <c r="GML84" s="266"/>
      <c r="GMM84" s="266"/>
      <c r="GMN84" s="266"/>
      <c r="GMO84" s="139"/>
      <c r="GMP84" s="266"/>
      <c r="GMQ84" s="266"/>
      <c r="GMR84" s="266"/>
      <c r="GMS84" s="139"/>
      <c r="GMT84" s="266"/>
      <c r="GMU84" s="266"/>
      <c r="GMV84" s="266"/>
      <c r="GMW84" s="139"/>
      <c r="GMX84" s="266"/>
      <c r="GMY84" s="266"/>
      <c r="GMZ84" s="266"/>
      <c r="GNA84" s="139"/>
      <c r="GNB84" s="266"/>
      <c r="GNC84" s="266"/>
      <c r="GND84" s="266"/>
      <c r="GNE84" s="139"/>
      <c r="GNF84" s="266"/>
      <c r="GNG84" s="266"/>
      <c r="GNH84" s="266"/>
      <c r="GNI84" s="139"/>
      <c r="GNJ84" s="266"/>
      <c r="GNK84" s="266"/>
      <c r="GNL84" s="266"/>
      <c r="GNM84" s="139"/>
      <c r="GNN84" s="266"/>
      <c r="GNO84" s="266"/>
      <c r="GNP84" s="266"/>
      <c r="GNQ84" s="139"/>
      <c r="GNR84" s="266"/>
      <c r="GNS84" s="266"/>
      <c r="GNT84" s="266"/>
      <c r="GNU84" s="139"/>
      <c r="GNV84" s="266"/>
      <c r="GNW84" s="266"/>
      <c r="GNX84" s="266"/>
      <c r="GNY84" s="139"/>
      <c r="GNZ84" s="266"/>
      <c r="GOA84" s="266"/>
      <c r="GOB84" s="266"/>
      <c r="GOC84" s="139"/>
      <c r="GOD84" s="266"/>
      <c r="GOE84" s="266"/>
      <c r="GOF84" s="266"/>
      <c r="GOG84" s="139"/>
      <c r="GOH84" s="266"/>
      <c r="GOI84" s="266"/>
      <c r="GOJ84" s="266"/>
      <c r="GOK84" s="139"/>
      <c r="GOL84" s="266"/>
      <c r="GOM84" s="266"/>
      <c r="GON84" s="266"/>
      <c r="GOO84" s="139"/>
      <c r="GOP84" s="266"/>
      <c r="GOQ84" s="266"/>
      <c r="GOR84" s="266"/>
      <c r="GOS84" s="139"/>
      <c r="GOT84" s="266"/>
      <c r="GOU84" s="266"/>
      <c r="GOV84" s="266"/>
      <c r="GOW84" s="139"/>
      <c r="GOX84" s="266"/>
      <c r="GOY84" s="266"/>
      <c r="GOZ84" s="266"/>
      <c r="GPA84" s="139"/>
      <c r="GPB84" s="266"/>
      <c r="GPC84" s="266"/>
      <c r="GPD84" s="266"/>
      <c r="GPE84" s="139"/>
      <c r="GPF84" s="266"/>
      <c r="GPG84" s="266"/>
      <c r="GPH84" s="266"/>
      <c r="GPI84" s="139"/>
      <c r="GPJ84" s="266"/>
      <c r="GPK84" s="266"/>
      <c r="GPL84" s="266"/>
      <c r="GPM84" s="139"/>
      <c r="GPN84" s="266"/>
      <c r="GPO84" s="266"/>
      <c r="GPP84" s="266"/>
      <c r="GPQ84" s="139"/>
      <c r="GPR84" s="266"/>
      <c r="GPS84" s="266"/>
      <c r="GPT84" s="266"/>
      <c r="GPU84" s="139"/>
      <c r="GPV84" s="266"/>
      <c r="GPW84" s="266"/>
      <c r="GPX84" s="266"/>
      <c r="GPY84" s="139"/>
      <c r="GPZ84" s="266"/>
      <c r="GQA84" s="266"/>
      <c r="GQB84" s="266"/>
      <c r="GQC84" s="139"/>
      <c r="GQD84" s="266"/>
      <c r="GQE84" s="266"/>
      <c r="GQF84" s="266"/>
      <c r="GQG84" s="139"/>
      <c r="GQH84" s="266"/>
      <c r="GQI84" s="266"/>
      <c r="GQJ84" s="266"/>
      <c r="GQK84" s="139"/>
      <c r="GQL84" s="266"/>
      <c r="GQM84" s="266"/>
      <c r="GQN84" s="266"/>
      <c r="GQO84" s="139"/>
      <c r="GQP84" s="266"/>
      <c r="GQQ84" s="266"/>
      <c r="GQR84" s="266"/>
      <c r="GQS84" s="139"/>
      <c r="GQT84" s="266"/>
      <c r="GQU84" s="266"/>
      <c r="GQV84" s="266"/>
      <c r="GQW84" s="139"/>
      <c r="GQX84" s="266"/>
      <c r="GQY84" s="266"/>
      <c r="GQZ84" s="266"/>
      <c r="GRA84" s="139"/>
      <c r="GRB84" s="266"/>
      <c r="GRC84" s="266"/>
      <c r="GRD84" s="266"/>
      <c r="GRE84" s="139"/>
      <c r="GRF84" s="266"/>
      <c r="GRG84" s="266"/>
      <c r="GRH84" s="266"/>
      <c r="GRI84" s="139"/>
      <c r="GRJ84" s="266"/>
      <c r="GRK84" s="266"/>
      <c r="GRL84" s="266"/>
      <c r="GRM84" s="139"/>
      <c r="GRN84" s="266"/>
      <c r="GRO84" s="266"/>
      <c r="GRP84" s="266"/>
      <c r="GRQ84" s="139"/>
      <c r="GRR84" s="266"/>
      <c r="GRS84" s="266"/>
      <c r="GRT84" s="266"/>
      <c r="GRU84" s="139"/>
      <c r="GRV84" s="266"/>
      <c r="GRW84" s="266"/>
      <c r="GRX84" s="266"/>
      <c r="GRY84" s="139"/>
      <c r="GRZ84" s="266"/>
      <c r="GSA84" s="266"/>
      <c r="GSB84" s="266"/>
      <c r="GSC84" s="139"/>
      <c r="GSD84" s="266"/>
      <c r="GSE84" s="266"/>
      <c r="GSF84" s="266"/>
      <c r="GSG84" s="139"/>
      <c r="GSH84" s="266"/>
      <c r="GSI84" s="266"/>
      <c r="GSJ84" s="266"/>
      <c r="GSK84" s="139"/>
      <c r="GSL84" s="266"/>
      <c r="GSM84" s="266"/>
      <c r="GSN84" s="266"/>
      <c r="GSO84" s="139"/>
      <c r="GSP84" s="266"/>
      <c r="GSQ84" s="266"/>
      <c r="GSR84" s="266"/>
      <c r="GSS84" s="139"/>
      <c r="GST84" s="266"/>
      <c r="GSU84" s="266"/>
      <c r="GSV84" s="266"/>
      <c r="GSW84" s="139"/>
      <c r="GSX84" s="266"/>
      <c r="GSY84" s="266"/>
      <c r="GSZ84" s="266"/>
      <c r="GTA84" s="139"/>
      <c r="GTB84" s="266"/>
      <c r="GTC84" s="266"/>
      <c r="GTD84" s="266"/>
      <c r="GTE84" s="139"/>
      <c r="GTF84" s="266"/>
      <c r="GTG84" s="266"/>
      <c r="GTH84" s="266"/>
      <c r="GTI84" s="139"/>
      <c r="GTJ84" s="266"/>
      <c r="GTK84" s="266"/>
      <c r="GTL84" s="266"/>
      <c r="GTM84" s="139"/>
      <c r="GTN84" s="266"/>
      <c r="GTO84" s="266"/>
      <c r="GTP84" s="266"/>
      <c r="GTQ84" s="139"/>
      <c r="GTR84" s="266"/>
      <c r="GTS84" s="266"/>
      <c r="GTT84" s="266"/>
      <c r="GTU84" s="139"/>
      <c r="GTV84" s="266"/>
      <c r="GTW84" s="266"/>
      <c r="GTX84" s="266"/>
      <c r="GTY84" s="139"/>
      <c r="GTZ84" s="266"/>
      <c r="GUA84" s="266"/>
      <c r="GUB84" s="266"/>
      <c r="GUC84" s="139"/>
      <c r="GUD84" s="266"/>
      <c r="GUE84" s="266"/>
      <c r="GUF84" s="266"/>
      <c r="GUG84" s="139"/>
      <c r="GUH84" s="266"/>
      <c r="GUI84" s="266"/>
      <c r="GUJ84" s="266"/>
      <c r="GUK84" s="139"/>
      <c r="GUL84" s="266"/>
      <c r="GUM84" s="266"/>
      <c r="GUN84" s="266"/>
      <c r="GUO84" s="139"/>
      <c r="GUP84" s="266"/>
      <c r="GUQ84" s="266"/>
      <c r="GUR84" s="266"/>
      <c r="GUS84" s="139"/>
      <c r="GUT84" s="266"/>
      <c r="GUU84" s="266"/>
      <c r="GUV84" s="266"/>
      <c r="GUW84" s="139"/>
      <c r="GUX84" s="266"/>
      <c r="GUY84" s="266"/>
      <c r="GUZ84" s="266"/>
      <c r="GVA84" s="139"/>
      <c r="GVB84" s="266"/>
      <c r="GVC84" s="266"/>
      <c r="GVD84" s="266"/>
      <c r="GVE84" s="139"/>
      <c r="GVF84" s="266"/>
      <c r="GVG84" s="266"/>
      <c r="GVH84" s="266"/>
      <c r="GVI84" s="139"/>
      <c r="GVJ84" s="266"/>
      <c r="GVK84" s="266"/>
      <c r="GVL84" s="266"/>
      <c r="GVM84" s="139"/>
      <c r="GVN84" s="266"/>
      <c r="GVO84" s="266"/>
      <c r="GVP84" s="266"/>
      <c r="GVQ84" s="139"/>
      <c r="GVR84" s="266"/>
      <c r="GVS84" s="266"/>
      <c r="GVT84" s="266"/>
      <c r="GVU84" s="139"/>
      <c r="GVV84" s="266"/>
      <c r="GVW84" s="266"/>
      <c r="GVX84" s="266"/>
      <c r="GVY84" s="139"/>
      <c r="GVZ84" s="266"/>
      <c r="GWA84" s="266"/>
      <c r="GWB84" s="266"/>
      <c r="GWC84" s="139"/>
      <c r="GWD84" s="266"/>
      <c r="GWE84" s="266"/>
      <c r="GWF84" s="266"/>
      <c r="GWG84" s="139"/>
      <c r="GWH84" s="266"/>
      <c r="GWI84" s="266"/>
      <c r="GWJ84" s="266"/>
      <c r="GWK84" s="139"/>
      <c r="GWL84" s="266"/>
      <c r="GWM84" s="266"/>
      <c r="GWN84" s="266"/>
      <c r="GWO84" s="139"/>
      <c r="GWP84" s="266"/>
      <c r="GWQ84" s="266"/>
      <c r="GWR84" s="266"/>
      <c r="GWS84" s="139"/>
      <c r="GWT84" s="266"/>
      <c r="GWU84" s="266"/>
      <c r="GWV84" s="266"/>
      <c r="GWW84" s="139"/>
      <c r="GWX84" s="266"/>
      <c r="GWY84" s="266"/>
      <c r="GWZ84" s="266"/>
      <c r="GXA84" s="139"/>
      <c r="GXB84" s="266"/>
      <c r="GXC84" s="266"/>
      <c r="GXD84" s="266"/>
      <c r="GXE84" s="139"/>
      <c r="GXF84" s="266"/>
      <c r="GXG84" s="266"/>
      <c r="GXH84" s="266"/>
      <c r="GXI84" s="139"/>
      <c r="GXJ84" s="266"/>
      <c r="GXK84" s="266"/>
      <c r="GXL84" s="266"/>
      <c r="GXM84" s="139"/>
      <c r="GXN84" s="266"/>
      <c r="GXO84" s="266"/>
      <c r="GXP84" s="266"/>
      <c r="GXQ84" s="139"/>
      <c r="GXR84" s="266"/>
      <c r="GXS84" s="266"/>
      <c r="GXT84" s="266"/>
      <c r="GXU84" s="139"/>
      <c r="GXV84" s="266"/>
      <c r="GXW84" s="266"/>
      <c r="GXX84" s="266"/>
      <c r="GXY84" s="139"/>
      <c r="GXZ84" s="266"/>
      <c r="GYA84" s="266"/>
      <c r="GYB84" s="266"/>
      <c r="GYC84" s="139"/>
      <c r="GYD84" s="266"/>
      <c r="GYE84" s="266"/>
      <c r="GYF84" s="266"/>
      <c r="GYG84" s="139"/>
      <c r="GYH84" s="266"/>
      <c r="GYI84" s="266"/>
      <c r="GYJ84" s="266"/>
      <c r="GYK84" s="139"/>
      <c r="GYL84" s="266"/>
      <c r="GYM84" s="266"/>
      <c r="GYN84" s="266"/>
      <c r="GYO84" s="139"/>
      <c r="GYP84" s="266"/>
      <c r="GYQ84" s="266"/>
      <c r="GYR84" s="266"/>
      <c r="GYS84" s="139"/>
      <c r="GYT84" s="266"/>
      <c r="GYU84" s="266"/>
      <c r="GYV84" s="266"/>
      <c r="GYW84" s="139"/>
      <c r="GYX84" s="266"/>
      <c r="GYY84" s="266"/>
      <c r="GYZ84" s="266"/>
      <c r="GZA84" s="139"/>
      <c r="GZB84" s="266"/>
      <c r="GZC84" s="266"/>
      <c r="GZD84" s="266"/>
      <c r="GZE84" s="139"/>
      <c r="GZF84" s="266"/>
      <c r="GZG84" s="266"/>
      <c r="GZH84" s="266"/>
      <c r="GZI84" s="139"/>
      <c r="GZJ84" s="266"/>
      <c r="GZK84" s="266"/>
      <c r="GZL84" s="266"/>
      <c r="GZM84" s="139"/>
      <c r="GZN84" s="266"/>
      <c r="GZO84" s="266"/>
      <c r="GZP84" s="266"/>
      <c r="GZQ84" s="139"/>
      <c r="GZR84" s="266"/>
      <c r="GZS84" s="266"/>
      <c r="GZT84" s="266"/>
      <c r="GZU84" s="139"/>
      <c r="GZV84" s="266"/>
      <c r="GZW84" s="266"/>
      <c r="GZX84" s="266"/>
      <c r="GZY84" s="139"/>
      <c r="GZZ84" s="266"/>
      <c r="HAA84" s="266"/>
      <c r="HAB84" s="266"/>
      <c r="HAC84" s="139"/>
      <c r="HAD84" s="266"/>
      <c r="HAE84" s="266"/>
      <c r="HAF84" s="266"/>
      <c r="HAG84" s="139"/>
      <c r="HAH84" s="266"/>
      <c r="HAI84" s="266"/>
      <c r="HAJ84" s="266"/>
      <c r="HAK84" s="139"/>
      <c r="HAL84" s="266"/>
      <c r="HAM84" s="266"/>
      <c r="HAN84" s="266"/>
      <c r="HAO84" s="139"/>
      <c r="HAP84" s="266"/>
      <c r="HAQ84" s="266"/>
      <c r="HAR84" s="266"/>
      <c r="HAS84" s="139"/>
      <c r="HAT84" s="266"/>
      <c r="HAU84" s="266"/>
      <c r="HAV84" s="266"/>
      <c r="HAW84" s="139"/>
      <c r="HAX84" s="266"/>
      <c r="HAY84" s="266"/>
      <c r="HAZ84" s="266"/>
      <c r="HBA84" s="139"/>
      <c r="HBB84" s="266"/>
      <c r="HBC84" s="266"/>
      <c r="HBD84" s="266"/>
      <c r="HBE84" s="139"/>
      <c r="HBF84" s="266"/>
      <c r="HBG84" s="266"/>
      <c r="HBH84" s="266"/>
      <c r="HBI84" s="139"/>
      <c r="HBJ84" s="266"/>
      <c r="HBK84" s="266"/>
      <c r="HBL84" s="266"/>
      <c r="HBM84" s="139"/>
      <c r="HBN84" s="266"/>
      <c r="HBO84" s="266"/>
      <c r="HBP84" s="266"/>
      <c r="HBQ84" s="139"/>
      <c r="HBR84" s="266"/>
      <c r="HBS84" s="266"/>
      <c r="HBT84" s="266"/>
      <c r="HBU84" s="139"/>
      <c r="HBV84" s="266"/>
      <c r="HBW84" s="266"/>
      <c r="HBX84" s="266"/>
      <c r="HBY84" s="139"/>
      <c r="HBZ84" s="266"/>
      <c r="HCA84" s="266"/>
      <c r="HCB84" s="266"/>
      <c r="HCC84" s="139"/>
      <c r="HCD84" s="266"/>
      <c r="HCE84" s="266"/>
      <c r="HCF84" s="266"/>
      <c r="HCG84" s="139"/>
      <c r="HCH84" s="266"/>
      <c r="HCI84" s="266"/>
      <c r="HCJ84" s="266"/>
      <c r="HCK84" s="139"/>
      <c r="HCL84" s="266"/>
      <c r="HCM84" s="266"/>
      <c r="HCN84" s="266"/>
      <c r="HCO84" s="139"/>
      <c r="HCP84" s="266"/>
      <c r="HCQ84" s="266"/>
      <c r="HCR84" s="266"/>
      <c r="HCS84" s="139"/>
      <c r="HCT84" s="266"/>
      <c r="HCU84" s="266"/>
      <c r="HCV84" s="266"/>
      <c r="HCW84" s="139"/>
      <c r="HCX84" s="266"/>
      <c r="HCY84" s="266"/>
      <c r="HCZ84" s="266"/>
      <c r="HDA84" s="139"/>
      <c r="HDB84" s="266"/>
      <c r="HDC84" s="266"/>
      <c r="HDD84" s="266"/>
      <c r="HDE84" s="139"/>
      <c r="HDF84" s="266"/>
      <c r="HDG84" s="266"/>
      <c r="HDH84" s="266"/>
      <c r="HDI84" s="139"/>
      <c r="HDJ84" s="266"/>
      <c r="HDK84" s="266"/>
      <c r="HDL84" s="266"/>
      <c r="HDM84" s="139"/>
      <c r="HDN84" s="266"/>
      <c r="HDO84" s="266"/>
      <c r="HDP84" s="266"/>
      <c r="HDQ84" s="139"/>
      <c r="HDR84" s="266"/>
      <c r="HDS84" s="266"/>
      <c r="HDT84" s="266"/>
      <c r="HDU84" s="139"/>
      <c r="HDV84" s="266"/>
      <c r="HDW84" s="266"/>
      <c r="HDX84" s="266"/>
      <c r="HDY84" s="139"/>
      <c r="HDZ84" s="266"/>
      <c r="HEA84" s="266"/>
      <c r="HEB84" s="266"/>
      <c r="HEC84" s="139"/>
      <c r="HED84" s="266"/>
      <c r="HEE84" s="266"/>
      <c r="HEF84" s="266"/>
      <c r="HEG84" s="139"/>
      <c r="HEH84" s="266"/>
      <c r="HEI84" s="266"/>
      <c r="HEJ84" s="266"/>
      <c r="HEK84" s="139"/>
      <c r="HEL84" s="266"/>
      <c r="HEM84" s="266"/>
      <c r="HEN84" s="266"/>
      <c r="HEO84" s="139"/>
      <c r="HEP84" s="266"/>
      <c r="HEQ84" s="266"/>
      <c r="HER84" s="266"/>
      <c r="HES84" s="139"/>
      <c r="HET84" s="266"/>
      <c r="HEU84" s="266"/>
      <c r="HEV84" s="266"/>
      <c r="HEW84" s="139"/>
      <c r="HEX84" s="266"/>
      <c r="HEY84" s="266"/>
      <c r="HEZ84" s="266"/>
      <c r="HFA84" s="139"/>
      <c r="HFB84" s="266"/>
      <c r="HFC84" s="266"/>
      <c r="HFD84" s="266"/>
      <c r="HFE84" s="139"/>
      <c r="HFF84" s="266"/>
      <c r="HFG84" s="266"/>
      <c r="HFH84" s="266"/>
      <c r="HFI84" s="139"/>
      <c r="HFJ84" s="266"/>
      <c r="HFK84" s="266"/>
      <c r="HFL84" s="266"/>
      <c r="HFM84" s="139"/>
      <c r="HFN84" s="266"/>
      <c r="HFO84" s="266"/>
      <c r="HFP84" s="266"/>
      <c r="HFQ84" s="139"/>
      <c r="HFR84" s="266"/>
      <c r="HFS84" s="266"/>
      <c r="HFT84" s="266"/>
      <c r="HFU84" s="139"/>
      <c r="HFV84" s="266"/>
      <c r="HFW84" s="266"/>
      <c r="HFX84" s="266"/>
      <c r="HFY84" s="139"/>
      <c r="HFZ84" s="266"/>
      <c r="HGA84" s="266"/>
      <c r="HGB84" s="266"/>
      <c r="HGC84" s="139"/>
      <c r="HGD84" s="266"/>
      <c r="HGE84" s="266"/>
      <c r="HGF84" s="266"/>
      <c r="HGG84" s="139"/>
      <c r="HGH84" s="266"/>
      <c r="HGI84" s="266"/>
      <c r="HGJ84" s="266"/>
      <c r="HGK84" s="139"/>
      <c r="HGL84" s="266"/>
      <c r="HGM84" s="266"/>
      <c r="HGN84" s="266"/>
      <c r="HGO84" s="139"/>
      <c r="HGP84" s="266"/>
      <c r="HGQ84" s="266"/>
      <c r="HGR84" s="266"/>
      <c r="HGS84" s="139"/>
      <c r="HGT84" s="266"/>
      <c r="HGU84" s="266"/>
      <c r="HGV84" s="266"/>
      <c r="HGW84" s="139"/>
      <c r="HGX84" s="266"/>
      <c r="HGY84" s="266"/>
      <c r="HGZ84" s="266"/>
      <c r="HHA84" s="139"/>
      <c r="HHB84" s="266"/>
      <c r="HHC84" s="266"/>
      <c r="HHD84" s="266"/>
      <c r="HHE84" s="139"/>
      <c r="HHF84" s="266"/>
      <c r="HHG84" s="266"/>
      <c r="HHH84" s="266"/>
      <c r="HHI84" s="139"/>
      <c r="HHJ84" s="266"/>
      <c r="HHK84" s="266"/>
      <c r="HHL84" s="266"/>
      <c r="HHM84" s="139"/>
      <c r="HHN84" s="266"/>
      <c r="HHO84" s="266"/>
      <c r="HHP84" s="266"/>
      <c r="HHQ84" s="139"/>
      <c r="HHR84" s="266"/>
      <c r="HHS84" s="266"/>
      <c r="HHT84" s="266"/>
      <c r="HHU84" s="139"/>
      <c r="HHV84" s="266"/>
      <c r="HHW84" s="266"/>
      <c r="HHX84" s="266"/>
      <c r="HHY84" s="139"/>
      <c r="HHZ84" s="266"/>
      <c r="HIA84" s="266"/>
      <c r="HIB84" s="266"/>
      <c r="HIC84" s="139"/>
      <c r="HID84" s="266"/>
      <c r="HIE84" s="266"/>
      <c r="HIF84" s="266"/>
      <c r="HIG84" s="139"/>
      <c r="HIH84" s="266"/>
      <c r="HII84" s="266"/>
      <c r="HIJ84" s="266"/>
      <c r="HIK84" s="139"/>
      <c r="HIL84" s="266"/>
      <c r="HIM84" s="266"/>
      <c r="HIN84" s="266"/>
      <c r="HIO84" s="139"/>
      <c r="HIP84" s="266"/>
      <c r="HIQ84" s="266"/>
      <c r="HIR84" s="266"/>
      <c r="HIS84" s="139"/>
      <c r="HIT84" s="266"/>
      <c r="HIU84" s="266"/>
      <c r="HIV84" s="266"/>
      <c r="HIW84" s="139"/>
      <c r="HIX84" s="266"/>
      <c r="HIY84" s="266"/>
      <c r="HIZ84" s="266"/>
      <c r="HJA84" s="139"/>
      <c r="HJB84" s="266"/>
      <c r="HJC84" s="266"/>
      <c r="HJD84" s="266"/>
      <c r="HJE84" s="139"/>
      <c r="HJF84" s="266"/>
      <c r="HJG84" s="266"/>
      <c r="HJH84" s="266"/>
      <c r="HJI84" s="139"/>
      <c r="HJJ84" s="266"/>
      <c r="HJK84" s="266"/>
      <c r="HJL84" s="266"/>
      <c r="HJM84" s="139"/>
      <c r="HJN84" s="266"/>
      <c r="HJO84" s="266"/>
      <c r="HJP84" s="266"/>
      <c r="HJQ84" s="139"/>
      <c r="HJR84" s="266"/>
      <c r="HJS84" s="266"/>
      <c r="HJT84" s="266"/>
      <c r="HJU84" s="139"/>
      <c r="HJV84" s="266"/>
      <c r="HJW84" s="266"/>
      <c r="HJX84" s="266"/>
      <c r="HJY84" s="139"/>
      <c r="HJZ84" s="266"/>
      <c r="HKA84" s="266"/>
      <c r="HKB84" s="266"/>
      <c r="HKC84" s="139"/>
      <c r="HKD84" s="266"/>
      <c r="HKE84" s="266"/>
      <c r="HKF84" s="266"/>
      <c r="HKG84" s="139"/>
      <c r="HKH84" s="266"/>
      <c r="HKI84" s="266"/>
      <c r="HKJ84" s="266"/>
      <c r="HKK84" s="139"/>
      <c r="HKL84" s="266"/>
      <c r="HKM84" s="266"/>
      <c r="HKN84" s="266"/>
      <c r="HKO84" s="139"/>
      <c r="HKP84" s="266"/>
      <c r="HKQ84" s="266"/>
      <c r="HKR84" s="266"/>
      <c r="HKS84" s="139"/>
      <c r="HKT84" s="266"/>
      <c r="HKU84" s="266"/>
      <c r="HKV84" s="266"/>
      <c r="HKW84" s="139"/>
      <c r="HKX84" s="266"/>
      <c r="HKY84" s="266"/>
      <c r="HKZ84" s="266"/>
      <c r="HLA84" s="139"/>
      <c r="HLB84" s="266"/>
      <c r="HLC84" s="266"/>
      <c r="HLD84" s="266"/>
      <c r="HLE84" s="139"/>
      <c r="HLF84" s="266"/>
      <c r="HLG84" s="266"/>
      <c r="HLH84" s="266"/>
      <c r="HLI84" s="139"/>
      <c r="HLJ84" s="266"/>
      <c r="HLK84" s="266"/>
      <c r="HLL84" s="266"/>
      <c r="HLM84" s="139"/>
      <c r="HLN84" s="266"/>
      <c r="HLO84" s="266"/>
      <c r="HLP84" s="266"/>
      <c r="HLQ84" s="139"/>
      <c r="HLR84" s="266"/>
      <c r="HLS84" s="266"/>
      <c r="HLT84" s="266"/>
      <c r="HLU84" s="139"/>
      <c r="HLV84" s="266"/>
      <c r="HLW84" s="266"/>
      <c r="HLX84" s="266"/>
      <c r="HLY84" s="139"/>
      <c r="HLZ84" s="266"/>
      <c r="HMA84" s="266"/>
      <c r="HMB84" s="266"/>
      <c r="HMC84" s="139"/>
      <c r="HMD84" s="266"/>
      <c r="HME84" s="266"/>
      <c r="HMF84" s="266"/>
      <c r="HMG84" s="139"/>
      <c r="HMH84" s="266"/>
      <c r="HMI84" s="266"/>
      <c r="HMJ84" s="266"/>
      <c r="HMK84" s="139"/>
      <c r="HML84" s="266"/>
      <c r="HMM84" s="266"/>
      <c r="HMN84" s="266"/>
      <c r="HMO84" s="139"/>
      <c r="HMP84" s="266"/>
      <c r="HMQ84" s="266"/>
      <c r="HMR84" s="266"/>
      <c r="HMS84" s="139"/>
      <c r="HMT84" s="266"/>
      <c r="HMU84" s="266"/>
      <c r="HMV84" s="266"/>
      <c r="HMW84" s="139"/>
      <c r="HMX84" s="266"/>
      <c r="HMY84" s="266"/>
      <c r="HMZ84" s="266"/>
      <c r="HNA84" s="139"/>
      <c r="HNB84" s="266"/>
      <c r="HNC84" s="266"/>
      <c r="HND84" s="266"/>
      <c r="HNE84" s="139"/>
      <c r="HNF84" s="266"/>
      <c r="HNG84" s="266"/>
      <c r="HNH84" s="266"/>
      <c r="HNI84" s="139"/>
      <c r="HNJ84" s="266"/>
      <c r="HNK84" s="266"/>
      <c r="HNL84" s="266"/>
      <c r="HNM84" s="139"/>
      <c r="HNN84" s="266"/>
      <c r="HNO84" s="266"/>
      <c r="HNP84" s="266"/>
      <c r="HNQ84" s="139"/>
      <c r="HNR84" s="266"/>
      <c r="HNS84" s="266"/>
      <c r="HNT84" s="266"/>
      <c r="HNU84" s="139"/>
      <c r="HNV84" s="266"/>
      <c r="HNW84" s="266"/>
      <c r="HNX84" s="266"/>
      <c r="HNY84" s="139"/>
      <c r="HNZ84" s="266"/>
      <c r="HOA84" s="266"/>
      <c r="HOB84" s="266"/>
      <c r="HOC84" s="139"/>
      <c r="HOD84" s="266"/>
      <c r="HOE84" s="266"/>
      <c r="HOF84" s="266"/>
      <c r="HOG84" s="139"/>
      <c r="HOH84" s="266"/>
      <c r="HOI84" s="266"/>
      <c r="HOJ84" s="266"/>
      <c r="HOK84" s="139"/>
      <c r="HOL84" s="266"/>
      <c r="HOM84" s="266"/>
      <c r="HON84" s="266"/>
      <c r="HOO84" s="139"/>
      <c r="HOP84" s="266"/>
      <c r="HOQ84" s="266"/>
      <c r="HOR84" s="266"/>
      <c r="HOS84" s="139"/>
      <c r="HOT84" s="266"/>
      <c r="HOU84" s="266"/>
      <c r="HOV84" s="266"/>
      <c r="HOW84" s="139"/>
      <c r="HOX84" s="266"/>
      <c r="HOY84" s="266"/>
      <c r="HOZ84" s="266"/>
      <c r="HPA84" s="139"/>
      <c r="HPB84" s="266"/>
      <c r="HPC84" s="266"/>
      <c r="HPD84" s="266"/>
      <c r="HPE84" s="139"/>
      <c r="HPF84" s="266"/>
      <c r="HPG84" s="266"/>
      <c r="HPH84" s="266"/>
      <c r="HPI84" s="139"/>
      <c r="HPJ84" s="266"/>
      <c r="HPK84" s="266"/>
      <c r="HPL84" s="266"/>
      <c r="HPM84" s="139"/>
      <c r="HPN84" s="266"/>
      <c r="HPO84" s="266"/>
      <c r="HPP84" s="266"/>
      <c r="HPQ84" s="139"/>
      <c r="HPR84" s="266"/>
      <c r="HPS84" s="266"/>
      <c r="HPT84" s="266"/>
      <c r="HPU84" s="139"/>
      <c r="HPV84" s="266"/>
      <c r="HPW84" s="266"/>
      <c r="HPX84" s="266"/>
      <c r="HPY84" s="139"/>
      <c r="HPZ84" s="266"/>
      <c r="HQA84" s="266"/>
      <c r="HQB84" s="266"/>
      <c r="HQC84" s="139"/>
      <c r="HQD84" s="266"/>
      <c r="HQE84" s="266"/>
      <c r="HQF84" s="266"/>
      <c r="HQG84" s="139"/>
      <c r="HQH84" s="266"/>
      <c r="HQI84" s="266"/>
      <c r="HQJ84" s="266"/>
      <c r="HQK84" s="139"/>
      <c r="HQL84" s="266"/>
      <c r="HQM84" s="266"/>
      <c r="HQN84" s="266"/>
      <c r="HQO84" s="139"/>
      <c r="HQP84" s="266"/>
      <c r="HQQ84" s="266"/>
      <c r="HQR84" s="266"/>
      <c r="HQS84" s="139"/>
      <c r="HQT84" s="266"/>
      <c r="HQU84" s="266"/>
      <c r="HQV84" s="266"/>
      <c r="HQW84" s="139"/>
      <c r="HQX84" s="266"/>
      <c r="HQY84" s="266"/>
      <c r="HQZ84" s="266"/>
      <c r="HRA84" s="139"/>
      <c r="HRB84" s="266"/>
      <c r="HRC84" s="266"/>
      <c r="HRD84" s="266"/>
      <c r="HRE84" s="139"/>
      <c r="HRF84" s="266"/>
      <c r="HRG84" s="266"/>
      <c r="HRH84" s="266"/>
      <c r="HRI84" s="139"/>
      <c r="HRJ84" s="266"/>
      <c r="HRK84" s="266"/>
      <c r="HRL84" s="266"/>
      <c r="HRM84" s="139"/>
      <c r="HRN84" s="266"/>
      <c r="HRO84" s="266"/>
      <c r="HRP84" s="266"/>
      <c r="HRQ84" s="139"/>
      <c r="HRR84" s="266"/>
      <c r="HRS84" s="266"/>
      <c r="HRT84" s="266"/>
      <c r="HRU84" s="139"/>
      <c r="HRV84" s="266"/>
      <c r="HRW84" s="266"/>
      <c r="HRX84" s="266"/>
      <c r="HRY84" s="139"/>
      <c r="HRZ84" s="266"/>
      <c r="HSA84" s="266"/>
      <c r="HSB84" s="266"/>
      <c r="HSC84" s="139"/>
      <c r="HSD84" s="266"/>
      <c r="HSE84" s="266"/>
      <c r="HSF84" s="266"/>
      <c r="HSG84" s="139"/>
      <c r="HSH84" s="266"/>
      <c r="HSI84" s="266"/>
      <c r="HSJ84" s="266"/>
      <c r="HSK84" s="139"/>
      <c r="HSL84" s="266"/>
      <c r="HSM84" s="266"/>
      <c r="HSN84" s="266"/>
      <c r="HSO84" s="139"/>
      <c r="HSP84" s="266"/>
      <c r="HSQ84" s="266"/>
      <c r="HSR84" s="266"/>
      <c r="HSS84" s="139"/>
      <c r="HST84" s="266"/>
      <c r="HSU84" s="266"/>
      <c r="HSV84" s="266"/>
      <c r="HSW84" s="139"/>
      <c r="HSX84" s="266"/>
      <c r="HSY84" s="266"/>
      <c r="HSZ84" s="266"/>
      <c r="HTA84" s="139"/>
      <c r="HTB84" s="266"/>
      <c r="HTC84" s="266"/>
      <c r="HTD84" s="266"/>
      <c r="HTE84" s="139"/>
      <c r="HTF84" s="266"/>
      <c r="HTG84" s="266"/>
      <c r="HTH84" s="266"/>
      <c r="HTI84" s="139"/>
      <c r="HTJ84" s="266"/>
      <c r="HTK84" s="266"/>
      <c r="HTL84" s="266"/>
      <c r="HTM84" s="139"/>
      <c r="HTN84" s="266"/>
      <c r="HTO84" s="266"/>
      <c r="HTP84" s="266"/>
      <c r="HTQ84" s="139"/>
      <c r="HTR84" s="266"/>
      <c r="HTS84" s="266"/>
      <c r="HTT84" s="266"/>
      <c r="HTU84" s="139"/>
      <c r="HTV84" s="266"/>
      <c r="HTW84" s="266"/>
      <c r="HTX84" s="266"/>
      <c r="HTY84" s="139"/>
      <c r="HTZ84" s="266"/>
      <c r="HUA84" s="266"/>
      <c r="HUB84" s="266"/>
      <c r="HUC84" s="139"/>
      <c r="HUD84" s="266"/>
      <c r="HUE84" s="266"/>
      <c r="HUF84" s="266"/>
      <c r="HUG84" s="139"/>
      <c r="HUH84" s="266"/>
      <c r="HUI84" s="266"/>
      <c r="HUJ84" s="266"/>
      <c r="HUK84" s="139"/>
      <c r="HUL84" s="266"/>
      <c r="HUM84" s="266"/>
      <c r="HUN84" s="266"/>
      <c r="HUO84" s="139"/>
      <c r="HUP84" s="266"/>
      <c r="HUQ84" s="266"/>
      <c r="HUR84" s="266"/>
      <c r="HUS84" s="139"/>
      <c r="HUT84" s="266"/>
      <c r="HUU84" s="266"/>
      <c r="HUV84" s="266"/>
      <c r="HUW84" s="139"/>
      <c r="HUX84" s="266"/>
      <c r="HUY84" s="266"/>
      <c r="HUZ84" s="266"/>
      <c r="HVA84" s="139"/>
      <c r="HVB84" s="266"/>
      <c r="HVC84" s="266"/>
      <c r="HVD84" s="266"/>
      <c r="HVE84" s="139"/>
      <c r="HVF84" s="266"/>
      <c r="HVG84" s="266"/>
      <c r="HVH84" s="266"/>
      <c r="HVI84" s="139"/>
      <c r="HVJ84" s="266"/>
      <c r="HVK84" s="266"/>
      <c r="HVL84" s="266"/>
      <c r="HVM84" s="139"/>
      <c r="HVN84" s="266"/>
      <c r="HVO84" s="266"/>
      <c r="HVP84" s="266"/>
      <c r="HVQ84" s="139"/>
      <c r="HVR84" s="266"/>
      <c r="HVS84" s="266"/>
      <c r="HVT84" s="266"/>
      <c r="HVU84" s="139"/>
      <c r="HVV84" s="266"/>
      <c r="HVW84" s="266"/>
      <c r="HVX84" s="266"/>
      <c r="HVY84" s="139"/>
      <c r="HVZ84" s="266"/>
      <c r="HWA84" s="266"/>
      <c r="HWB84" s="266"/>
      <c r="HWC84" s="139"/>
      <c r="HWD84" s="266"/>
      <c r="HWE84" s="266"/>
      <c r="HWF84" s="266"/>
      <c r="HWG84" s="139"/>
      <c r="HWH84" s="266"/>
      <c r="HWI84" s="266"/>
      <c r="HWJ84" s="266"/>
      <c r="HWK84" s="139"/>
      <c r="HWL84" s="266"/>
      <c r="HWM84" s="266"/>
      <c r="HWN84" s="266"/>
      <c r="HWO84" s="139"/>
      <c r="HWP84" s="266"/>
      <c r="HWQ84" s="266"/>
      <c r="HWR84" s="266"/>
      <c r="HWS84" s="139"/>
      <c r="HWT84" s="266"/>
      <c r="HWU84" s="266"/>
      <c r="HWV84" s="266"/>
      <c r="HWW84" s="139"/>
      <c r="HWX84" s="266"/>
      <c r="HWY84" s="266"/>
      <c r="HWZ84" s="266"/>
      <c r="HXA84" s="139"/>
      <c r="HXB84" s="266"/>
      <c r="HXC84" s="266"/>
      <c r="HXD84" s="266"/>
      <c r="HXE84" s="139"/>
      <c r="HXF84" s="266"/>
      <c r="HXG84" s="266"/>
      <c r="HXH84" s="266"/>
      <c r="HXI84" s="139"/>
      <c r="HXJ84" s="266"/>
      <c r="HXK84" s="266"/>
      <c r="HXL84" s="266"/>
      <c r="HXM84" s="139"/>
      <c r="HXN84" s="266"/>
      <c r="HXO84" s="266"/>
      <c r="HXP84" s="266"/>
      <c r="HXQ84" s="139"/>
      <c r="HXR84" s="266"/>
      <c r="HXS84" s="266"/>
      <c r="HXT84" s="266"/>
      <c r="HXU84" s="139"/>
      <c r="HXV84" s="266"/>
      <c r="HXW84" s="266"/>
      <c r="HXX84" s="266"/>
      <c r="HXY84" s="139"/>
      <c r="HXZ84" s="266"/>
      <c r="HYA84" s="266"/>
      <c r="HYB84" s="266"/>
      <c r="HYC84" s="139"/>
      <c r="HYD84" s="266"/>
      <c r="HYE84" s="266"/>
      <c r="HYF84" s="266"/>
      <c r="HYG84" s="139"/>
      <c r="HYH84" s="266"/>
      <c r="HYI84" s="266"/>
      <c r="HYJ84" s="266"/>
      <c r="HYK84" s="139"/>
      <c r="HYL84" s="266"/>
      <c r="HYM84" s="266"/>
      <c r="HYN84" s="266"/>
      <c r="HYO84" s="139"/>
      <c r="HYP84" s="266"/>
      <c r="HYQ84" s="266"/>
      <c r="HYR84" s="266"/>
      <c r="HYS84" s="139"/>
      <c r="HYT84" s="266"/>
      <c r="HYU84" s="266"/>
      <c r="HYV84" s="266"/>
      <c r="HYW84" s="139"/>
      <c r="HYX84" s="266"/>
      <c r="HYY84" s="266"/>
      <c r="HYZ84" s="266"/>
      <c r="HZA84" s="139"/>
      <c r="HZB84" s="266"/>
      <c r="HZC84" s="266"/>
      <c r="HZD84" s="266"/>
      <c r="HZE84" s="139"/>
      <c r="HZF84" s="266"/>
      <c r="HZG84" s="266"/>
      <c r="HZH84" s="266"/>
      <c r="HZI84" s="139"/>
      <c r="HZJ84" s="266"/>
      <c r="HZK84" s="266"/>
      <c r="HZL84" s="266"/>
      <c r="HZM84" s="139"/>
      <c r="HZN84" s="266"/>
      <c r="HZO84" s="266"/>
      <c r="HZP84" s="266"/>
      <c r="HZQ84" s="139"/>
      <c r="HZR84" s="266"/>
      <c r="HZS84" s="266"/>
      <c r="HZT84" s="266"/>
      <c r="HZU84" s="139"/>
      <c r="HZV84" s="266"/>
      <c r="HZW84" s="266"/>
      <c r="HZX84" s="266"/>
      <c r="HZY84" s="139"/>
      <c r="HZZ84" s="266"/>
      <c r="IAA84" s="266"/>
      <c r="IAB84" s="266"/>
      <c r="IAC84" s="139"/>
      <c r="IAD84" s="266"/>
      <c r="IAE84" s="266"/>
      <c r="IAF84" s="266"/>
      <c r="IAG84" s="139"/>
      <c r="IAH84" s="266"/>
      <c r="IAI84" s="266"/>
      <c r="IAJ84" s="266"/>
      <c r="IAK84" s="139"/>
      <c r="IAL84" s="266"/>
      <c r="IAM84" s="266"/>
      <c r="IAN84" s="266"/>
      <c r="IAO84" s="139"/>
      <c r="IAP84" s="266"/>
      <c r="IAQ84" s="266"/>
      <c r="IAR84" s="266"/>
      <c r="IAS84" s="139"/>
      <c r="IAT84" s="266"/>
      <c r="IAU84" s="266"/>
      <c r="IAV84" s="266"/>
      <c r="IAW84" s="139"/>
      <c r="IAX84" s="266"/>
      <c r="IAY84" s="266"/>
      <c r="IAZ84" s="266"/>
      <c r="IBA84" s="139"/>
      <c r="IBB84" s="266"/>
      <c r="IBC84" s="266"/>
      <c r="IBD84" s="266"/>
      <c r="IBE84" s="139"/>
      <c r="IBF84" s="266"/>
      <c r="IBG84" s="266"/>
      <c r="IBH84" s="266"/>
      <c r="IBI84" s="139"/>
      <c r="IBJ84" s="266"/>
      <c r="IBK84" s="266"/>
      <c r="IBL84" s="266"/>
      <c r="IBM84" s="139"/>
      <c r="IBN84" s="266"/>
      <c r="IBO84" s="266"/>
      <c r="IBP84" s="266"/>
      <c r="IBQ84" s="139"/>
      <c r="IBR84" s="266"/>
      <c r="IBS84" s="266"/>
      <c r="IBT84" s="266"/>
      <c r="IBU84" s="139"/>
      <c r="IBV84" s="266"/>
      <c r="IBW84" s="266"/>
      <c r="IBX84" s="266"/>
      <c r="IBY84" s="139"/>
      <c r="IBZ84" s="266"/>
      <c r="ICA84" s="266"/>
      <c r="ICB84" s="266"/>
      <c r="ICC84" s="139"/>
      <c r="ICD84" s="266"/>
      <c r="ICE84" s="266"/>
      <c r="ICF84" s="266"/>
      <c r="ICG84" s="139"/>
      <c r="ICH84" s="266"/>
      <c r="ICI84" s="266"/>
      <c r="ICJ84" s="266"/>
      <c r="ICK84" s="139"/>
      <c r="ICL84" s="266"/>
      <c r="ICM84" s="266"/>
      <c r="ICN84" s="266"/>
      <c r="ICO84" s="139"/>
      <c r="ICP84" s="266"/>
      <c r="ICQ84" s="266"/>
      <c r="ICR84" s="266"/>
      <c r="ICS84" s="139"/>
      <c r="ICT84" s="266"/>
      <c r="ICU84" s="266"/>
      <c r="ICV84" s="266"/>
      <c r="ICW84" s="139"/>
      <c r="ICX84" s="266"/>
      <c r="ICY84" s="266"/>
      <c r="ICZ84" s="266"/>
      <c r="IDA84" s="139"/>
      <c r="IDB84" s="266"/>
      <c r="IDC84" s="266"/>
      <c r="IDD84" s="266"/>
      <c r="IDE84" s="139"/>
      <c r="IDF84" s="266"/>
      <c r="IDG84" s="266"/>
      <c r="IDH84" s="266"/>
      <c r="IDI84" s="139"/>
      <c r="IDJ84" s="266"/>
      <c r="IDK84" s="266"/>
      <c r="IDL84" s="266"/>
      <c r="IDM84" s="139"/>
      <c r="IDN84" s="266"/>
      <c r="IDO84" s="266"/>
      <c r="IDP84" s="266"/>
      <c r="IDQ84" s="139"/>
      <c r="IDR84" s="266"/>
      <c r="IDS84" s="266"/>
      <c r="IDT84" s="266"/>
      <c r="IDU84" s="139"/>
      <c r="IDV84" s="266"/>
      <c r="IDW84" s="266"/>
      <c r="IDX84" s="266"/>
      <c r="IDY84" s="139"/>
      <c r="IDZ84" s="266"/>
      <c r="IEA84" s="266"/>
      <c r="IEB84" s="266"/>
      <c r="IEC84" s="139"/>
      <c r="IED84" s="266"/>
      <c r="IEE84" s="266"/>
      <c r="IEF84" s="266"/>
      <c r="IEG84" s="139"/>
      <c r="IEH84" s="266"/>
      <c r="IEI84" s="266"/>
      <c r="IEJ84" s="266"/>
      <c r="IEK84" s="139"/>
      <c r="IEL84" s="266"/>
      <c r="IEM84" s="266"/>
      <c r="IEN84" s="266"/>
      <c r="IEO84" s="139"/>
      <c r="IEP84" s="266"/>
      <c r="IEQ84" s="266"/>
      <c r="IER84" s="266"/>
      <c r="IES84" s="139"/>
      <c r="IET84" s="266"/>
      <c r="IEU84" s="266"/>
      <c r="IEV84" s="266"/>
      <c r="IEW84" s="139"/>
      <c r="IEX84" s="266"/>
      <c r="IEY84" s="266"/>
      <c r="IEZ84" s="266"/>
      <c r="IFA84" s="139"/>
      <c r="IFB84" s="266"/>
      <c r="IFC84" s="266"/>
      <c r="IFD84" s="266"/>
      <c r="IFE84" s="139"/>
      <c r="IFF84" s="266"/>
      <c r="IFG84" s="266"/>
      <c r="IFH84" s="266"/>
      <c r="IFI84" s="139"/>
      <c r="IFJ84" s="266"/>
      <c r="IFK84" s="266"/>
      <c r="IFL84" s="266"/>
      <c r="IFM84" s="139"/>
      <c r="IFN84" s="266"/>
      <c r="IFO84" s="266"/>
      <c r="IFP84" s="266"/>
      <c r="IFQ84" s="139"/>
      <c r="IFR84" s="266"/>
      <c r="IFS84" s="266"/>
      <c r="IFT84" s="266"/>
      <c r="IFU84" s="139"/>
      <c r="IFV84" s="266"/>
      <c r="IFW84" s="266"/>
      <c r="IFX84" s="266"/>
      <c r="IFY84" s="139"/>
      <c r="IFZ84" s="266"/>
      <c r="IGA84" s="266"/>
      <c r="IGB84" s="266"/>
      <c r="IGC84" s="139"/>
      <c r="IGD84" s="266"/>
      <c r="IGE84" s="266"/>
      <c r="IGF84" s="266"/>
      <c r="IGG84" s="139"/>
      <c r="IGH84" s="266"/>
      <c r="IGI84" s="266"/>
      <c r="IGJ84" s="266"/>
      <c r="IGK84" s="139"/>
      <c r="IGL84" s="266"/>
      <c r="IGM84" s="266"/>
      <c r="IGN84" s="266"/>
      <c r="IGO84" s="139"/>
      <c r="IGP84" s="266"/>
      <c r="IGQ84" s="266"/>
      <c r="IGR84" s="266"/>
      <c r="IGS84" s="139"/>
      <c r="IGT84" s="266"/>
      <c r="IGU84" s="266"/>
      <c r="IGV84" s="266"/>
      <c r="IGW84" s="139"/>
      <c r="IGX84" s="266"/>
      <c r="IGY84" s="266"/>
      <c r="IGZ84" s="266"/>
      <c r="IHA84" s="139"/>
      <c r="IHB84" s="266"/>
      <c r="IHC84" s="266"/>
      <c r="IHD84" s="266"/>
      <c r="IHE84" s="139"/>
      <c r="IHF84" s="266"/>
      <c r="IHG84" s="266"/>
      <c r="IHH84" s="266"/>
      <c r="IHI84" s="139"/>
      <c r="IHJ84" s="266"/>
      <c r="IHK84" s="266"/>
      <c r="IHL84" s="266"/>
      <c r="IHM84" s="139"/>
      <c r="IHN84" s="266"/>
      <c r="IHO84" s="266"/>
      <c r="IHP84" s="266"/>
      <c r="IHQ84" s="139"/>
      <c r="IHR84" s="266"/>
      <c r="IHS84" s="266"/>
      <c r="IHT84" s="266"/>
      <c r="IHU84" s="139"/>
      <c r="IHV84" s="266"/>
      <c r="IHW84" s="266"/>
      <c r="IHX84" s="266"/>
      <c r="IHY84" s="139"/>
      <c r="IHZ84" s="266"/>
      <c r="IIA84" s="266"/>
      <c r="IIB84" s="266"/>
      <c r="IIC84" s="139"/>
      <c r="IID84" s="266"/>
      <c r="IIE84" s="266"/>
      <c r="IIF84" s="266"/>
      <c r="IIG84" s="139"/>
      <c r="IIH84" s="266"/>
      <c r="III84" s="266"/>
      <c r="IIJ84" s="266"/>
      <c r="IIK84" s="139"/>
      <c r="IIL84" s="266"/>
      <c r="IIM84" s="266"/>
      <c r="IIN84" s="266"/>
      <c r="IIO84" s="139"/>
      <c r="IIP84" s="266"/>
      <c r="IIQ84" s="266"/>
      <c r="IIR84" s="266"/>
      <c r="IIS84" s="139"/>
      <c r="IIT84" s="266"/>
      <c r="IIU84" s="266"/>
      <c r="IIV84" s="266"/>
      <c r="IIW84" s="139"/>
      <c r="IIX84" s="266"/>
      <c r="IIY84" s="266"/>
      <c r="IIZ84" s="266"/>
      <c r="IJA84" s="139"/>
      <c r="IJB84" s="266"/>
      <c r="IJC84" s="266"/>
      <c r="IJD84" s="266"/>
      <c r="IJE84" s="139"/>
      <c r="IJF84" s="266"/>
      <c r="IJG84" s="266"/>
      <c r="IJH84" s="266"/>
      <c r="IJI84" s="139"/>
      <c r="IJJ84" s="266"/>
      <c r="IJK84" s="266"/>
      <c r="IJL84" s="266"/>
      <c r="IJM84" s="139"/>
      <c r="IJN84" s="266"/>
      <c r="IJO84" s="266"/>
      <c r="IJP84" s="266"/>
      <c r="IJQ84" s="139"/>
      <c r="IJR84" s="266"/>
      <c r="IJS84" s="266"/>
      <c r="IJT84" s="266"/>
      <c r="IJU84" s="139"/>
      <c r="IJV84" s="266"/>
      <c r="IJW84" s="266"/>
      <c r="IJX84" s="266"/>
      <c r="IJY84" s="139"/>
      <c r="IJZ84" s="266"/>
      <c r="IKA84" s="266"/>
      <c r="IKB84" s="266"/>
      <c r="IKC84" s="139"/>
      <c r="IKD84" s="266"/>
      <c r="IKE84" s="266"/>
      <c r="IKF84" s="266"/>
      <c r="IKG84" s="139"/>
      <c r="IKH84" s="266"/>
      <c r="IKI84" s="266"/>
      <c r="IKJ84" s="266"/>
      <c r="IKK84" s="139"/>
      <c r="IKL84" s="266"/>
      <c r="IKM84" s="266"/>
      <c r="IKN84" s="266"/>
      <c r="IKO84" s="139"/>
      <c r="IKP84" s="266"/>
      <c r="IKQ84" s="266"/>
      <c r="IKR84" s="266"/>
      <c r="IKS84" s="139"/>
      <c r="IKT84" s="266"/>
      <c r="IKU84" s="266"/>
      <c r="IKV84" s="266"/>
      <c r="IKW84" s="139"/>
      <c r="IKX84" s="266"/>
      <c r="IKY84" s="266"/>
      <c r="IKZ84" s="266"/>
      <c r="ILA84" s="139"/>
      <c r="ILB84" s="266"/>
      <c r="ILC84" s="266"/>
      <c r="ILD84" s="266"/>
      <c r="ILE84" s="139"/>
      <c r="ILF84" s="266"/>
      <c r="ILG84" s="266"/>
      <c r="ILH84" s="266"/>
      <c r="ILI84" s="139"/>
      <c r="ILJ84" s="266"/>
      <c r="ILK84" s="266"/>
      <c r="ILL84" s="266"/>
      <c r="ILM84" s="139"/>
      <c r="ILN84" s="266"/>
      <c r="ILO84" s="266"/>
      <c r="ILP84" s="266"/>
      <c r="ILQ84" s="139"/>
      <c r="ILR84" s="266"/>
      <c r="ILS84" s="266"/>
      <c r="ILT84" s="266"/>
      <c r="ILU84" s="139"/>
      <c r="ILV84" s="266"/>
      <c r="ILW84" s="266"/>
      <c r="ILX84" s="266"/>
      <c r="ILY84" s="139"/>
      <c r="ILZ84" s="266"/>
      <c r="IMA84" s="266"/>
      <c r="IMB84" s="266"/>
      <c r="IMC84" s="139"/>
      <c r="IMD84" s="266"/>
      <c r="IME84" s="266"/>
      <c r="IMF84" s="266"/>
      <c r="IMG84" s="139"/>
      <c r="IMH84" s="266"/>
      <c r="IMI84" s="266"/>
      <c r="IMJ84" s="266"/>
      <c r="IMK84" s="139"/>
      <c r="IML84" s="266"/>
      <c r="IMM84" s="266"/>
      <c r="IMN84" s="266"/>
      <c r="IMO84" s="139"/>
      <c r="IMP84" s="266"/>
      <c r="IMQ84" s="266"/>
      <c r="IMR84" s="266"/>
      <c r="IMS84" s="139"/>
      <c r="IMT84" s="266"/>
      <c r="IMU84" s="266"/>
      <c r="IMV84" s="266"/>
      <c r="IMW84" s="139"/>
      <c r="IMX84" s="266"/>
      <c r="IMY84" s="266"/>
      <c r="IMZ84" s="266"/>
      <c r="INA84" s="139"/>
      <c r="INB84" s="266"/>
      <c r="INC84" s="266"/>
      <c r="IND84" s="266"/>
      <c r="INE84" s="139"/>
      <c r="INF84" s="266"/>
      <c r="ING84" s="266"/>
      <c r="INH84" s="266"/>
      <c r="INI84" s="139"/>
      <c r="INJ84" s="266"/>
      <c r="INK84" s="266"/>
      <c r="INL84" s="266"/>
      <c r="INM84" s="139"/>
      <c r="INN84" s="266"/>
      <c r="INO84" s="266"/>
      <c r="INP84" s="266"/>
      <c r="INQ84" s="139"/>
      <c r="INR84" s="266"/>
      <c r="INS84" s="266"/>
      <c r="INT84" s="266"/>
      <c r="INU84" s="139"/>
      <c r="INV84" s="266"/>
      <c r="INW84" s="266"/>
      <c r="INX84" s="266"/>
      <c r="INY84" s="139"/>
      <c r="INZ84" s="266"/>
      <c r="IOA84" s="266"/>
      <c r="IOB84" s="266"/>
      <c r="IOC84" s="139"/>
      <c r="IOD84" s="266"/>
      <c r="IOE84" s="266"/>
      <c r="IOF84" s="266"/>
      <c r="IOG84" s="139"/>
      <c r="IOH84" s="266"/>
      <c r="IOI84" s="266"/>
      <c r="IOJ84" s="266"/>
      <c r="IOK84" s="139"/>
      <c r="IOL84" s="266"/>
      <c r="IOM84" s="266"/>
      <c r="ION84" s="266"/>
      <c r="IOO84" s="139"/>
      <c r="IOP84" s="266"/>
      <c r="IOQ84" s="266"/>
      <c r="IOR84" s="266"/>
      <c r="IOS84" s="139"/>
      <c r="IOT84" s="266"/>
      <c r="IOU84" s="266"/>
      <c r="IOV84" s="266"/>
      <c r="IOW84" s="139"/>
      <c r="IOX84" s="266"/>
      <c r="IOY84" s="266"/>
      <c r="IOZ84" s="266"/>
      <c r="IPA84" s="139"/>
      <c r="IPB84" s="266"/>
      <c r="IPC84" s="266"/>
      <c r="IPD84" s="266"/>
      <c r="IPE84" s="139"/>
      <c r="IPF84" s="266"/>
      <c r="IPG84" s="266"/>
      <c r="IPH84" s="266"/>
      <c r="IPI84" s="139"/>
      <c r="IPJ84" s="266"/>
      <c r="IPK84" s="266"/>
      <c r="IPL84" s="266"/>
      <c r="IPM84" s="139"/>
      <c r="IPN84" s="266"/>
      <c r="IPO84" s="266"/>
      <c r="IPP84" s="266"/>
      <c r="IPQ84" s="139"/>
      <c r="IPR84" s="266"/>
      <c r="IPS84" s="266"/>
      <c r="IPT84" s="266"/>
      <c r="IPU84" s="139"/>
      <c r="IPV84" s="266"/>
      <c r="IPW84" s="266"/>
      <c r="IPX84" s="266"/>
      <c r="IPY84" s="139"/>
      <c r="IPZ84" s="266"/>
      <c r="IQA84" s="266"/>
      <c r="IQB84" s="266"/>
      <c r="IQC84" s="139"/>
      <c r="IQD84" s="266"/>
      <c r="IQE84" s="266"/>
      <c r="IQF84" s="266"/>
      <c r="IQG84" s="139"/>
      <c r="IQH84" s="266"/>
      <c r="IQI84" s="266"/>
      <c r="IQJ84" s="266"/>
      <c r="IQK84" s="139"/>
      <c r="IQL84" s="266"/>
      <c r="IQM84" s="266"/>
      <c r="IQN84" s="266"/>
      <c r="IQO84" s="139"/>
      <c r="IQP84" s="266"/>
      <c r="IQQ84" s="266"/>
      <c r="IQR84" s="266"/>
      <c r="IQS84" s="139"/>
      <c r="IQT84" s="266"/>
      <c r="IQU84" s="266"/>
      <c r="IQV84" s="266"/>
      <c r="IQW84" s="139"/>
      <c r="IQX84" s="266"/>
      <c r="IQY84" s="266"/>
      <c r="IQZ84" s="266"/>
      <c r="IRA84" s="139"/>
      <c r="IRB84" s="266"/>
      <c r="IRC84" s="266"/>
      <c r="IRD84" s="266"/>
      <c r="IRE84" s="139"/>
      <c r="IRF84" s="266"/>
      <c r="IRG84" s="266"/>
      <c r="IRH84" s="266"/>
      <c r="IRI84" s="139"/>
      <c r="IRJ84" s="266"/>
      <c r="IRK84" s="266"/>
      <c r="IRL84" s="266"/>
      <c r="IRM84" s="139"/>
      <c r="IRN84" s="266"/>
      <c r="IRO84" s="266"/>
      <c r="IRP84" s="266"/>
      <c r="IRQ84" s="139"/>
      <c r="IRR84" s="266"/>
      <c r="IRS84" s="266"/>
      <c r="IRT84" s="266"/>
      <c r="IRU84" s="139"/>
      <c r="IRV84" s="266"/>
      <c r="IRW84" s="266"/>
      <c r="IRX84" s="266"/>
      <c r="IRY84" s="139"/>
      <c r="IRZ84" s="266"/>
      <c r="ISA84" s="266"/>
      <c r="ISB84" s="266"/>
      <c r="ISC84" s="139"/>
      <c r="ISD84" s="266"/>
      <c r="ISE84" s="266"/>
      <c r="ISF84" s="266"/>
      <c r="ISG84" s="139"/>
      <c r="ISH84" s="266"/>
      <c r="ISI84" s="266"/>
      <c r="ISJ84" s="266"/>
      <c r="ISK84" s="139"/>
      <c r="ISL84" s="266"/>
      <c r="ISM84" s="266"/>
      <c r="ISN84" s="266"/>
      <c r="ISO84" s="139"/>
      <c r="ISP84" s="266"/>
      <c r="ISQ84" s="266"/>
      <c r="ISR84" s="266"/>
      <c r="ISS84" s="139"/>
      <c r="IST84" s="266"/>
      <c r="ISU84" s="266"/>
      <c r="ISV84" s="266"/>
      <c r="ISW84" s="139"/>
      <c r="ISX84" s="266"/>
      <c r="ISY84" s="266"/>
      <c r="ISZ84" s="266"/>
      <c r="ITA84" s="139"/>
      <c r="ITB84" s="266"/>
      <c r="ITC84" s="266"/>
      <c r="ITD84" s="266"/>
      <c r="ITE84" s="139"/>
      <c r="ITF84" s="266"/>
      <c r="ITG84" s="266"/>
      <c r="ITH84" s="266"/>
      <c r="ITI84" s="139"/>
      <c r="ITJ84" s="266"/>
      <c r="ITK84" s="266"/>
      <c r="ITL84" s="266"/>
      <c r="ITM84" s="139"/>
      <c r="ITN84" s="266"/>
      <c r="ITO84" s="266"/>
      <c r="ITP84" s="266"/>
      <c r="ITQ84" s="139"/>
      <c r="ITR84" s="266"/>
      <c r="ITS84" s="266"/>
      <c r="ITT84" s="266"/>
      <c r="ITU84" s="139"/>
      <c r="ITV84" s="266"/>
      <c r="ITW84" s="266"/>
      <c r="ITX84" s="266"/>
      <c r="ITY84" s="139"/>
      <c r="ITZ84" s="266"/>
      <c r="IUA84" s="266"/>
      <c r="IUB84" s="266"/>
      <c r="IUC84" s="139"/>
      <c r="IUD84" s="266"/>
      <c r="IUE84" s="266"/>
      <c r="IUF84" s="266"/>
      <c r="IUG84" s="139"/>
      <c r="IUH84" s="266"/>
      <c r="IUI84" s="266"/>
      <c r="IUJ84" s="266"/>
      <c r="IUK84" s="139"/>
      <c r="IUL84" s="266"/>
      <c r="IUM84" s="266"/>
      <c r="IUN84" s="266"/>
      <c r="IUO84" s="139"/>
      <c r="IUP84" s="266"/>
      <c r="IUQ84" s="266"/>
      <c r="IUR84" s="266"/>
      <c r="IUS84" s="139"/>
      <c r="IUT84" s="266"/>
      <c r="IUU84" s="266"/>
      <c r="IUV84" s="266"/>
      <c r="IUW84" s="139"/>
      <c r="IUX84" s="266"/>
      <c r="IUY84" s="266"/>
      <c r="IUZ84" s="266"/>
      <c r="IVA84" s="139"/>
      <c r="IVB84" s="266"/>
      <c r="IVC84" s="266"/>
      <c r="IVD84" s="266"/>
      <c r="IVE84" s="139"/>
      <c r="IVF84" s="266"/>
      <c r="IVG84" s="266"/>
      <c r="IVH84" s="266"/>
      <c r="IVI84" s="139"/>
      <c r="IVJ84" s="266"/>
      <c r="IVK84" s="266"/>
      <c r="IVL84" s="266"/>
      <c r="IVM84" s="139"/>
      <c r="IVN84" s="266"/>
      <c r="IVO84" s="266"/>
      <c r="IVP84" s="266"/>
      <c r="IVQ84" s="139"/>
      <c r="IVR84" s="266"/>
      <c r="IVS84" s="266"/>
      <c r="IVT84" s="266"/>
      <c r="IVU84" s="139"/>
      <c r="IVV84" s="266"/>
      <c r="IVW84" s="266"/>
      <c r="IVX84" s="266"/>
      <c r="IVY84" s="139"/>
      <c r="IVZ84" s="266"/>
      <c r="IWA84" s="266"/>
      <c r="IWB84" s="266"/>
      <c r="IWC84" s="139"/>
      <c r="IWD84" s="266"/>
      <c r="IWE84" s="266"/>
      <c r="IWF84" s="266"/>
      <c r="IWG84" s="139"/>
      <c r="IWH84" s="266"/>
      <c r="IWI84" s="266"/>
      <c r="IWJ84" s="266"/>
      <c r="IWK84" s="139"/>
      <c r="IWL84" s="266"/>
      <c r="IWM84" s="266"/>
      <c r="IWN84" s="266"/>
      <c r="IWO84" s="139"/>
      <c r="IWP84" s="266"/>
      <c r="IWQ84" s="266"/>
      <c r="IWR84" s="266"/>
      <c r="IWS84" s="139"/>
      <c r="IWT84" s="266"/>
      <c r="IWU84" s="266"/>
      <c r="IWV84" s="266"/>
      <c r="IWW84" s="139"/>
      <c r="IWX84" s="266"/>
      <c r="IWY84" s="266"/>
      <c r="IWZ84" s="266"/>
      <c r="IXA84" s="139"/>
      <c r="IXB84" s="266"/>
      <c r="IXC84" s="266"/>
      <c r="IXD84" s="266"/>
      <c r="IXE84" s="139"/>
      <c r="IXF84" s="266"/>
      <c r="IXG84" s="266"/>
      <c r="IXH84" s="266"/>
      <c r="IXI84" s="139"/>
      <c r="IXJ84" s="266"/>
      <c r="IXK84" s="266"/>
      <c r="IXL84" s="266"/>
      <c r="IXM84" s="139"/>
      <c r="IXN84" s="266"/>
      <c r="IXO84" s="266"/>
      <c r="IXP84" s="266"/>
      <c r="IXQ84" s="139"/>
      <c r="IXR84" s="266"/>
      <c r="IXS84" s="266"/>
      <c r="IXT84" s="266"/>
      <c r="IXU84" s="139"/>
      <c r="IXV84" s="266"/>
      <c r="IXW84" s="266"/>
      <c r="IXX84" s="266"/>
      <c r="IXY84" s="139"/>
      <c r="IXZ84" s="266"/>
      <c r="IYA84" s="266"/>
      <c r="IYB84" s="266"/>
      <c r="IYC84" s="139"/>
      <c r="IYD84" s="266"/>
      <c r="IYE84" s="266"/>
      <c r="IYF84" s="266"/>
      <c r="IYG84" s="139"/>
      <c r="IYH84" s="266"/>
      <c r="IYI84" s="266"/>
      <c r="IYJ84" s="266"/>
      <c r="IYK84" s="139"/>
      <c r="IYL84" s="266"/>
      <c r="IYM84" s="266"/>
      <c r="IYN84" s="266"/>
      <c r="IYO84" s="139"/>
      <c r="IYP84" s="266"/>
      <c r="IYQ84" s="266"/>
      <c r="IYR84" s="266"/>
      <c r="IYS84" s="139"/>
      <c r="IYT84" s="266"/>
      <c r="IYU84" s="266"/>
      <c r="IYV84" s="266"/>
      <c r="IYW84" s="139"/>
      <c r="IYX84" s="266"/>
      <c r="IYY84" s="266"/>
      <c r="IYZ84" s="266"/>
      <c r="IZA84" s="139"/>
      <c r="IZB84" s="266"/>
      <c r="IZC84" s="266"/>
      <c r="IZD84" s="266"/>
      <c r="IZE84" s="139"/>
      <c r="IZF84" s="266"/>
      <c r="IZG84" s="266"/>
      <c r="IZH84" s="266"/>
      <c r="IZI84" s="139"/>
      <c r="IZJ84" s="266"/>
      <c r="IZK84" s="266"/>
      <c r="IZL84" s="266"/>
      <c r="IZM84" s="139"/>
      <c r="IZN84" s="266"/>
      <c r="IZO84" s="266"/>
      <c r="IZP84" s="266"/>
      <c r="IZQ84" s="139"/>
      <c r="IZR84" s="266"/>
      <c r="IZS84" s="266"/>
      <c r="IZT84" s="266"/>
      <c r="IZU84" s="139"/>
      <c r="IZV84" s="266"/>
      <c r="IZW84" s="266"/>
      <c r="IZX84" s="266"/>
      <c r="IZY84" s="139"/>
      <c r="IZZ84" s="266"/>
      <c r="JAA84" s="266"/>
      <c r="JAB84" s="266"/>
      <c r="JAC84" s="139"/>
      <c r="JAD84" s="266"/>
      <c r="JAE84" s="266"/>
      <c r="JAF84" s="266"/>
      <c r="JAG84" s="139"/>
      <c r="JAH84" s="266"/>
      <c r="JAI84" s="266"/>
      <c r="JAJ84" s="266"/>
      <c r="JAK84" s="139"/>
      <c r="JAL84" s="266"/>
      <c r="JAM84" s="266"/>
      <c r="JAN84" s="266"/>
      <c r="JAO84" s="139"/>
      <c r="JAP84" s="266"/>
      <c r="JAQ84" s="266"/>
      <c r="JAR84" s="266"/>
      <c r="JAS84" s="139"/>
      <c r="JAT84" s="266"/>
      <c r="JAU84" s="266"/>
      <c r="JAV84" s="266"/>
      <c r="JAW84" s="139"/>
      <c r="JAX84" s="266"/>
      <c r="JAY84" s="266"/>
      <c r="JAZ84" s="266"/>
      <c r="JBA84" s="139"/>
      <c r="JBB84" s="266"/>
      <c r="JBC84" s="266"/>
      <c r="JBD84" s="266"/>
      <c r="JBE84" s="139"/>
      <c r="JBF84" s="266"/>
      <c r="JBG84" s="266"/>
      <c r="JBH84" s="266"/>
      <c r="JBI84" s="139"/>
      <c r="JBJ84" s="266"/>
      <c r="JBK84" s="266"/>
      <c r="JBL84" s="266"/>
      <c r="JBM84" s="139"/>
      <c r="JBN84" s="266"/>
      <c r="JBO84" s="266"/>
      <c r="JBP84" s="266"/>
      <c r="JBQ84" s="139"/>
      <c r="JBR84" s="266"/>
      <c r="JBS84" s="266"/>
      <c r="JBT84" s="266"/>
      <c r="JBU84" s="139"/>
      <c r="JBV84" s="266"/>
      <c r="JBW84" s="266"/>
      <c r="JBX84" s="266"/>
      <c r="JBY84" s="139"/>
      <c r="JBZ84" s="266"/>
      <c r="JCA84" s="266"/>
      <c r="JCB84" s="266"/>
      <c r="JCC84" s="139"/>
      <c r="JCD84" s="266"/>
      <c r="JCE84" s="266"/>
      <c r="JCF84" s="266"/>
      <c r="JCG84" s="139"/>
      <c r="JCH84" s="266"/>
      <c r="JCI84" s="266"/>
      <c r="JCJ84" s="266"/>
      <c r="JCK84" s="139"/>
      <c r="JCL84" s="266"/>
      <c r="JCM84" s="266"/>
      <c r="JCN84" s="266"/>
      <c r="JCO84" s="139"/>
      <c r="JCP84" s="266"/>
      <c r="JCQ84" s="266"/>
      <c r="JCR84" s="266"/>
      <c r="JCS84" s="139"/>
      <c r="JCT84" s="266"/>
      <c r="JCU84" s="266"/>
      <c r="JCV84" s="266"/>
      <c r="JCW84" s="139"/>
      <c r="JCX84" s="266"/>
      <c r="JCY84" s="266"/>
      <c r="JCZ84" s="266"/>
      <c r="JDA84" s="139"/>
      <c r="JDB84" s="266"/>
      <c r="JDC84" s="266"/>
      <c r="JDD84" s="266"/>
      <c r="JDE84" s="139"/>
      <c r="JDF84" s="266"/>
      <c r="JDG84" s="266"/>
      <c r="JDH84" s="266"/>
      <c r="JDI84" s="139"/>
      <c r="JDJ84" s="266"/>
      <c r="JDK84" s="266"/>
      <c r="JDL84" s="266"/>
      <c r="JDM84" s="139"/>
      <c r="JDN84" s="266"/>
      <c r="JDO84" s="266"/>
      <c r="JDP84" s="266"/>
      <c r="JDQ84" s="139"/>
      <c r="JDR84" s="266"/>
      <c r="JDS84" s="266"/>
      <c r="JDT84" s="266"/>
      <c r="JDU84" s="139"/>
      <c r="JDV84" s="266"/>
      <c r="JDW84" s="266"/>
      <c r="JDX84" s="266"/>
      <c r="JDY84" s="139"/>
      <c r="JDZ84" s="266"/>
      <c r="JEA84" s="266"/>
      <c r="JEB84" s="266"/>
      <c r="JEC84" s="139"/>
      <c r="JED84" s="266"/>
      <c r="JEE84" s="266"/>
      <c r="JEF84" s="266"/>
      <c r="JEG84" s="139"/>
      <c r="JEH84" s="266"/>
      <c r="JEI84" s="266"/>
      <c r="JEJ84" s="266"/>
      <c r="JEK84" s="139"/>
      <c r="JEL84" s="266"/>
      <c r="JEM84" s="266"/>
      <c r="JEN84" s="266"/>
      <c r="JEO84" s="139"/>
      <c r="JEP84" s="266"/>
      <c r="JEQ84" s="266"/>
      <c r="JER84" s="266"/>
      <c r="JES84" s="139"/>
      <c r="JET84" s="266"/>
      <c r="JEU84" s="266"/>
      <c r="JEV84" s="266"/>
      <c r="JEW84" s="139"/>
      <c r="JEX84" s="266"/>
      <c r="JEY84" s="266"/>
      <c r="JEZ84" s="266"/>
      <c r="JFA84" s="139"/>
      <c r="JFB84" s="266"/>
      <c r="JFC84" s="266"/>
      <c r="JFD84" s="266"/>
      <c r="JFE84" s="139"/>
      <c r="JFF84" s="266"/>
      <c r="JFG84" s="266"/>
      <c r="JFH84" s="266"/>
      <c r="JFI84" s="139"/>
      <c r="JFJ84" s="266"/>
      <c r="JFK84" s="266"/>
      <c r="JFL84" s="266"/>
      <c r="JFM84" s="139"/>
      <c r="JFN84" s="266"/>
      <c r="JFO84" s="266"/>
      <c r="JFP84" s="266"/>
      <c r="JFQ84" s="139"/>
      <c r="JFR84" s="266"/>
      <c r="JFS84" s="266"/>
      <c r="JFT84" s="266"/>
      <c r="JFU84" s="139"/>
      <c r="JFV84" s="266"/>
      <c r="JFW84" s="266"/>
      <c r="JFX84" s="266"/>
      <c r="JFY84" s="139"/>
      <c r="JFZ84" s="266"/>
      <c r="JGA84" s="266"/>
      <c r="JGB84" s="266"/>
      <c r="JGC84" s="139"/>
      <c r="JGD84" s="266"/>
      <c r="JGE84" s="266"/>
      <c r="JGF84" s="266"/>
      <c r="JGG84" s="139"/>
      <c r="JGH84" s="266"/>
      <c r="JGI84" s="266"/>
      <c r="JGJ84" s="266"/>
      <c r="JGK84" s="139"/>
      <c r="JGL84" s="266"/>
      <c r="JGM84" s="266"/>
      <c r="JGN84" s="266"/>
      <c r="JGO84" s="139"/>
      <c r="JGP84" s="266"/>
      <c r="JGQ84" s="266"/>
      <c r="JGR84" s="266"/>
      <c r="JGS84" s="139"/>
      <c r="JGT84" s="266"/>
      <c r="JGU84" s="266"/>
      <c r="JGV84" s="266"/>
      <c r="JGW84" s="139"/>
      <c r="JGX84" s="266"/>
      <c r="JGY84" s="266"/>
      <c r="JGZ84" s="266"/>
      <c r="JHA84" s="139"/>
      <c r="JHB84" s="266"/>
      <c r="JHC84" s="266"/>
      <c r="JHD84" s="266"/>
      <c r="JHE84" s="139"/>
      <c r="JHF84" s="266"/>
      <c r="JHG84" s="266"/>
      <c r="JHH84" s="266"/>
      <c r="JHI84" s="139"/>
      <c r="JHJ84" s="266"/>
      <c r="JHK84" s="266"/>
      <c r="JHL84" s="266"/>
      <c r="JHM84" s="139"/>
      <c r="JHN84" s="266"/>
      <c r="JHO84" s="266"/>
      <c r="JHP84" s="266"/>
      <c r="JHQ84" s="139"/>
      <c r="JHR84" s="266"/>
      <c r="JHS84" s="266"/>
      <c r="JHT84" s="266"/>
      <c r="JHU84" s="139"/>
      <c r="JHV84" s="266"/>
      <c r="JHW84" s="266"/>
      <c r="JHX84" s="266"/>
      <c r="JHY84" s="139"/>
      <c r="JHZ84" s="266"/>
      <c r="JIA84" s="266"/>
      <c r="JIB84" s="266"/>
      <c r="JIC84" s="139"/>
      <c r="JID84" s="266"/>
      <c r="JIE84" s="266"/>
      <c r="JIF84" s="266"/>
      <c r="JIG84" s="139"/>
      <c r="JIH84" s="266"/>
      <c r="JII84" s="266"/>
      <c r="JIJ84" s="266"/>
      <c r="JIK84" s="139"/>
      <c r="JIL84" s="266"/>
      <c r="JIM84" s="266"/>
      <c r="JIN84" s="266"/>
      <c r="JIO84" s="139"/>
      <c r="JIP84" s="266"/>
      <c r="JIQ84" s="266"/>
      <c r="JIR84" s="266"/>
      <c r="JIS84" s="139"/>
      <c r="JIT84" s="266"/>
      <c r="JIU84" s="266"/>
      <c r="JIV84" s="266"/>
      <c r="JIW84" s="139"/>
      <c r="JIX84" s="266"/>
      <c r="JIY84" s="266"/>
      <c r="JIZ84" s="266"/>
      <c r="JJA84" s="139"/>
      <c r="JJB84" s="266"/>
      <c r="JJC84" s="266"/>
      <c r="JJD84" s="266"/>
      <c r="JJE84" s="139"/>
      <c r="JJF84" s="266"/>
      <c r="JJG84" s="266"/>
      <c r="JJH84" s="266"/>
      <c r="JJI84" s="139"/>
      <c r="JJJ84" s="266"/>
      <c r="JJK84" s="266"/>
      <c r="JJL84" s="266"/>
      <c r="JJM84" s="139"/>
      <c r="JJN84" s="266"/>
      <c r="JJO84" s="266"/>
      <c r="JJP84" s="266"/>
      <c r="JJQ84" s="139"/>
      <c r="JJR84" s="266"/>
      <c r="JJS84" s="266"/>
      <c r="JJT84" s="266"/>
      <c r="JJU84" s="139"/>
      <c r="JJV84" s="266"/>
      <c r="JJW84" s="266"/>
      <c r="JJX84" s="266"/>
      <c r="JJY84" s="139"/>
      <c r="JJZ84" s="266"/>
      <c r="JKA84" s="266"/>
      <c r="JKB84" s="266"/>
      <c r="JKC84" s="139"/>
      <c r="JKD84" s="266"/>
      <c r="JKE84" s="266"/>
      <c r="JKF84" s="266"/>
      <c r="JKG84" s="139"/>
      <c r="JKH84" s="266"/>
      <c r="JKI84" s="266"/>
      <c r="JKJ84" s="266"/>
      <c r="JKK84" s="139"/>
      <c r="JKL84" s="266"/>
      <c r="JKM84" s="266"/>
      <c r="JKN84" s="266"/>
      <c r="JKO84" s="139"/>
      <c r="JKP84" s="266"/>
      <c r="JKQ84" s="266"/>
      <c r="JKR84" s="266"/>
      <c r="JKS84" s="139"/>
      <c r="JKT84" s="266"/>
      <c r="JKU84" s="266"/>
      <c r="JKV84" s="266"/>
      <c r="JKW84" s="139"/>
      <c r="JKX84" s="266"/>
      <c r="JKY84" s="266"/>
      <c r="JKZ84" s="266"/>
      <c r="JLA84" s="139"/>
      <c r="JLB84" s="266"/>
      <c r="JLC84" s="266"/>
      <c r="JLD84" s="266"/>
      <c r="JLE84" s="139"/>
      <c r="JLF84" s="266"/>
      <c r="JLG84" s="266"/>
      <c r="JLH84" s="266"/>
      <c r="JLI84" s="139"/>
      <c r="JLJ84" s="266"/>
      <c r="JLK84" s="266"/>
      <c r="JLL84" s="266"/>
      <c r="JLM84" s="139"/>
      <c r="JLN84" s="266"/>
      <c r="JLO84" s="266"/>
      <c r="JLP84" s="266"/>
      <c r="JLQ84" s="139"/>
      <c r="JLR84" s="266"/>
      <c r="JLS84" s="266"/>
      <c r="JLT84" s="266"/>
      <c r="JLU84" s="139"/>
      <c r="JLV84" s="266"/>
      <c r="JLW84" s="266"/>
      <c r="JLX84" s="266"/>
      <c r="JLY84" s="139"/>
      <c r="JLZ84" s="266"/>
      <c r="JMA84" s="266"/>
      <c r="JMB84" s="266"/>
      <c r="JMC84" s="139"/>
      <c r="JMD84" s="266"/>
      <c r="JME84" s="266"/>
      <c r="JMF84" s="266"/>
      <c r="JMG84" s="139"/>
      <c r="JMH84" s="266"/>
      <c r="JMI84" s="266"/>
      <c r="JMJ84" s="266"/>
      <c r="JMK84" s="139"/>
      <c r="JML84" s="266"/>
      <c r="JMM84" s="266"/>
      <c r="JMN84" s="266"/>
      <c r="JMO84" s="139"/>
      <c r="JMP84" s="266"/>
      <c r="JMQ84" s="266"/>
      <c r="JMR84" s="266"/>
      <c r="JMS84" s="139"/>
      <c r="JMT84" s="266"/>
      <c r="JMU84" s="266"/>
      <c r="JMV84" s="266"/>
      <c r="JMW84" s="139"/>
      <c r="JMX84" s="266"/>
      <c r="JMY84" s="266"/>
      <c r="JMZ84" s="266"/>
      <c r="JNA84" s="139"/>
      <c r="JNB84" s="266"/>
      <c r="JNC84" s="266"/>
      <c r="JND84" s="266"/>
      <c r="JNE84" s="139"/>
      <c r="JNF84" s="266"/>
      <c r="JNG84" s="266"/>
      <c r="JNH84" s="266"/>
      <c r="JNI84" s="139"/>
      <c r="JNJ84" s="266"/>
      <c r="JNK84" s="266"/>
      <c r="JNL84" s="266"/>
      <c r="JNM84" s="139"/>
      <c r="JNN84" s="266"/>
      <c r="JNO84" s="266"/>
      <c r="JNP84" s="266"/>
      <c r="JNQ84" s="139"/>
      <c r="JNR84" s="266"/>
      <c r="JNS84" s="266"/>
      <c r="JNT84" s="266"/>
      <c r="JNU84" s="139"/>
      <c r="JNV84" s="266"/>
      <c r="JNW84" s="266"/>
      <c r="JNX84" s="266"/>
      <c r="JNY84" s="139"/>
      <c r="JNZ84" s="266"/>
      <c r="JOA84" s="266"/>
      <c r="JOB84" s="266"/>
      <c r="JOC84" s="139"/>
      <c r="JOD84" s="266"/>
      <c r="JOE84" s="266"/>
      <c r="JOF84" s="266"/>
      <c r="JOG84" s="139"/>
      <c r="JOH84" s="266"/>
      <c r="JOI84" s="266"/>
      <c r="JOJ84" s="266"/>
      <c r="JOK84" s="139"/>
      <c r="JOL84" s="266"/>
      <c r="JOM84" s="266"/>
      <c r="JON84" s="266"/>
      <c r="JOO84" s="139"/>
      <c r="JOP84" s="266"/>
      <c r="JOQ84" s="266"/>
      <c r="JOR84" s="266"/>
      <c r="JOS84" s="139"/>
      <c r="JOT84" s="266"/>
      <c r="JOU84" s="266"/>
      <c r="JOV84" s="266"/>
      <c r="JOW84" s="139"/>
      <c r="JOX84" s="266"/>
      <c r="JOY84" s="266"/>
      <c r="JOZ84" s="266"/>
      <c r="JPA84" s="139"/>
      <c r="JPB84" s="266"/>
      <c r="JPC84" s="266"/>
      <c r="JPD84" s="266"/>
      <c r="JPE84" s="139"/>
      <c r="JPF84" s="266"/>
      <c r="JPG84" s="266"/>
      <c r="JPH84" s="266"/>
      <c r="JPI84" s="139"/>
      <c r="JPJ84" s="266"/>
      <c r="JPK84" s="266"/>
      <c r="JPL84" s="266"/>
      <c r="JPM84" s="139"/>
      <c r="JPN84" s="266"/>
      <c r="JPO84" s="266"/>
      <c r="JPP84" s="266"/>
      <c r="JPQ84" s="139"/>
      <c r="JPR84" s="266"/>
      <c r="JPS84" s="266"/>
      <c r="JPT84" s="266"/>
      <c r="JPU84" s="139"/>
      <c r="JPV84" s="266"/>
      <c r="JPW84" s="266"/>
      <c r="JPX84" s="266"/>
      <c r="JPY84" s="139"/>
      <c r="JPZ84" s="266"/>
      <c r="JQA84" s="266"/>
      <c r="JQB84" s="266"/>
      <c r="JQC84" s="139"/>
      <c r="JQD84" s="266"/>
      <c r="JQE84" s="266"/>
      <c r="JQF84" s="266"/>
      <c r="JQG84" s="139"/>
      <c r="JQH84" s="266"/>
      <c r="JQI84" s="266"/>
      <c r="JQJ84" s="266"/>
      <c r="JQK84" s="139"/>
      <c r="JQL84" s="266"/>
      <c r="JQM84" s="266"/>
      <c r="JQN84" s="266"/>
      <c r="JQO84" s="139"/>
      <c r="JQP84" s="266"/>
      <c r="JQQ84" s="266"/>
      <c r="JQR84" s="266"/>
      <c r="JQS84" s="139"/>
      <c r="JQT84" s="266"/>
      <c r="JQU84" s="266"/>
      <c r="JQV84" s="266"/>
      <c r="JQW84" s="139"/>
      <c r="JQX84" s="266"/>
      <c r="JQY84" s="266"/>
      <c r="JQZ84" s="266"/>
      <c r="JRA84" s="139"/>
      <c r="JRB84" s="266"/>
      <c r="JRC84" s="266"/>
      <c r="JRD84" s="266"/>
      <c r="JRE84" s="139"/>
      <c r="JRF84" s="266"/>
      <c r="JRG84" s="266"/>
      <c r="JRH84" s="266"/>
      <c r="JRI84" s="139"/>
      <c r="JRJ84" s="266"/>
      <c r="JRK84" s="266"/>
      <c r="JRL84" s="266"/>
      <c r="JRM84" s="139"/>
      <c r="JRN84" s="266"/>
      <c r="JRO84" s="266"/>
      <c r="JRP84" s="266"/>
      <c r="JRQ84" s="139"/>
      <c r="JRR84" s="266"/>
      <c r="JRS84" s="266"/>
      <c r="JRT84" s="266"/>
      <c r="JRU84" s="139"/>
      <c r="JRV84" s="266"/>
      <c r="JRW84" s="266"/>
      <c r="JRX84" s="266"/>
      <c r="JRY84" s="139"/>
      <c r="JRZ84" s="266"/>
      <c r="JSA84" s="266"/>
      <c r="JSB84" s="266"/>
      <c r="JSC84" s="139"/>
      <c r="JSD84" s="266"/>
      <c r="JSE84" s="266"/>
      <c r="JSF84" s="266"/>
      <c r="JSG84" s="139"/>
      <c r="JSH84" s="266"/>
      <c r="JSI84" s="266"/>
      <c r="JSJ84" s="266"/>
      <c r="JSK84" s="139"/>
      <c r="JSL84" s="266"/>
      <c r="JSM84" s="266"/>
      <c r="JSN84" s="266"/>
      <c r="JSO84" s="139"/>
      <c r="JSP84" s="266"/>
      <c r="JSQ84" s="266"/>
      <c r="JSR84" s="266"/>
      <c r="JSS84" s="139"/>
      <c r="JST84" s="266"/>
      <c r="JSU84" s="266"/>
      <c r="JSV84" s="266"/>
      <c r="JSW84" s="139"/>
      <c r="JSX84" s="266"/>
      <c r="JSY84" s="266"/>
      <c r="JSZ84" s="266"/>
      <c r="JTA84" s="139"/>
      <c r="JTB84" s="266"/>
      <c r="JTC84" s="266"/>
      <c r="JTD84" s="266"/>
      <c r="JTE84" s="139"/>
      <c r="JTF84" s="266"/>
      <c r="JTG84" s="266"/>
      <c r="JTH84" s="266"/>
      <c r="JTI84" s="139"/>
      <c r="JTJ84" s="266"/>
      <c r="JTK84" s="266"/>
      <c r="JTL84" s="266"/>
      <c r="JTM84" s="139"/>
      <c r="JTN84" s="266"/>
      <c r="JTO84" s="266"/>
      <c r="JTP84" s="266"/>
      <c r="JTQ84" s="139"/>
      <c r="JTR84" s="266"/>
      <c r="JTS84" s="266"/>
      <c r="JTT84" s="266"/>
      <c r="JTU84" s="139"/>
      <c r="JTV84" s="266"/>
      <c r="JTW84" s="266"/>
      <c r="JTX84" s="266"/>
      <c r="JTY84" s="139"/>
      <c r="JTZ84" s="266"/>
      <c r="JUA84" s="266"/>
      <c r="JUB84" s="266"/>
      <c r="JUC84" s="139"/>
      <c r="JUD84" s="266"/>
      <c r="JUE84" s="266"/>
      <c r="JUF84" s="266"/>
      <c r="JUG84" s="139"/>
      <c r="JUH84" s="266"/>
      <c r="JUI84" s="266"/>
      <c r="JUJ84" s="266"/>
      <c r="JUK84" s="139"/>
      <c r="JUL84" s="266"/>
      <c r="JUM84" s="266"/>
      <c r="JUN84" s="266"/>
      <c r="JUO84" s="139"/>
      <c r="JUP84" s="266"/>
      <c r="JUQ84" s="266"/>
      <c r="JUR84" s="266"/>
      <c r="JUS84" s="139"/>
      <c r="JUT84" s="266"/>
      <c r="JUU84" s="266"/>
      <c r="JUV84" s="266"/>
      <c r="JUW84" s="139"/>
      <c r="JUX84" s="266"/>
      <c r="JUY84" s="266"/>
      <c r="JUZ84" s="266"/>
      <c r="JVA84" s="139"/>
      <c r="JVB84" s="266"/>
      <c r="JVC84" s="266"/>
      <c r="JVD84" s="266"/>
      <c r="JVE84" s="139"/>
      <c r="JVF84" s="266"/>
      <c r="JVG84" s="266"/>
      <c r="JVH84" s="266"/>
      <c r="JVI84" s="139"/>
      <c r="JVJ84" s="266"/>
      <c r="JVK84" s="266"/>
      <c r="JVL84" s="266"/>
      <c r="JVM84" s="139"/>
      <c r="JVN84" s="266"/>
      <c r="JVO84" s="266"/>
      <c r="JVP84" s="266"/>
      <c r="JVQ84" s="139"/>
      <c r="JVR84" s="266"/>
      <c r="JVS84" s="266"/>
      <c r="JVT84" s="266"/>
      <c r="JVU84" s="139"/>
      <c r="JVV84" s="266"/>
      <c r="JVW84" s="266"/>
      <c r="JVX84" s="266"/>
      <c r="JVY84" s="139"/>
      <c r="JVZ84" s="266"/>
      <c r="JWA84" s="266"/>
      <c r="JWB84" s="266"/>
      <c r="JWC84" s="139"/>
      <c r="JWD84" s="266"/>
      <c r="JWE84" s="266"/>
      <c r="JWF84" s="266"/>
      <c r="JWG84" s="139"/>
      <c r="JWH84" s="266"/>
      <c r="JWI84" s="266"/>
      <c r="JWJ84" s="266"/>
      <c r="JWK84" s="139"/>
      <c r="JWL84" s="266"/>
      <c r="JWM84" s="266"/>
      <c r="JWN84" s="266"/>
      <c r="JWO84" s="139"/>
      <c r="JWP84" s="266"/>
      <c r="JWQ84" s="266"/>
      <c r="JWR84" s="266"/>
      <c r="JWS84" s="139"/>
      <c r="JWT84" s="266"/>
      <c r="JWU84" s="266"/>
      <c r="JWV84" s="266"/>
      <c r="JWW84" s="139"/>
      <c r="JWX84" s="266"/>
      <c r="JWY84" s="266"/>
      <c r="JWZ84" s="266"/>
      <c r="JXA84" s="139"/>
      <c r="JXB84" s="266"/>
      <c r="JXC84" s="266"/>
      <c r="JXD84" s="266"/>
      <c r="JXE84" s="139"/>
      <c r="JXF84" s="266"/>
      <c r="JXG84" s="266"/>
      <c r="JXH84" s="266"/>
      <c r="JXI84" s="139"/>
      <c r="JXJ84" s="266"/>
      <c r="JXK84" s="266"/>
      <c r="JXL84" s="266"/>
      <c r="JXM84" s="139"/>
      <c r="JXN84" s="266"/>
      <c r="JXO84" s="266"/>
      <c r="JXP84" s="266"/>
      <c r="JXQ84" s="139"/>
      <c r="JXR84" s="266"/>
      <c r="JXS84" s="266"/>
      <c r="JXT84" s="266"/>
      <c r="JXU84" s="139"/>
      <c r="JXV84" s="266"/>
      <c r="JXW84" s="266"/>
      <c r="JXX84" s="266"/>
      <c r="JXY84" s="139"/>
      <c r="JXZ84" s="266"/>
      <c r="JYA84" s="266"/>
      <c r="JYB84" s="266"/>
      <c r="JYC84" s="139"/>
      <c r="JYD84" s="266"/>
      <c r="JYE84" s="266"/>
      <c r="JYF84" s="266"/>
      <c r="JYG84" s="139"/>
      <c r="JYH84" s="266"/>
      <c r="JYI84" s="266"/>
      <c r="JYJ84" s="266"/>
      <c r="JYK84" s="139"/>
      <c r="JYL84" s="266"/>
      <c r="JYM84" s="266"/>
      <c r="JYN84" s="266"/>
      <c r="JYO84" s="139"/>
      <c r="JYP84" s="266"/>
      <c r="JYQ84" s="266"/>
      <c r="JYR84" s="266"/>
      <c r="JYS84" s="139"/>
      <c r="JYT84" s="266"/>
      <c r="JYU84" s="266"/>
      <c r="JYV84" s="266"/>
      <c r="JYW84" s="139"/>
      <c r="JYX84" s="266"/>
      <c r="JYY84" s="266"/>
      <c r="JYZ84" s="266"/>
      <c r="JZA84" s="139"/>
      <c r="JZB84" s="266"/>
      <c r="JZC84" s="266"/>
      <c r="JZD84" s="266"/>
      <c r="JZE84" s="139"/>
      <c r="JZF84" s="266"/>
      <c r="JZG84" s="266"/>
      <c r="JZH84" s="266"/>
      <c r="JZI84" s="139"/>
      <c r="JZJ84" s="266"/>
      <c r="JZK84" s="266"/>
      <c r="JZL84" s="266"/>
      <c r="JZM84" s="139"/>
      <c r="JZN84" s="266"/>
      <c r="JZO84" s="266"/>
      <c r="JZP84" s="266"/>
      <c r="JZQ84" s="139"/>
      <c r="JZR84" s="266"/>
      <c r="JZS84" s="266"/>
      <c r="JZT84" s="266"/>
      <c r="JZU84" s="139"/>
      <c r="JZV84" s="266"/>
      <c r="JZW84" s="266"/>
      <c r="JZX84" s="266"/>
      <c r="JZY84" s="139"/>
      <c r="JZZ84" s="266"/>
      <c r="KAA84" s="266"/>
      <c r="KAB84" s="266"/>
      <c r="KAC84" s="139"/>
      <c r="KAD84" s="266"/>
      <c r="KAE84" s="266"/>
      <c r="KAF84" s="266"/>
      <c r="KAG84" s="139"/>
      <c r="KAH84" s="266"/>
      <c r="KAI84" s="266"/>
      <c r="KAJ84" s="266"/>
      <c r="KAK84" s="139"/>
      <c r="KAL84" s="266"/>
      <c r="KAM84" s="266"/>
      <c r="KAN84" s="266"/>
      <c r="KAO84" s="139"/>
      <c r="KAP84" s="266"/>
      <c r="KAQ84" s="266"/>
      <c r="KAR84" s="266"/>
      <c r="KAS84" s="139"/>
      <c r="KAT84" s="266"/>
      <c r="KAU84" s="266"/>
      <c r="KAV84" s="266"/>
      <c r="KAW84" s="139"/>
      <c r="KAX84" s="266"/>
      <c r="KAY84" s="266"/>
      <c r="KAZ84" s="266"/>
      <c r="KBA84" s="139"/>
      <c r="KBB84" s="266"/>
      <c r="KBC84" s="266"/>
      <c r="KBD84" s="266"/>
      <c r="KBE84" s="139"/>
      <c r="KBF84" s="266"/>
      <c r="KBG84" s="266"/>
      <c r="KBH84" s="266"/>
      <c r="KBI84" s="139"/>
      <c r="KBJ84" s="266"/>
      <c r="KBK84" s="266"/>
      <c r="KBL84" s="266"/>
      <c r="KBM84" s="139"/>
      <c r="KBN84" s="266"/>
      <c r="KBO84" s="266"/>
      <c r="KBP84" s="266"/>
      <c r="KBQ84" s="139"/>
      <c r="KBR84" s="266"/>
      <c r="KBS84" s="266"/>
      <c r="KBT84" s="266"/>
      <c r="KBU84" s="139"/>
      <c r="KBV84" s="266"/>
      <c r="KBW84" s="266"/>
      <c r="KBX84" s="266"/>
      <c r="KBY84" s="139"/>
      <c r="KBZ84" s="266"/>
      <c r="KCA84" s="266"/>
      <c r="KCB84" s="266"/>
      <c r="KCC84" s="139"/>
      <c r="KCD84" s="266"/>
      <c r="KCE84" s="266"/>
      <c r="KCF84" s="266"/>
      <c r="KCG84" s="139"/>
      <c r="KCH84" s="266"/>
      <c r="KCI84" s="266"/>
      <c r="KCJ84" s="266"/>
      <c r="KCK84" s="139"/>
      <c r="KCL84" s="266"/>
      <c r="KCM84" s="266"/>
      <c r="KCN84" s="266"/>
      <c r="KCO84" s="139"/>
      <c r="KCP84" s="266"/>
      <c r="KCQ84" s="266"/>
      <c r="KCR84" s="266"/>
      <c r="KCS84" s="139"/>
      <c r="KCT84" s="266"/>
      <c r="KCU84" s="266"/>
      <c r="KCV84" s="266"/>
      <c r="KCW84" s="139"/>
      <c r="KCX84" s="266"/>
      <c r="KCY84" s="266"/>
      <c r="KCZ84" s="266"/>
      <c r="KDA84" s="139"/>
      <c r="KDB84" s="266"/>
      <c r="KDC84" s="266"/>
      <c r="KDD84" s="266"/>
      <c r="KDE84" s="139"/>
      <c r="KDF84" s="266"/>
      <c r="KDG84" s="266"/>
      <c r="KDH84" s="266"/>
      <c r="KDI84" s="139"/>
      <c r="KDJ84" s="266"/>
      <c r="KDK84" s="266"/>
      <c r="KDL84" s="266"/>
      <c r="KDM84" s="139"/>
      <c r="KDN84" s="266"/>
      <c r="KDO84" s="266"/>
      <c r="KDP84" s="266"/>
      <c r="KDQ84" s="139"/>
      <c r="KDR84" s="266"/>
      <c r="KDS84" s="266"/>
      <c r="KDT84" s="266"/>
      <c r="KDU84" s="139"/>
      <c r="KDV84" s="266"/>
      <c r="KDW84" s="266"/>
      <c r="KDX84" s="266"/>
      <c r="KDY84" s="139"/>
      <c r="KDZ84" s="266"/>
      <c r="KEA84" s="266"/>
      <c r="KEB84" s="266"/>
      <c r="KEC84" s="139"/>
      <c r="KED84" s="266"/>
      <c r="KEE84" s="266"/>
      <c r="KEF84" s="266"/>
      <c r="KEG84" s="139"/>
      <c r="KEH84" s="266"/>
      <c r="KEI84" s="266"/>
      <c r="KEJ84" s="266"/>
      <c r="KEK84" s="139"/>
      <c r="KEL84" s="266"/>
      <c r="KEM84" s="266"/>
      <c r="KEN84" s="266"/>
      <c r="KEO84" s="139"/>
      <c r="KEP84" s="266"/>
      <c r="KEQ84" s="266"/>
      <c r="KER84" s="266"/>
      <c r="KES84" s="139"/>
      <c r="KET84" s="266"/>
      <c r="KEU84" s="266"/>
      <c r="KEV84" s="266"/>
      <c r="KEW84" s="139"/>
      <c r="KEX84" s="266"/>
      <c r="KEY84" s="266"/>
      <c r="KEZ84" s="266"/>
      <c r="KFA84" s="139"/>
      <c r="KFB84" s="266"/>
      <c r="KFC84" s="266"/>
      <c r="KFD84" s="266"/>
      <c r="KFE84" s="139"/>
      <c r="KFF84" s="266"/>
      <c r="KFG84" s="266"/>
      <c r="KFH84" s="266"/>
      <c r="KFI84" s="139"/>
      <c r="KFJ84" s="266"/>
      <c r="KFK84" s="266"/>
      <c r="KFL84" s="266"/>
      <c r="KFM84" s="139"/>
      <c r="KFN84" s="266"/>
      <c r="KFO84" s="266"/>
      <c r="KFP84" s="266"/>
      <c r="KFQ84" s="139"/>
      <c r="KFR84" s="266"/>
      <c r="KFS84" s="266"/>
      <c r="KFT84" s="266"/>
      <c r="KFU84" s="139"/>
      <c r="KFV84" s="266"/>
      <c r="KFW84" s="266"/>
      <c r="KFX84" s="266"/>
      <c r="KFY84" s="139"/>
      <c r="KFZ84" s="266"/>
      <c r="KGA84" s="266"/>
      <c r="KGB84" s="266"/>
      <c r="KGC84" s="139"/>
      <c r="KGD84" s="266"/>
      <c r="KGE84" s="266"/>
      <c r="KGF84" s="266"/>
      <c r="KGG84" s="139"/>
      <c r="KGH84" s="266"/>
      <c r="KGI84" s="266"/>
      <c r="KGJ84" s="266"/>
      <c r="KGK84" s="139"/>
      <c r="KGL84" s="266"/>
      <c r="KGM84" s="266"/>
      <c r="KGN84" s="266"/>
      <c r="KGO84" s="139"/>
      <c r="KGP84" s="266"/>
      <c r="KGQ84" s="266"/>
      <c r="KGR84" s="266"/>
      <c r="KGS84" s="139"/>
      <c r="KGT84" s="266"/>
      <c r="KGU84" s="266"/>
      <c r="KGV84" s="266"/>
      <c r="KGW84" s="139"/>
      <c r="KGX84" s="266"/>
      <c r="KGY84" s="266"/>
      <c r="KGZ84" s="266"/>
      <c r="KHA84" s="139"/>
      <c r="KHB84" s="266"/>
      <c r="KHC84" s="266"/>
      <c r="KHD84" s="266"/>
      <c r="KHE84" s="139"/>
      <c r="KHF84" s="266"/>
      <c r="KHG84" s="266"/>
      <c r="KHH84" s="266"/>
      <c r="KHI84" s="139"/>
      <c r="KHJ84" s="266"/>
      <c r="KHK84" s="266"/>
      <c r="KHL84" s="266"/>
      <c r="KHM84" s="139"/>
      <c r="KHN84" s="266"/>
      <c r="KHO84" s="266"/>
      <c r="KHP84" s="266"/>
      <c r="KHQ84" s="139"/>
      <c r="KHR84" s="266"/>
      <c r="KHS84" s="266"/>
      <c r="KHT84" s="266"/>
      <c r="KHU84" s="139"/>
      <c r="KHV84" s="266"/>
      <c r="KHW84" s="266"/>
      <c r="KHX84" s="266"/>
      <c r="KHY84" s="139"/>
      <c r="KHZ84" s="266"/>
      <c r="KIA84" s="266"/>
      <c r="KIB84" s="266"/>
      <c r="KIC84" s="139"/>
      <c r="KID84" s="266"/>
      <c r="KIE84" s="266"/>
      <c r="KIF84" s="266"/>
      <c r="KIG84" s="139"/>
      <c r="KIH84" s="266"/>
      <c r="KII84" s="266"/>
      <c r="KIJ84" s="266"/>
      <c r="KIK84" s="139"/>
      <c r="KIL84" s="266"/>
      <c r="KIM84" s="266"/>
      <c r="KIN84" s="266"/>
      <c r="KIO84" s="139"/>
      <c r="KIP84" s="266"/>
      <c r="KIQ84" s="266"/>
      <c r="KIR84" s="266"/>
      <c r="KIS84" s="139"/>
      <c r="KIT84" s="266"/>
      <c r="KIU84" s="266"/>
      <c r="KIV84" s="266"/>
      <c r="KIW84" s="139"/>
      <c r="KIX84" s="266"/>
      <c r="KIY84" s="266"/>
      <c r="KIZ84" s="266"/>
      <c r="KJA84" s="139"/>
      <c r="KJB84" s="266"/>
      <c r="KJC84" s="266"/>
      <c r="KJD84" s="266"/>
      <c r="KJE84" s="139"/>
      <c r="KJF84" s="266"/>
      <c r="KJG84" s="266"/>
      <c r="KJH84" s="266"/>
      <c r="KJI84" s="139"/>
      <c r="KJJ84" s="266"/>
      <c r="KJK84" s="266"/>
      <c r="KJL84" s="266"/>
      <c r="KJM84" s="139"/>
      <c r="KJN84" s="266"/>
      <c r="KJO84" s="266"/>
      <c r="KJP84" s="266"/>
      <c r="KJQ84" s="139"/>
      <c r="KJR84" s="266"/>
      <c r="KJS84" s="266"/>
      <c r="KJT84" s="266"/>
      <c r="KJU84" s="139"/>
      <c r="KJV84" s="266"/>
      <c r="KJW84" s="266"/>
      <c r="KJX84" s="266"/>
      <c r="KJY84" s="139"/>
      <c r="KJZ84" s="266"/>
      <c r="KKA84" s="266"/>
      <c r="KKB84" s="266"/>
      <c r="KKC84" s="139"/>
      <c r="KKD84" s="266"/>
      <c r="KKE84" s="266"/>
      <c r="KKF84" s="266"/>
      <c r="KKG84" s="139"/>
      <c r="KKH84" s="266"/>
      <c r="KKI84" s="266"/>
      <c r="KKJ84" s="266"/>
      <c r="KKK84" s="139"/>
      <c r="KKL84" s="266"/>
      <c r="KKM84" s="266"/>
      <c r="KKN84" s="266"/>
      <c r="KKO84" s="139"/>
      <c r="KKP84" s="266"/>
      <c r="KKQ84" s="266"/>
      <c r="KKR84" s="266"/>
      <c r="KKS84" s="139"/>
      <c r="KKT84" s="266"/>
      <c r="KKU84" s="266"/>
      <c r="KKV84" s="266"/>
      <c r="KKW84" s="139"/>
      <c r="KKX84" s="266"/>
      <c r="KKY84" s="266"/>
      <c r="KKZ84" s="266"/>
      <c r="KLA84" s="139"/>
      <c r="KLB84" s="266"/>
      <c r="KLC84" s="266"/>
      <c r="KLD84" s="266"/>
      <c r="KLE84" s="139"/>
      <c r="KLF84" s="266"/>
      <c r="KLG84" s="266"/>
      <c r="KLH84" s="266"/>
      <c r="KLI84" s="139"/>
      <c r="KLJ84" s="266"/>
      <c r="KLK84" s="266"/>
      <c r="KLL84" s="266"/>
      <c r="KLM84" s="139"/>
      <c r="KLN84" s="266"/>
      <c r="KLO84" s="266"/>
      <c r="KLP84" s="266"/>
      <c r="KLQ84" s="139"/>
      <c r="KLR84" s="266"/>
      <c r="KLS84" s="266"/>
      <c r="KLT84" s="266"/>
      <c r="KLU84" s="139"/>
      <c r="KLV84" s="266"/>
      <c r="KLW84" s="266"/>
      <c r="KLX84" s="266"/>
      <c r="KLY84" s="139"/>
      <c r="KLZ84" s="266"/>
      <c r="KMA84" s="266"/>
      <c r="KMB84" s="266"/>
      <c r="KMC84" s="139"/>
      <c r="KMD84" s="266"/>
      <c r="KME84" s="266"/>
      <c r="KMF84" s="266"/>
      <c r="KMG84" s="139"/>
      <c r="KMH84" s="266"/>
      <c r="KMI84" s="266"/>
      <c r="KMJ84" s="266"/>
      <c r="KMK84" s="139"/>
      <c r="KML84" s="266"/>
      <c r="KMM84" s="266"/>
      <c r="KMN84" s="266"/>
      <c r="KMO84" s="139"/>
      <c r="KMP84" s="266"/>
      <c r="KMQ84" s="266"/>
      <c r="KMR84" s="266"/>
      <c r="KMS84" s="139"/>
      <c r="KMT84" s="266"/>
      <c r="KMU84" s="266"/>
      <c r="KMV84" s="266"/>
      <c r="KMW84" s="139"/>
      <c r="KMX84" s="266"/>
      <c r="KMY84" s="266"/>
      <c r="KMZ84" s="266"/>
      <c r="KNA84" s="139"/>
      <c r="KNB84" s="266"/>
      <c r="KNC84" s="266"/>
      <c r="KND84" s="266"/>
      <c r="KNE84" s="139"/>
      <c r="KNF84" s="266"/>
      <c r="KNG84" s="266"/>
      <c r="KNH84" s="266"/>
      <c r="KNI84" s="139"/>
      <c r="KNJ84" s="266"/>
      <c r="KNK84" s="266"/>
      <c r="KNL84" s="266"/>
      <c r="KNM84" s="139"/>
      <c r="KNN84" s="266"/>
      <c r="KNO84" s="266"/>
      <c r="KNP84" s="266"/>
      <c r="KNQ84" s="139"/>
      <c r="KNR84" s="266"/>
      <c r="KNS84" s="266"/>
      <c r="KNT84" s="266"/>
      <c r="KNU84" s="139"/>
      <c r="KNV84" s="266"/>
      <c r="KNW84" s="266"/>
      <c r="KNX84" s="266"/>
      <c r="KNY84" s="139"/>
      <c r="KNZ84" s="266"/>
      <c r="KOA84" s="266"/>
      <c r="KOB84" s="266"/>
      <c r="KOC84" s="139"/>
      <c r="KOD84" s="266"/>
      <c r="KOE84" s="266"/>
      <c r="KOF84" s="266"/>
      <c r="KOG84" s="139"/>
      <c r="KOH84" s="266"/>
      <c r="KOI84" s="266"/>
      <c r="KOJ84" s="266"/>
      <c r="KOK84" s="139"/>
      <c r="KOL84" s="266"/>
      <c r="KOM84" s="266"/>
      <c r="KON84" s="266"/>
      <c r="KOO84" s="139"/>
      <c r="KOP84" s="266"/>
      <c r="KOQ84" s="266"/>
      <c r="KOR84" s="266"/>
      <c r="KOS84" s="139"/>
      <c r="KOT84" s="266"/>
      <c r="KOU84" s="266"/>
      <c r="KOV84" s="266"/>
      <c r="KOW84" s="139"/>
      <c r="KOX84" s="266"/>
      <c r="KOY84" s="266"/>
      <c r="KOZ84" s="266"/>
      <c r="KPA84" s="139"/>
      <c r="KPB84" s="266"/>
      <c r="KPC84" s="266"/>
      <c r="KPD84" s="266"/>
      <c r="KPE84" s="139"/>
      <c r="KPF84" s="266"/>
      <c r="KPG84" s="266"/>
      <c r="KPH84" s="266"/>
      <c r="KPI84" s="139"/>
      <c r="KPJ84" s="266"/>
      <c r="KPK84" s="266"/>
      <c r="KPL84" s="266"/>
      <c r="KPM84" s="139"/>
      <c r="KPN84" s="266"/>
      <c r="KPO84" s="266"/>
      <c r="KPP84" s="266"/>
      <c r="KPQ84" s="139"/>
      <c r="KPR84" s="266"/>
      <c r="KPS84" s="266"/>
      <c r="KPT84" s="266"/>
      <c r="KPU84" s="139"/>
      <c r="KPV84" s="266"/>
      <c r="KPW84" s="266"/>
      <c r="KPX84" s="266"/>
      <c r="KPY84" s="139"/>
      <c r="KPZ84" s="266"/>
      <c r="KQA84" s="266"/>
      <c r="KQB84" s="266"/>
      <c r="KQC84" s="139"/>
      <c r="KQD84" s="266"/>
      <c r="KQE84" s="266"/>
      <c r="KQF84" s="266"/>
      <c r="KQG84" s="139"/>
      <c r="KQH84" s="266"/>
      <c r="KQI84" s="266"/>
      <c r="KQJ84" s="266"/>
      <c r="KQK84" s="139"/>
      <c r="KQL84" s="266"/>
      <c r="KQM84" s="266"/>
      <c r="KQN84" s="266"/>
      <c r="KQO84" s="139"/>
      <c r="KQP84" s="266"/>
      <c r="KQQ84" s="266"/>
      <c r="KQR84" s="266"/>
      <c r="KQS84" s="139"/>
      <c r="KQT84" s="266"/>
      <c r="KQU84" s="266"/>
      <c r="KQV84" s="266"/>
      <c r="KQW84" s="139"/>
      <c r="KQX84" s="266"/>
      <c r="KQY84" s="266"/>
      <c r="KQZ84" s="266"/>
      <c r="KRA84" s="139"/>
      <c r="KRB84" s="266"/>
      <c r="KRC84" s="266"/>
      <c r="KRD84" s="266"/>
      <c r="KRE84" s="139"/>
      <c r="KRF84" s="266"/>
      <c r="KRG84" s="266"/>
      <c r="KRH84" s="266"/>
      <c r="KRI84" s="139"/>
      <c r="KRJ84" s="266"/>
      <c r="KRK84" s="266"/>
      <c r="KRL84" s="266"/>
      <c r="KRM84" s="139"/>
      <c r="KRN84" s="266"/>
      <c r="KRO84" s="266"/>
      <c r="KRP84" s="266"/>
      <c r="KRQ84" s="139"/>
      <c r="KRR84" s="266"/>
      <c r="KRS84" s="266"/>
      <c r="KRT84" s="266"/>
      <c r="KRU84" s="139"/>
      <c r="KRV84" s="266"/>
      <c r="KRW84" s="266"/>
      <c r="KRX84" s="266"/>
      <c r="KRY84" s="139"/>
      <c r="KRZ84" s="266"/>
      <c r="KSA84" s="266"/>
      <c r="KSB84" s="266"/>
      <c r="KSC84" s="139"/>
      <c r="KSD84" s="266"/>
      <c r="KSE84" s="266"/>
      <c r="KSF84" s="266"/>
      <c r="KSG84" s="139"/>
      <c r="KSH84" s="266"/>
      <c r="KSI84" s="266"/>
      <c r="KSJ84" s="266"/>
      <c r="KSK84" s="139"/>
      <c r="KSL84" s="266"/>
      <c r="KSM84" s="266"/>
      <c r="KSN84" s="266"/>
      <c r="KSO84" s="139"/>
      <c r="KSP84" s="266"/>
      <c r="KSQ84" s="266"/>
      <c r="KSR84" s="266"/>
      <c r="KSS84" s="139"/>
      <c r="KST84" s="266"/>
      <c r="KSU84" s="266"/>
      <c r="KSV84" s="266"/>
      <c r="KSW84" s="139"/>
      <c r="KSX84" s="266"/>
      <c r="KSY84" s="266"/>
      <c r="KSZ84" s="266"/>
      <c r="KTA84" s="139"/>
      <c r="KTB84" s="266"/>
      <c r="KTC84" s="266"/>
      <c r="KTD84" s="266"/>
      <c r="KTE84" s="139"/>
      <c r="KTF84" s="266"/>
      <c r="KTG84" s="266"/>
      <c r="KTH84" s="266"/>
      <c r="KTI84" s="139"/>
      <c r="KTJ84" s="266"/>
      <c r="KTK84" s="266"/>
      <c r="KTL84" s="266"/>
      <c r="KTM84" s="139"/>
      <c r="KTN84" s="266"/>
      <c r="KTO84" s="266"/>
      <c r="KTP84" s="266"/>
      <c r="KTQ84" s="139"/>
      <c r="KTR84" s="266"/>
      <c r="KTS84" s="266"/>
      <c r="KTT84" s="266"/>
      <c r="KTU84" s="139"/>
      <c r="KTV84" s="266"/>
      <c r="KTW84" s="266"/>
      <c r="KTX84" s="266"/>
      <c r="KTY84" s="139"/>
      <c r="KTZ84" s="266"/>
      <c r="KUA84" s="266"/>
      <c r="KUB84" s="266"/>
      <c r="KUC84" s="139"/>
      <c r="KUD84" s="266"/>
      <c r="KUE84" s="266"/>
      <c r="KUF84" s="266"/>
      <c r="KUG84" s="139"/>
      <c r="KUH84" s="266"/>
      <c r="KUI84" s="266"/>
      <c r="KUJ84" s="266"/>
      <c r="KUK84" s="139"/>
      <c r="KUL84" s="266"/>
      <c r="KUM84" s="266"/>
      <c r="KUN84" s="266"/>
      <c r="KUO84" s="139"/>
      <c r="KUP84" s="266"/>
      <c r="KUQ84" s="266"/>
      <c r="KUR84" s="266"/>
      <c r="KUS84" s="139"/>
      <c r="KUT84" s="266"/>
      <c r="KUU84" s="266"/>
      <c r="KUV84" s="266"/>
      <c r="KUW84" s="139"/>
      <c r="KUX84" s="266"/>
      <c r="KUY84" s="266"/>
      <c r="KUZ84" s="266"/>
      <c r="KVA84" s="139"/>
      <c r="KVB84" s="266"/>
      <c r="KVC84" s="266"/>
      <c r="KVD84" s="266"/>
      <c r="KVE84" s="139"/>
      <c r="KVF84" s="266"/>
      <c r="KVG84" s="266"/>
      <c r="KVH84" s="266"/>
      <c r="KVI84" s="139"/>
      <c r="KVJ84" s="266"/>
      <c r="KVK84" s="266"/>
      <c r="KVL84" s="266"/>
      <c r="KVM84" s="139"/>
      <c r="KVN84" s="266"/>
      <c r="KVO84" s="266"/>
      <c r="KVP84" s="266"/>
      <c r="KVQ84" s="139"/>
      <c r="KVR84" s="266"/>
      <c r="KVS84" s="266"/>
      <c r="KVT84" s="266"/>
      <c r="KVU84" s="139"/>
      <c r="KVV84" s="266"/>
      <c r="KVW84" s="266"/>
      <c r="KVX84" s="266"/>
      <c r="KVY84" s="139"/>
      <c r="KVZ84" s="266"/>
      <c r="KWA84" s="266"/>
      <c r="KWB84" s="266"/>
      <c r="KWC84" s="139"/>
      <c r="KWD84" s="266"/>
      <c r="KWE84" s="266"/>
      <c r="KWF84" s="266"/>
      <c r="KWG84" s="139"/>
      <c r="KWH84" s="266"/>
      <c r="KWI84" s="266"/>
      <c r="KWJ84" s="266"/>
      <c r="KWK84" s="139"/>
      <c r="KWL84" s="266"/>
      <c r="KWM84" s="266"/>
      <c r="KWN84" s="266"/>
      <c r="KWO84" s="139"/>
      <c r="KWP84" s="266"/>
      <c r="KWQ84" s="266"/>
      <c r="KWR84" s="266"/>
      <c r="KWS84" s="139"/>
      <c r="KWT84" s="266"/>
      <c r="KWU84" s="266"/>
      <c r="KWV84" s="266"/>
      <c r="KWW84" s="139"/>
      <c r="KWX84" s="266"/>
      <c r="KWY84" s="266"/>
      <c r="KWZ84" s="266"/>
      <c r="KXA84" s="139"/>
      <c r="KXB84" s="266"/>
      <c r="KXC84" s="266"/>
      <c r="KXD84" s="266"/>
      <c r="KXE84" s="139"/>
      <c r="KXF84" s="266"/>
      <c r="KXG84" s="266"/>
      <c r="KXH84" s="266"/>
      <c r="KXI84" s="139"/>
      <c r="KXJ84" s="266"/>
      <c r="KXK84" s="266"/>
      <c r="KXL84" s="266"/>
      <c r="KXM84" s="139"/>
      <c r="KXN84" s="266"/>
      <c r="KXO84" s="266"/>
      <c r="KXP84" s="266"/>
      <c r="KXQ84" s="139"/>
      <c r="KXR84" s="266"/>
      <c r="KXS84" s="266"/>
      <c r="KXT84" s="266"/>
      <c r="KXU84" s="139"/>
      <c r="KXV84" s="266"/>
      <c r="KXW84" s="266"/>
      <c r="KXX84" s="266"/>
      <c r="KXY84" s="139"/>
      <c r="KXZ84" s="266"/>
      <c r="KYA84" s="266"/>
      <c r="KYB84" s="266"/>
      <c r="KYC84" s="139"/>
      <c r="KYD84" s="266"/>
      <c r="KYE84" s="266"/>
      <c r="KYF84" s="266"/>
      <c r="KYG84" s="139"/>
      <c r="KYH84" s="266"/>
      <c r="KYI84" s="266"/>
      <c r="KYJ84" s="266"/>
      <c r="KYK84" s="139"/>
      <c r="KYL84" s="266"/>
      <c r="KYM84" s="266"/>
      <c r="KYN84" s="266"/>
      <c r="KYO84" s="139"/>
      <c r="KYP84" s="266"/>
      <c r="KYQ84" s="266"/>
      <c r="KYR84" s="266"/>
      <c r="KYS84" s="139"/>
      <c r="KYT84" s="266"/>
      <c r="KYU84" s="266"/>
      <c r="KYV84" s="266"/>
      <c r="KYW84" s="139"/>
      <c r="KYX84" s="266"/>
      <c r="KYY84" s="266"/>
      <c r="KYZ84" s="266"/>
      <c r="KZA84" s="139"/>
      <c r="KZB84" s="266"/>
      <c r="KZC84" s="266"/>
      <c r="KZD84" s="266"/>
      <c r="KZE84" s="139"/>
      <c r="KZF84" s="266"/>
      <c r="KZG84" s="266"/>
      <c r="KZH84" s="266"/>
      <c r="KZI84" s="139"/>
      <c r="KZJ84" s="266"/>
      <c r="KZK84" s="266"/>
      <c r="KZL84" s="266"/>
      <c r="KZM84" s="139"/>
      <c r="KZN84" s="266"/>
      <c r="KZO84" s="266"/>
      <c r="KZP84" s="266"/>
      <c r="KZQ84" s="139"/>
      <c r="KZR84" s="266"/>
      <c r="KZS84" s="266"/>
      <c r="KZT84" s="266"/>
      <c r="KZU84" s="139"/>
      <c r="KZV84" s="266"/>
      <c r="KZW84" s="266"/>
      <c r="KZX84" s="266"/>
      <c r="KZY84" s="139"/>
      <c r="KZZ84" s="266"/>
      <c r="LAA84" s="266"/>
      <c r="LAB84" s="266"/>
      <c r="LAC84" s="139"/>
      <c r="LAD84" s="266"/>
      <c r="LAE84" s="266"/>
      <c r="LAF84" s="266"/>
      <c r="LAG84" s="139"/>
      <c r="LAH84" s="266"/>
      <c r="LAI84" s="266"/>
      <c r="LAJ84" s="266"/>
      <c r="LAK84" s="139"/>
      <c r="LAL84" s="266"/>
      <c r="LAM84" s="266"/>
      <c r="LAN84" s="266"/>
      <c r="LAO84" s="139"/>
      <c r="LAP84" s="266"/>
      <c r="LAQ84" s="266"/>
      <c r="LAR84" s="266"/>
      <c r="LAS84" s="139"/>
      <c r="LAT84" s="266"/>
      <c r="LAU84" s="266"/>
      <c r="LAV84" s="266"/>
      <c r="LAW84" s="139"/>
      <c r="LAX84" s="266"/>
      <c r="LAY84" s="266"/>
      <c r="LAZ84" s="266"/>
      <c r="LBA84" s="139"/>
      <c r="LBB84" s="266"/>
      <c r="LBC84" s="266"/>
      <c r="LBD84" s="266"/>
      <c r="LBE84" s="139"/>
      <c r="LBF84" s="266"/>
      <c r="LBG84" s="266"/>
      <c r="LBH84" s="266"/>
      <c r="LBI84" s="139"/>
      <c r="LBJ84" s="266"/>
      <c r="LBK84" s="266"/>
      <c r="LBL84" s="266"/>
      <c r="LBM84" s="139"/>
      <c r="LBN84" s="266"/>
      <c r="LBO84" s="266"/>
      <c r="LBP84" s="266"/>
      <c r="LBQ84" s="139"/>
      <c r="LBR84" s="266"/>
      <c r="LBS84" s="266"/>
      <c r="LBT84" s="266"/>
      <c r="LBU84" s="139"/>
      <c r="LBV84" s="266"/>
      <c r="LBW84" s="266"/>
      <c r="LBX84" s="266"/>
      <c r="LBY84" s="139"/>
      <c r="LBZ84" s="266"/>
      <c r="LCA84" s="266"/>
      <c r="LCB84" s="266"/>
      <c r="LCC84" s="139"/>
      <c r="LCD84" s="266"/>
      <c r="LCE84" s="266"/>
      <c r="LCF84" s="266"/>
      <c r="LCG84" s="139"/>
      <c r="LCH84" s="266"/>
      <c r="LCI84" s="266"/>
      <c r="LCJ84" s="266"/>
      <c r="LCK84" s="139"/>
      <c r="LCL84" s="266"/>
      <c r="LCM84" s="266"/>
      <c r="LCN84" s="266"/>
      <c r="LCO84" s="139"/>
      <c r="LCP84" s="266"/>
      <c r="LCQ84" s="266"/>
      <c r="LCR84" s="266"/>
      <c r="LCS84" s="139"/>
      <c r="LCT84" s="266"/>
      <c r="LCU84" s="266"/>
      <c r="LCV84" s="266"/>
      <c r="LCW84" s="139"/>
      <c r="LCX84" s="266"/>
      <c r="LCY84" s="266"/>
      <c r="LCZ84" s="266"/>
      <c r="LDA84" s="139"/>
      <c r="LDB84" s="266"/>
      <c r="LDC84" s="266"/>
      <c r="LDD84" s="266"/>
      <c r="LDE84" s="139"/>
      <c r="LDF84" s="266"/>
      <c r="LDG84" s="266"/>
      <c r="LDH84" s="266"/>
      <c r="LDI84" s="139"/>
      <c r="LDJ84" s="266"/>
      <c r="LDK84" s="266"/>
      <c r="LDL84" s="266"/>
      <c r="LDM84" s="139"/>
      <c r="LDN84" s="266"/>
      <c r="LDO84" s="266"/>
      <c r="LDP84" s="266"/>
      <c r="LDQ84" s="139"/>
      <c r="LDR84" s="266"/>
      <c r="LDS84" s="266"/>
      <c r="LDT84" s="266"/>
      <c r="LDU84" s="139"/>
      <c r="LDV84" s="266"/>
      <c r="LDW84" s="266"/>
      <c r="LDX84" s="266"/>
      <c r="LDY84" s="139"/>
      <c r="LDZ84" s="266"/>
      <c r="LEA84" s="266"/>
      <c r="LEB84" s="266"/>
      <c r="LEC84" s="139"/>
      <c r="LED84" s="266"/>
      <c r="LEE84" s="266"/>
      <c r="LEF84" s="266"/>
      <c r="LEG84" s="139"/>
      <c r="LEH84" s="266"/>
      <c r="LEI84" s="266"/>
      <c r="LEJ84" s="266"/>
      <c r="LEK84" s="139"/>
      <c r="LEL84" s="266"/>
      <c r="LEM84" s="266"/>
      <c r="LEN84" s="266"/>
      <c r="LEO84" s="139"/>
      <c r="LEP84" s="266"/>
      <c r="LEQ84" s="266"/>
      <c r="LER84" s="266"/>
      <c r="LES84" s="139"/>
      <c r="LET84" s="266"/>
      <c r="LEU84" s="266"/>
      <c r="LEV84" s="266"/>
      <c r="LEW84" s="139"/>
      <c r="LEX84" s="266"/>
      <c r="LEY84" s="266"/>
      <c r="LEZ84" s="266"/>
      <c r="LFA84" s="139"/>
      <c r="LFB84" s="266"/>
      <c r="LFC84" s="266"/>
      <c r="LFD84" s="266"/>
      <c r="LFE84" s="139"/>
      <c r="LFF84" s="266"/>
      <c r="LFG84" s="266"/>
      <c r="LFH84" s="266"/>
      <c r="LFI84" s="139"/>
      <c r="LFJ84" s="266"/>
      <c r="LFK84" s="266"/>
      <c r="LFL84" s="266"/>
      <c r="LFM84" s="139"/>
      <c r="LFN84" s="266"/>
      <c r="LFO84" s="266"/>
      <c r="LFP84" s="266"/>
      <c r="LFQ84" s="139"/>
      <c r="LFR84" s="266"/>
      <c r="LFS84" s="266"/>
      <c r="LFT84" s="266"/>
      <c r="LFU84" s="139"/>
      <c r="LFV84" s="266"/>
      <c r="LFW84" s="266"/>
      <c r="LFX84" s="266"/>
      <c r="LFY84" s="139"/>
      <c r="LFZ84" s="266"/>
      <c r="LGA84" s="266"/>
      <c r="LGB84" s="266"/>
      <c r="LGC84" s="139"/>
      <c r="LGD84" s="266"/>
      <c r="LGE84" s="266"/>
      <c r="LGF84" s="266"/>
      <c r="LGG84" s="139"/>
      <c r="LGH84" s="266"/>
      <c r="LGI84" s="266"/>
      <c r="LGJ84" s="266"/>
      <c r="LGK84" s="139"/>
      <c r="LGL84" s="266"/>
      <c r="LGM84" s="266"/>
      <c r="LGN84" s="266"/>
      <c r="LGO84" s="139"/>
      <c r="LGP84" s="266"/>
      <c r="LGQ84" s="266"/>
      <c r="LGR84" s="266"/>
      <c r="LGS84" s="139"/>
      <c r="LGT84" s="266"/>
      <c r="LGU84" s="266"/>
      <c r="LGV84" s="266"/>
      <c r="LGW84" s="139"/>
      <c r="LGX84" s="266"/>
      <c r="LGY84" s="266"/>
      <c r="LGZ84" s="266"/>
      <c r="LHA84" s="139"/>
      <c r="LHB84" s="266"/>
      <c r="LHC84" s="266"/>
      <c r="LHD84" s="266"/>
      <c r="LHE84" s="139"/>
      <c r="LHF84" s="266"/>
      <c r="LHG84" s="266"/>
      <c r="LHH84" s="266"/>
      <c r="LHI84" s="139"/>
      <c r="LHJ84" s="266"/>
      <c r="LHK84" s="266"/>
      <c r="LHL84" s="266"/>
      <c r="LHM84" s="139"/>
      <c r="LHN84" s="266"/>
      <c r="LHO84" s="266"/>
      <c r="LHP84" s="266"/>
      <c r="LHQ84" s="139"/>
      <c r="LHR84" s="266"/>
      <c r="LHS84" s="266"/>
      <c r="LHT84" s="266"/>
      <c r="LHU84" s="139"/>
      <c r="LHV84" s="266"/>
      <c r="LHW84" s="266"/>
      <c r="LHX84" s="266"/>
      <c r="LHY84" s="139"/>
      <c r="LHZ84" s="266"/>
      <c r="LIA84" s="266"/>
      <c r="LIB84" s="266"/>
      <c r="LIC84" s="139"/>
      <c r="LID84" s="266"/>
      <c r="LIE84" s="266"/>
      <c r="LIF84" s="266"/>
      <c r="LIG84" s="139"/>
      <c r="LIH84" s="266"/>
      <c r="LII84" s="266"/>
      <c r="LIJ84" s="266"/>
      <c r="LIK84" s="139"/>
      <c r="LIL84" s="266"/>
      <c r="LIM84" s="266"/>
      <c r="LIN84" s="266"/>
      <c r="LIO84" s="139"/>
      <c r="LIP84" s="266"/>
      <c r="LIQ84" s="266"/>
      <c r="LIR84" s="266"/>
      <c r="LIS84" s="139"/>
      <c r="LIT84" s="266"/>
      <c r="LIU84" s="266"/>
      <c r="LIV84" s="266"/>
      <c r="LIW84" s="139"/>
      <c r="LIX84" s="266"/>
      <c r="LIY84" s="266"/>
      <c r="LIZ84" s="266"/>
      <c r="LJA84" s="139"/>
      <c r="LJB84" s="266"/>
      <c r="LJC84" s="266"/>
      <c r="LJD84" s="266"/>
      <c r="LJE84" s="139"/>
      <c r="LJF84" s="266"/>
      <c r="LJG84" s="266"/>
      <c r="LJH84" s="266"/>
      <c r="LJI84" s="139"/>
      <c r="LJJ84" s="266"/>
      <c r="LJK84" s="266"/>
      <c r="LJL84" s="266"/>
      <c r="LJM84" s="139"/>
      <c r="LJN84" s="266"/>
      <c r="LJO84" s="266"/>
      <c r="LJP84" s="266"/>
      <c r="LJQ84" s="139"/>
      <c r="LJR84" s="266"/>
      <c r="LJS84" s="266"/>
      <c r="LJT84" s="266"/>
      <c r="LJU84" s="139"/>
      <c r="LJV84" s="266"/>
      <c r="LJW84" s="266"/>
      <c r="LJX84" s="266"/>
      <c r="LJY84" s="139"/>
      <c r="LJZ84" s="266"/>
      <c r="LKA84" s="266"/>
      <c r="LKB84" s="266"/>
      <c r="LKC84" s="139"/>
      <c r="LKD84" s="266"/>
      <c r="LKE84" s="266"/>
      <c r="LKF84" s="266"/>
      <c r="LKG84" s="139"/>
      <c r="LKH84" s="266"/>
      <c r="LKI84" s="266"/>
      <c r="LKJ84" s="266"/>
      <c r="LKK84" s="139"/>
      <c r="LKL84" s="266"/>
      <c r="LKM84" s="266"/>
      <c r="LKN84" s="266"/>
      <c r="LKO84" s="139"/>
      <c r="LKP84" s="266"/>
      <c r="LKQ84" s="266"/>
      <c r="LKR84" s="266"/>
      <c r="LKS84" s="139"/>
      <c r="LKT84" s="266"/>
      <c r="LKU84" s="266"/>
      <c r="LKV84" s="266"/>
      <c r="LKW84" s="139"/>
      <c r="LKX84" s="266"/>
      <c r="LKY84" s="266"/>
      <c r="LKZ84" s="266"/>
      <c r="LLA84" s="139"/>
      <c r="LLB84" s="266"/>
      <c r="LLC84" s="266"/>
      <c r="LLD84" s="266"/>
      <c r="LLE84" s="139"/>
      <c r="LLF84" s="266"/>
      <c r="LLG84" s="266"/>
      <c r="LLH84" s="266"/>
      <c r="LLI84" s="139"/>
      <c r="LLJ84" s="266"/>
      <c r="LLK84" s="266"/>
      <c r="LLL84" s="266"/>
      <c r="LLM84" s="139"/>
      <c r="LLN84" s="266"/>
      <c r="LLO84" s="266"/>
      <c r="LLP84" s="266"/>
      <c r="LLQ84" s="139"/>
      <c r="LLR84" s="266"/>
      <c r="LLS84" s="266"/>
      <c r="LLT84" s="266"/>
      <c r="LLU84" s="139"/>
      <c r="LLV84" s="266"/>
      <c r="LLW84" s="266"/>
      <c r="LLX84" s="266"/>
      <c r="LLY84" s="139"/>
      <c r="LLZ84" s="266"/>
      <c r="LMA84" s="266"/>
      <c r="LMB84" s="266"/>
      <c r="LMC84" s="139"/>
      <c r="LMD84" s="266"/>
      <c r="LME84" s="266"/>
      <c r="LMF84" s="266"/>
      <c r="LMG84" s="139"/>
      <c r="LMH84" s="266"/>
      <c r="LMI84" s="266"/>
      <c r="LMJ84" s="266"/>
      <c r="LMK84" s="139"/>
      <c r="LML84" s="266"/>
      <c r="LMM84" s="266"/>
      <c r="LMN84" s="266"/>
      <c r="LMO84" s="139"/>
      <c r="LMP84" s="266"/>
      <c r="LMQ84" s="266"/>
      <c r="LMR84" s="266"/>
      <c r="LMS84" s="139"/>
      <c r="LMT84" s="266"/>
      <c r="LMU84" s="266"/>
      <c r="LMV84" s="266"/>
      <c r="LMW84" s="139"/>
      <c r="LMX84" s="266"/>
      <c r="LMY84" s="266"/>
      <c r="LMZ84" s="266"/>
      <c r="LNA84" s="139"/>
      <c r="LNB84" s="266"/>
      <c r="LNC84" s="266"/>
      <c r="LND84" s="266"/>
      <c r="LNE84" s="139"/>
      <c r="LNF84" s="266"/>
      <c r="LNG84" s="266"/>
      <c r="LNH84" s="266"/>
      <c r="LNI84" s="139"/>
      <c r="LNJ84" s="266"/>
      <c r="LNK84" s="266"/>
      <c r="LNL84" s="266"/>
      <c r="LNM84" s="139"/>
      <c r="LNN84" s="266"/>
      <c r="LNO84" s="266"/>
      <c r="LNP84" s="266"/>
      <c r="LNQ84" s="139"/>
      <c r="LNR84" s="266"/>
      <c r="LNS84" s="266"/>
      <c r="LNT84" s="266"/>
      <c r="LNU84" s="139"/>
      <c r="LNV84" s="266"/>
      <c r="LNW84" s="266"/>
      <c r="LNX84" s="266"/>
      <c r="LNY84" s="139"/>
      <c r="LNZ84" s="266"/>
      <c r="LOA84" s="266"/>
      <c r="LOB84" s="266"/>
      <c r="LOC84" s="139"/>
      <c r="LOD84" s="266"/>
      <c r="LOE84" s="266"/>
      <c r="LOF84" s="266"/>
      <c r="LOG84" s="139"/>
      <c r="LOH84" s="266"/>
      <c r="LOI84" s="266"/>
      <c r="LOJ84" s="266"/>
      <c r="LOK84" s="139"/>
      <c r="LOL84" s="266"/>
      <c r="LOM84" s="266"/>
      <c r="LON84" s="266"/>
      <c r="LOO84" s="139"/>
      <c r="LOP84" s="266"/>
      <c r="LOQ84" s="266"/>
      <c r="LOR84" s="266"/>
      <c r="LOS84" s="139"/>
      <c r="LOT84" s="266"/>
      <c r="LOU84" s="266"/>
      <c r="LOV84" s="266"/>
      <c r="LOW84" s="139"/>
      <c r="LOX84" s="266"/>
      <c r="LOY84" s="266"/>
      <c r="LOZ84" s="266"/>
      <c r="LPA84" s="139"/>
      <c r="LPB84" s="266"/>
      <c r="LPC84" s="266"/>
      <c r="LPD84" s="266"/>
      <c r="LPE84" s="139"/>
      <c r="LPF84" s="266"/>
      <c r="LPG84" s="266"/>
      <c r="LPH84" s="266"/>
      <c r="LPI84" s="139"/>
      <c r="LPJ84" s="266"/>
      <c r="LPK84" s="266"/>
      <c r="LPL84" s="266"/>
      <c r="LPM84" s="139"/>
      <c r="LPN84" s="266"/>
      <c r="LPO84" s="266"/>
      <c r="LPP84" s="266"/>
      <c r="LPQ84" s="139"/>
      <c r="LPR84" s="266"/>
      <c r="LPS84" s="266"/>
      <c r="LPT84" s="266"/>
      <c r="LPU84" s="139"/>
      <c r="LPV84" s="266"/>
      <c r="LPW84" s="266"/>
      <c r="LPX84" s="266"/>
      <c r="LPY84" s="139"/>
      <c r="LPZ84" s="266"/>
      <c r="LQA84" s="266"/>
      <c r="LQB84" s="266"/>
      <c r="LQC84" s="139"/>
      <c r="LQD84" s="266"/>
      <c r="LQE84" s="266"/>
      <c r="LQF84" s="266"/>
      <c r="LQG84" s="139"/>
      <c r="LQH84" s="266"/>
      <c r="LQI84" s="266"/>
      <c r="LQJ84" s="266"/>
      <c r="LQK84" s="139"/>
      <c r="LQL84" s="266"/>
      <c r="LQM84" s="266"/>
      <c r="LQN84" s="266"/>
      <c r="LQO84" s="139"/>
      <c r="LQP84" s="266"/>
      <c r="LQQ84" s="266"/>
      <c r="LQR84" s="266"/>
      <c r="LQS84" s="139"/>
      <c r="LQT84" s="266"/>
      <c r="LQU84" s="266"/>
      <c r="LQV84" s="266"/>
      <c r="LQW84" s="139"/>
      <c r="LQX84" s="266"/>
      <c r="LQY84" s="266"/>
      <c r="LQZ84" s="266"/>
      <c r="LRA84" s="139"/>
      <c r="LRB84" s="266"/>
      <c r="LRC84" s="266"/>
      <c r="LRD84" s="266"/>
      <c r="LRE84" s="139"/>
      <c r="LRF84" s="266"/>
      <c r="LRG84" s="266"/>
      <c r="LRH84" s="266"/>
      <c r="LRI84" s="139"/>
      <c r="LRJ84" s="266"/>
      <c r="LRK84" s="266"/>
      <c r="LRL84" s="266"/>
      <c r="LRM84" s="139"/>
      <c r="LRN84" s="266"/>
      <c r="LRO84" s="266"/>
      <c r="LRP84" s="266"/>
      <c r="LRQ84" s="139"/>
      <c r="LRR84" s="266"/>
      <c r="LRS84" s="266"/>
      <c r="LRT84" s="266"/>
      <c r="LRU84" s="139"/>
      <c r="LRV84" s="266"/>
      <c r="LRW84" s="266"/>
      <c r="LRX84" s="266"/>
      <c r="LRY84" s="139"/>
      <c r="LRZ84" s="266"/>
      <c r="LSA84" s="266"/>
      <c r="LSB84" s="266"/>
      <c r="LSC84" s="139"/>
      <c r="LSD84" s="266"/>
      <c r="LSE84" s="266"/>
      <c r="LSF84" s="266"/>
      <c r="LSG84" s="139"/>
      <c r="LSH84" s="266"/>
      <c r="LSI84" s="266"/>
      <c r="LSJ84" s="266"/>
      <c r="LSK84" s="139"/>
      <c r="LSL84" s="266"/>
      <c r="LSM84" s="266"/>
      <c r="LSN84" s="266"/>
      <c r="LSO84" s="139"/>
      <c r="LSP84" s="266"/>
      <c r="LSQ84" s="266"/>
      <c r="LSR84" s="266"/>
      <c r="LSS84" s="139"/>
      <c r="LST84" s="266"/>
      <c r="LSU84" s="266"/>
      <c r="LSV84" s="266"/>
      <c r="LSW84" s="139"/>
      <c r="LSX84" s="266"/>
      <c r="LSY84" s="266"/>
      <c r="LSZ84" s="266"/>
      <c r="LTA84" s="139"/>
      <c r="LTB84" s="266"/>
      <c r="LTC84" s="266"/>
      <c r="LTD84" s="266"/>
      <c r="LTE84" s="139"/>
      <c r="LTF84" s="266"/>
      <c r="LTG84" s="266"/>
      <c r="LTH84" s="266"/>
      <c r="LTI84" s="139"/>
      <c r="LTJ84" s="266"/>
      <c r="LTK84" s="266"/>
      <c r="LTL84" s="266"/>
      <c r="LTM84" s="139"/>
      <c r="LTN84" s="266"/>
      <c r="LTO84" s="266"/>
      <c r="LTP84" s="266"/>
      <c r="LTQ84" s="139"/>
      <c r="LTR84" s="266"/>
      <c r="LTS84" s="266"/>
      <c r="LTT84" s="266"/>
      <c r="LTU84" s="139"/>
      <c r="LTV84" s="266"/>
      <c r="LTW84" s="266"/>
      <c r="LTX84" s="266"/>
      <c r="LTY84" s="139"/>
      <c r="LTZ84" s="266"/>
      <c r="LUA84" s="266"/>
      <c r="LUB84" s="266"/>
      <c r="LUC84" s="139"/>
      <c r="LUD84" s="266"/>
      <c r="LUE84" s="266"/>
      <c r="LUF84" s="266"/>
      <c r="LUG84" s="139"/>
      <c r="LUH84" s="266"/>
      <c r="LUI84" s="266"/>
      <c r="LUJ84" s="266"/>
      <c r="LUK84" s="139"/>
      <c r="LUL84" s="266"/>
      <c r="LUM84" s="266"/>
      <c r="LUN84" s="266"/>
      <c r="LUO84" s="139"/>
      <c r="LUP84" s="266"/>
      <c r="LUQ84" s="266"/>
      <c r="LUR84" s="266"/>
      <c r="LUS84" s="139"/>
      <c r="LUT84" s="266"/>
      <c r="LUU84" s="266"/>
      <c r="LUV84" s="266"/>
      <c r="LUW84" s="139"/>
      <c r="LUX84" s="266"/>
      <c r="LUY84" s="266"/>
      <c r="LUZ84" s="266"/>
      <c r="LVA84" s="139"/>
      <c r="LVB84" s="266"/>
      <c r="LVC84" s="266"/>
      <c r="LVD84" s="266"/>
      <c r="LVE84" s="139"/>
      <c r="LVF84" s="266"/>
      <c r="LVG84" s="266"/>
      <c r="LVH84" s="266"/>
      <c r="LVI84" s="139"/>
      <c r="LVJ84" s="266"/>
      <c r="LVK84" s="266"/>
      <c r="LVL84" s="266"/>
      <c r="LVM84" s="139"/>
      <c r="LVN84" s="266"/>
      <c r="LVO84" s="266"/>
      <c r="LVP84" s="266"/>
      <c r="LVQ84" s="139"/>
      <c r="LVR84" s="266"/>
      <c r="LVS84" s="266"/>
      <c r="LVT84" s="266"/>
      <c r="LVU84" s="139"/>
      <c r="LVV84" s="266"/>
      <c r="LVW84" s="266"/>
      <c r="LVX84" s="266"/>
      <c r="LVY84" s="139"/>
      <c r="LVZ84" s="266"/>
      <c r="LWA84" s="266"/>
      <c r="LWB84" s="266"/>
      <c r="LWC84" s="139"/>
      <c r="LWD84" s="266"/>
      <c r="LWE84" s="266"/>
      <c r="LWF84" s="266"/>
      <c r="LWG84" s="139"/>
      <c r="LWH84" s="266"/>
      <c r="LWI84" s="266"/>
      <c r="LWJ84" s="266"/>
      <c r="LWK84" s="139"/>
      <c r="LWL84" s="266"/>
      <c r="LWM84" s="266"/>
      <c r="LWN84" s="266"/>
      <c r="LWO84" s="139"/>
      <c r="LWP84" s="266"/>
      <c r="LWQ84" s="266"/>
      <c r="LWR84" s="266"/>
      <c r="LWS84" s="139"/>
      <c r="LWT84" s="266"/>
      <c r="LWU84" s="266"/>
      <c r="LWV84" s="266"/>
      <c r="LWW84" s="139"/>
      <c r="LWX84" s="266"/>
      <c r="LWY84" s="266"/>
      <c r="LWZ84" s="266"/>
      <c r="LXA84" s="139"/>
      <c r="LXB84" s="266"/>
      <c r="LXC84" s="266"/>
      <c r="LXD84" s="266"/>
      <c r="LXE84" s="139"/>
      <c r="LXF84" s="266"/>
      <c r="LXG84" s="266"/>
      <c r="LXH84" s="266"/>
      <c r="LXI84" s="139"/>
      <c r="LXJ84" s="266"/>
      <c r="LXK84" s="266"/>
      <c r="LXL84" s="266"/>
      <c r="LXM84" s="139"/>
      <c r="LXN84" s="266"/>
      <c r="LXO84" s="266"/>
      <c r="LXP84" s="266"/>
      <c r="LXQ84" s="139"/>
      <c r="LXR84" s="266"/>
      <c r="LXS84" s="266"/>
      <c r="LXT84" s="266"/>
      <c r="LXU84" s="139"/>
      <c r="LXV84" s="266"/>
      <c r="LXW84" s="266"/>
      <c r="LXX84" s="266"/>
      <c r="LXY84" s="139"/>
      <c r="LXZ84" s="266"/>
      <c r="LYA84" s="266"/>
      <c r="LYB84" s="266"/>
      <c r="LYC84" s="139"/>
      <c r="LYD84" s="266"/>
      <c r="LYE84" s="266"/>
      <c r="LYF84" s="266"/>
      <c r="LYG84" s="139"/>
      <c r="LYH84" s="266"/>
      <c r="LYI84" s="266"/>
      <c r="LYJ84" s="266"/>
      <c r="LYK84" s="139"/>
      <c r="LYL84" s="266"/>
      <c r="LYM84" s="266"/>
      <c r="LYN84" s="266"/>
      <c r="LYO84" s="139"/>
      <c r="LYP84" s="266"/>
      <c r="LYQ84" s="266"/>
      <c r="LYR84" s="266"/>
      <c r="LYS84" s="139"/>
      <c r="LYT84" s="266"/>
      <c r="LYU84" s="266"/>
      <c r="LYV84" s="266"/>
      <c r="LYW84" s="139"/>
      <c r="LYX84" s="266"/>
      <c r="LYY84" s="266"/>
      <c r="LYZ84" s="266"/>
      <c r="LZA84" s="139"/>
      <c r="LZB84" s="266"/>
      <c r="LZC84" s="266"/>
      <c r="LZD84" s="266"/>
      <c r="LZE84" s="139"/>
      <c r="LZF84" s="266"/>
      <c r="LZG84" s="266"/>
      <c r="LZH84" s="266"/>
      <c r="LZI84" s="139"/>
      <c r="LZJ84" s="266"/>
      <c r="LZK84" s="266"/>
      <c r="LZL84" s="266"/>
      <c r="LZM84" s="139"/>
      <c r="LZN84" s="266"/>
      <c r="LZO84" s="266"/>
      <c r="LZP84" s="266"/>
      <c r="LZQ84" s="139"/>
      <c r="LZR84" s="266"/>
      <c r="LZS84" s="266"/>
      <c r="LZT84" s="266"/>
      <c r="LZU84" s="139"/>
      <c r="LZV84" s="266"/>
      <c r="LZW84" s="266"/>
      <c r="LZX84" s="266"/>
      <c r="LZY84" s="139"/>
      <c r="LZZ84" s="266"/>
      <c r="MAA84" s="266"/>
      <c r="MAB84" s="266"/>
      <c r="MAC84" s="139"/>
      <c r="MAD84" s="266"/>
      <c r="MAE84" s="266"/>
      <c r="MAF84" s="266"/>
      <c r="MAG84" s="139"/>
      <c r="MAH84" s="266"/>
      <c r="MAI84" s="266"/>
      <c r="MAJ84" s="266"/>
      <c r="MAK84" s="139"/>
      <c r="MAL84" s="266"/>
      <c r="MAM84" s="266"/>
      <c r="MAN84" s="266"/>
      <c r="MAO84" s="139"/>
      <c r="MAP84" s="266"/>
      <c r="MAQ84" s="266"/>
      <c r="MAR84" s="266"/>
      <c r="MAS84" s="139"/>
      <c r="MAT84" s="266"/>
      <c r="MAU84" s="266"/>
      <c r="MAV84" s="266"/>
      <c r="MAW84" s="139"/>
      <c r="MAX84" s="266"/>
      <c r="MAY84" s="266"/>
      <c r="MAZ84" s="266"/>
      <c r="MBA84" s="139"/>
      <c r="MBB84" s="266"/>
      <c r="MBC84" s="266"/>
      <c r="MBD84" s="266"/>
      <c r="MBE84" s="139"/>
      <c r="MBF84" s="266"/>
      <c r="MBG84" s="266"/>
      <c r="MBH84" s="266"/>
      <c r="MBI84" s="139"/>
      <c r="MBJ84" s="266"/>
      <c r="MBK84" s="266"/>
      <c r="MBL84" s="266"/>
      <c r="MBM84" s="139"/>
      <c r="MBN84" s="266"/>
      <c r="MBO84" s="266"/>
      <c r="MBP84" s="266"/>
      <c r="MBQ84" s="139"/>
      <c r="MBR84" s="266"/>
      <c r="MBS84" s="266"/>
      <c r="MBT84" s="266"/>
      <c r="MBU84" s="139"/>
      <c r="MBV84" s="266"/>
      <c r="MBW84" s="266"/>
      <c r="MBX84" s="266"/>
      <c r="MBY84" s="139"/>
      <c r="MBZ84" s="266"/>
      <c r="MCA84" s="266"/>
      <c r="MCB84" s="266"/>
      <c r="MCC84" s="139"/>
      <c r="MCD84" s="266"/>
      <c r="MCE84" s="266"/>
      <c r="MCF84" s="266"/>
      <c r="MCG84" s="139"/>
      <c r="MCH84" s="266"/>
      <c r="MCI84" s="266"/>
      <c r="MCJ84" s="266"/>
      <c r="MCK84" s="139"/>
      <c r="MCL84" s="266"/>
      <c r="MCM84" s="266"/>
      <c r="MCN84" s="266"/>
      <c r="MCO84" s="139"/>
      <c r="MCP84" s="266"/>
      <c r="MCQ84" s="266"/>
      <c r="MCR84" s="266"/>
      <c r="MCS84" s="139"/>
      <c r="MCT84" s="266"/>
      <c r="MCU84" s="266"/>
      <c r="MCV84" s="266"/>
      <c r="MCW84" s="139"/>
      <c r="MCX84" s="266"/>
      <c r="MCY84" s="266"/>
      <c r="MCZ84" s="266"/>
      <c r="MDA84" s="139"/>
      <c r="MDB84" s="266"/>
      <c r="MDC84" s="266"/>
      <c r="MDD84" s="266"/>
      <c r="MDE84" s="139"/>
      <c r="MDF84" s="266"/>
      <c r="MDG84" s="266"/>
      <c r="MDH84" s="266"/>
      <c r="MDI84" s="139"/>
      <c r="MDJ84" s="266"/>
      <c r="MDK84" s="266"/>
      <c r="MDL84" s="266"/>
      <c r="MDM84" s="139"/>
      <c r="MDN84" s="266"/>
      <c r="MDO84" s="266"/>
      <c r="MDP84" s="266"/>
      <c r="MDQ84" s="139"/>
      <c r="MDR84" s="266"/>
      <c r="MDS84" s="266"/>
      <c r="MDT84" s="266"/>
      <c r="MDU84" s="139"/>
      <c r="MDV84" s="266"/>
      <c r="MDW84" s="266"/>
      <c r="MDX84" s="266"/>
      <c r="MDY84" s="139"/>
      <c r="MDZ84" s="266"/>
      <c r="MEA84" s="266"/>
      <c r="MEB84" s="266"/>
      <c r="MEC84" s="139"/>
      <c r="MED84" s="266"/>
      <c r="MEE84" s="266"/>
      <c r="MEF84" s="266"/>
      <c r="MEG84" s="139"/>
      <c r="MEH84" s="266"/>
      <c r="MEI84" s="266"/>
      <c r="MEJ84" s="266"/>
      <c r="MEK84" s="139"/>
      <c r="MEL84" s="266"/>
      <c r="MEM84" s="266"/>
      <c r="MEN84" s="266"/>
      <c r="MEO84" s="139"/>
      <c r="MEP84" s="266"/>
      <c r="MEQ84" s="266"/>
      <c r="MER84" s="266"/>
      <c r="MES84" s="139"/>
      <c r="MET84" s="266"/>
      <c r="MEU84" s="266"/>
      <c r="MEV84" s="266"/>
      <c r="MEW84" s="139"/>
      <c r="MEX84" s="266"/>
      <c r="MEY84" s="266"/>
      <c r="MEZ84" s="266"/>
      <c r="MFA84" s="139"/>
      <c r="MFB84" s="266"/>
      <c r="MFC84" s="266"/>
      <c r="MFD84" s="266"/>
      <c r="MFE84" s="139"/>
      <c r="MFF84" s="266"/>
      <c r="MFG84" s="266"/>
      <c r="MFH84" s="266"/>
      <c r="MFI84" s="139"/>
      <c r="MFJ84" s="266"/>
      <c r="MFK84" s="266"/>
      <c r="MFL84" s="266"/>
      <c r="MFM84" s="139"/>
      <c r="MFN84" s="266"/>
      <c r="MFO84" s="266"/>
      <c r="MFP84" s="266"/>
      <c r="MFQ84" s="139"/>
      <c r="MFR84" s="266"/>
      <c r="MFS84" s="266"/>
      <c r="MFT84" s="266"/>
      <c r="MFU84" s="139"/>
      <c r="MFV84" s="266"/>
      <c r="MFW84" s="266"/>
      <c r="MFX84" s="266"/>
      <c r="MFY84" s="139"/>
      <c r="MFZ84" s="266"/>
      <c r="MGA84" s="266"/>
      <c r="MGB84" s="266"/>
      <c r="MGC84" s="139"/>
      <c r="MGD84" s="266"/>
      <c r="MGE84" s="266"/>
      <c r="MGF84" s="266"/>
      <c r="MGG84" s="139"/>
      <c r="MGH84" s="266"/>
      <c r="MGI84" s="266"/>
      <c r="MGJ84" s="266"/>
      <c r="MGK84" s="139"/>
      <c r="MGL84" s="266"/>
      <c r="MGM84" s="266"/>
      <c r="MGN84" s="266"/>
      <c r="MGO84" s="139"/>
      <c r="MGP84" s="266"/>
      <c r="MGQ84" s="266"/>
      <c r="MGR84" s="266"/>
      <c r="MGS84" s="139"/>
      <c r="MGT84" s="266"/>
      <c r="MGU84" s="266"/>
      <c r="MGV84" s="266"/>
      <c r="MGW84" s="139"/>
      <c r="MGX84" s="266"/>
      <c r="MGY84" s="266"/>
      <c r="MGZ84" s="266"/>
      <c r="MHA84" s="139"/>
      <c r="MHB84" s="266"/>
      <c r="MHC84" s="266"/>
      <c r="MHD84" s="266"/>
      <c r="MHE84" s="139"/>
      <c r="MHF84" s="266"/>
      <c r="MHG84" s="266"/>
      <c r="MHH84" s="266"/>
      <c r="MHI84" s="139"/>
      <c r="MHJ84" s="266"/>
      <c r="MHK84" s="266"/>
      <c r="MHL84" s="266"/>
      <c r="MHM84" s="139"/>
      <c r="MHN84" s="266"/>
      <c r="MHO84" s="266"/>
      <c r="MHP84" s="266"/>
      <c r="MHQ84" s="139"/>
      <c r="MHR84" s="266"/>
      <c r="MHS84" s="266"/>
      <c r="MHT84" s="266"/>
      <c r="MHU84" s="139"/>
      <c r="MHV84" s="266"/>
      <c r="MHW84" s="266"/>
      <c r="MHX84" s="266"/>
      <c r="MHY84" s="139"/>
      <c r="MHZ84" s="266"/>
      <c r="MIA84" s="266"/>
      <c r="MIB84" s="266"/>
      <c r="MIC84" s="139"/>
      <c r="MID84" s="266"/>
      <c r="MIE84" s="266"/>
      <c r="MIF84" s="266"/>
      <c r="MIG84" s="139"/>
      <c r="MIH84" s="266"/>
      <c r="MII84" s="266"/>
      <c r="MIJ84" s="266"/>
      <c r="MIK84" s="139"/>
      <c r="MIL84" s="266"/>
      <c r="MIM84" s="266"/>
      <c r="MIN84" s="266"/>
      <c r="MIO84" s="139"/>
      <c r="MIP84" s="266"/>
      <c r="MIQ84" s="266"/>
      <c r="MIR84" s="266"/>
      <c r="MIS84" s="139"/>
      <c r="MIT84" s="266"/>
      <c r="MIU84" s="266"/>
      <c r="MIV84" s="266"/>
      <c r="MIW84" s="139"/>
      <c r="MIX84" s="266"/>
      <c r="MIY84" s="266"/>
      <c r="MIZ84" s="266"/>
      <c r="MJA84" s="139"/>
      <c r="MJB84" s="266"/>
      <c r="MJC84" s="266"/>
      <c r="MJD84" s="266"/>
      <c r="MJE84" s="139"/>
      <c r="MJF84" s="266"/>
      <c r="MJG84" s="266"/>
      <c r="MJH84" s="266"/>
      <c r="MJI84" s="139"/>
      <c r="MJJ84" s="266"/>
      <c r="MJK84" s="266"/>
      <c r="MJL84" s="266"/>
      <c r="MJM84" s="139"/>
      <c r="MJN84" s="266"/>
      <c r="MJO84" s="266"/>
      <c r="MJP84" s="266"/>
      <c r="MJQ84" s="139"/>
      <c r="MJR84" s="266"/>
      <c r="MJS84" s="266"/>
      <c r="MJT84" s="266"/>
      <c r="MJU84" s="139"/>
      <c r="MJV84" s="266"/>
      <c r="MJW84" s="266"/>
      <c r="MJX84" s="266"/>
      <c r="MJY84" s="139"/>
      <c r="MJZ84" s="266"/>
      <c r="MKA84" s="266"/>
      <c r="MKB84" s="266"/>
      <c r="MKC84" s="139"/>
      <c r="MKD84" s="266"/>
      <c r="MKE84" s="266"/>
      <c r="MKF84" s="266"/>
      <c r="MKG84" s="139"/>
      <c r="MKH84" s="266"/>
      <c r="MKI84" s="266"/>
      <c r="MKJ84" s="266"/>
      <c r="MKK84" s="139"/>
      <c r="MKL84" s="266"/>
      <c r="MKM84" s="266"/>
      <c r="MKN84" s="266"/>
      <c r="MKO84" s="139"/>
      <c r="MKP84" s="266"/>
      <c r="MKQ84" s="266"/>
      <c r="MKR84" s="266"/>
      <c r="MKS84" s="139"/>
      <c r="MKT84" s="266"/>
      <c r="MKU84" s="266"/>
      <c r="MKV84" s="266"/>
      <c r="MKW84" s="139"/>
      <c r="MKX84" s="266"/>
      <c r="MKY84" s="266"/>
      <c r="MKZ84" s="266"/>
      <c r="MLA84" s="139"/>
      <c r="MLB84" s="266"/>
      <c r="MLC84" s="266"/>
      <c r="MLD84" s="266"/>
      <c r="MLE84" s="139"/>
      <c r="MLF84" s="266"/>
      <c r="MLG84" s="266"/>
      <c r="MLH84" s="266"/>
      <c r="MLI84" s="139"/>
      <c r="MLJ84" s="266"/>
      <c r="MLK84" s="266"/>
      <c r="MLL84" s="266"/>
      <c r="MLM84" s="139"/>
      <c r="MLN84" s="266"/>
      <c r="MLO84" s="266"/>
      <c r="MLP84" s="266"/>
      <c r="MLQ84" s="139"/>
      <c r="MLR84" s="266"/>
      <c r="MLS84" s="266"/>
      <c r="MLT84" s="266"/>
      <c r="MLU84" s="139"/>
      <c r="MLV84" s="266"/>
      <c r="MLW84" s="266"/>
      <c r="MLX84" s="266"/>
      <c r="MLY84" s="139"/>
      <c r="MLZ84" s="266"/>
      <c r="MMA84" s="266"/>
      <c r="MMB84" s="266"/>
      <c r="MMC84" s="139"/>
      <c r="MMD84" s="266"/>
      <c r="MME84" s="266"/>
      <c r="MMF84" s="266"/>
      <c r="MMG84" s="139"/>
      <c r="MMH84" s="266"/>
      <c r="MMI84" s="266"/>
      <c r="MMJ84" s="266"/>
      <c r="MMK84" s="139"/>
      <c r="MML84" s="266"/>
      <c r="MMM84" s="266"/>
      <c r="MMN84" s="266"/>
      <c r="MMO84" s="139"/>
      <c r="MMP84" s="266"/>
      <c r="MMQ84" s="266"/>
      <c r="MMR84" s="266"/>
      <c r="MMS84" s="139"/>
      <c r="MMT84" s="266"/>
      <c r="MMU84" s="266"/>
      <c r="MMV84" s="266"/>
      <c r="MMW84" s="139"/>
      <c r="MMX84" s="266"/>
      <c r="MMY84" s="266"/>
      <c r="MMZ84" s="266"/>
      <c r="MNA84" s="139"/>
      <c r="MNB84" s="266"/>
      <c r="MNC84" s="266"/>
      <c r="MND84" s="266"/>
      <c r="MNE84" s="139"/>
      <c r="MNF84" s="266"/>
      <c r="MNG84" s="266"/>
      <c r="MNH84" s="266"/>
      <c r="MNI84" s="139"/>
      <c r="MNJ84" s="266"/>
      <c r="MNK84" s="266"/>
      <c r="MNL84" s="266"/>
      <c r="MNM84" s="139"/>
      <c r="MNN84" s="266"/>
      <c r="MNO84" s="266"/>
      <c r="MNP84" s="266"/>
      <c r="MNQ84" s="139"/>
      <c r="MNR84" s="266"/>
      <c r="MNS84" s="266"/>
      <c r="MNT84" s="266"/>
      <c r="MNU84" s="139"/>
      <c r="MNV84" s="266"/>
      <c r="MNW84" s="266"/>
      <c r="MNX84" s="266"/>
      <c r="MNY84" s="139"/>
      <c r="MNZ84" s="266"/>
      <c r="MOA84" s="266"/>
      <c r="MOB84" s="266"/>
      <c r="MOC84" s="139"/>
      <c r="MOD84" s="266"/>
      <c r="MOE84" s="266"/>
      <c r="MOF84" s="266"/>
      <c r="MOG84" s="139"/>
      <c r="MOH84" s="266"/>
      <c r="MOI84" s="266"/>
      <c r="MOJ84" s="266"/>
      <c r="MOK84" s="139"/>
      <c r="MOL84" s="266"/>
      <c r="MOM84" s="266"/>
      <c r="MON84" s="266"/>
      <c r="MOO84" s="139"/>
      <c r="MOP84" s="266"/>
      <c r="MOQ84" s="266"/>
      <c r="MOR84" s="266"/>
      <c r="MOS84" s="139"/>
      <c r="MOT84" s="266"/>
      <c r="MOU84" s="266"/>
      <c r="MOV84" s="266"/>
      <c r="MOW84" s="139"/>
      <c r="MOX84" s="266"/>
      <c r="MOY84" s="266"/>
      <c r="MOZ84" s="266"/>
      <c r="MPA84" s="139"/>
      <c r="MPB84" s="266"/>
      <c r="MPC84" s="266"/>
      <c r="MPD84" s="266"/>
      <c r="MPE84" s="139"/>
      <c r="MPF84" s="266"/>
      <c r="MPG84" s="266"/>
      <c r="MPH84" s="266"/>
      <c r="MPI84" s="139"/>
      <c r="MPJ84" s="266"/>
      <c r="MPK84" s="266"/>
      <c r="MPL84" s="266"/>
      <c r="MPM84" s="139"/>
      <c r="MPN84" s="266"/>
      <c r="MPO84" s="266"/>
      <c r="MPP84" s="266"/>
      <c r="MPQ84" s="139"/>
      <c r="MPR84" s="266"/>
      <c r="MPS84" s="266"/>
      <c r="MPT84" s="266"/>
      <c r="MPU84" s="139"/>
      <c r="MPV84" s="266"/>
      <c r="MPW84" s="266"/>
      <c r="MPX84" s="266"/>
      <c r="MPY84" s="139"/>
      <c r="MPZ84" s="266"/>
      <c r="MQA84" s="266"/>
      <c r="MQB84" s="266"/>
      <c r="MQC84" s="139"/>
      <c r="MQD84" s="266"/>
      <c r="MQE84" s="266"/>
      <c r="MQF84" s="266"/>
      <c r="MQG84" s="139"/>
      <c r="MQH84" s="266"/>
      <c r="MQI84" s="266"/>
      <c r="MQJ84" s="266"/>
      <c r="MQK84" s="139"/>
      <c r="MQL84" s="266"/>
      <c r="MQM84" s="266"/>
      <c r="MQN84" s="266"/>
      <c r="MQO84" s="139"/>
      <c r="MQP84" s="266"/>
      <c r="MQQ84" s="266"/>
      <c r="MQR84" s="266"/>
      <c r="MQS84" s="139"/>
      <c r="MQT84" s="266"/>
      <c r="MQU84" s="266"/>
      <c r="MQV84" s="266"/>
      <c r="MQW84" s="139"/>
      <c r="MQX84" s="266"/>
      <c r="MQY84" s="266"/>
      <c r="MQZ84" s="266"/>
      <c r="MRA84" s="139"/>
      <c r="MRB84" s="266"/>
      <c r="MRC84" s="266"/>
      <c r="MRD84" s="266"/>
      <c r="MRE84" s="139"/>
      <c r="MRF84" s="266"/>
      <c r="MRG84" s="266"/>
      <c r="MRH84" s="266"/>
      <c r="MRI84" s="139"/>
      <c r="MRJ84" s="266"/>
      <c r="MRK84" s="266"/>
      <c r="MRL84" s="266"/>
      <c r="MRM84" s="139"/>
      <c r="MRN84" s="266"/>
      <c r="MRO84" s="266"/>
      <c r="MRP84" s="266"/>
      <c r="MRQ84" s="139"/>
      <c r="MRR84" s="266"/>
      <c r="MRS84" s="266"/>
      <c r="MRT84" s="266"/>
      <c r="MRU84" s="139"/>
      <c r="MRV84" s="266"/>
      <c r="MRW84" s="266"/>
      <c r="MRX84" s="266"/>
      <c r="MRY84" s="139"/>
      <c r="MRZ84" s="266"/>
      <c r="MSA84" s="266"/>
      <c r="MSB84" s="266"/>
      <c r="MSC84" s="139"/>
      <c r="MSD84" s="266"/>
      <c r="MSE84" s="266"/>
      <c r="MSF84" s="266"/>
      <c r="MSG84" s="139"/>
      <c r="MSH84" s="266"/>
      <c r="MSI84" s="266"/>
      <c r="MSJ84" s="266"/>
      <c r="MSK84" s="139"/>
      <c r="MSL84" s="266"/>
      <c r="MSM84" s="266"/>
      <c r="MSN84" s="266"/>
      <c r="MSO84" s="139"/>
      <c r="MSP84" s="266"/>
      <c r="MSQ84" s="266"/>
      <c r="MSR84" s="266"/>
      <c r="MSS84" s="139"/>
      <c r="MST84" s="266"/>
      <c r="MSU84" s="266"/>
      <c r="MSV84" s="266"/>
      <c r="MSW84" s="139"/>
      <c r="MSX84" s="266"/>
      <c r="MSY84" s="266"/>
      <c r="MSZ84" s="266"/>
      <c r="MTA84" s="139"/>
      <c r="MTB84" s="266"/>
      <c r="MTC84" s="266"/>
      <c r="MTD84" s="266"/>
      <c r="MTE84" s="139"/>
      <c r="MTF84" s="266"/>
      <c r="MTG84" s="266"/>
      <c r="MTH84" s="266"/>
      <c r="MTI84" s="139"/>
      <c r="MTJ84" s="266"/>
      <c r="MTK84" s="266"/>
      <c r="MTL84" s="266"/>
      <c r="MTM84" s="139"/>
      <c r="MTN84" s="266"/>
      <c r="MTO84" s="266"/>
      <c r="MTP84" s="266"/>
      <c r="MTQ84" s="139"/>
      <c r="MTR84" s="266"/>
      <c r="MTS84" s="266"/>
      <c r="MTT84" s="266"/>
      <c r="MTU84" s="139"/>
      <c r="MTV84" s="266"/>
      <c r="MTW84" s="266"/>
      <c r="MTX84" s="266"/>
      <c r="MTY84" s="139"/>
      <c r="MTZ84" s="266"/>
      <c r="MUA84" s="266"/>
      <c r="MUB84" s="266"/>
      <c r="MUC84" s="139"/>
      <c r="MUD84" s="266"/>
      <c r="MUE84" s="266"/>
      <c r="MUF84" s="266"/>
      <c r="MUG84" s="139"/>
      <c r="MUH84" s="266"/>
      <c r="MUI84" s="266"/>
      <c r="MUJ84" s="266"/>
      <c r="MUK84" s="139"/>
      <c r="MUL84" s="266"/>
      <c r="MUM84" s="266"/>
      <c r="MUN84" s="266"/>
      <c r="MUO84" s="139"/>
      <c r="MUP84" s="266"/>
      <c r="MUQ84" s="266"/>
      <c r="MUR84" s="266"/>
      <c r="MUS84" s="139"/>
      <c r="MUT84" s="266"/>
      <c r="MUU84" s="266"/>
      <c r="MUV84" s="266"/>
      <c r="MUW84" s="139"/>
      <c r="MUX84" s="266"/>
      <c r="MUY84" s="266"/>
      <c r="MUZ84" s="266"/>
      <c r="MVA84" s="139"/>
      <c r="MVB84" s="266"/>
      <c r="MVC84" s="266"/>
      <c r="MVD84" s="266"/>
      <c r="MVE84" s="139"/>
      <c r="MVF84" s="266"/>
      <c r="MVG84" s="266"/>
      <c r="MVH84" s="266"/>
      <c r="MVI84" s="139"/>
      <c r="MVJ84" s="266"/>
      <c r="MVK84" s="266"/>
      <c r="MVL84" s="266"/>
      <c r="MVM84" s="139"/>
      <c r="MVN84" s="266"/>
      <c r="MVO84" s="266"/>
      <c r="MVP84" s="266"/>
      <c r="MVQ84" s="139"/>
      <c r="MVR84" s="266"/>
      <c r="MVS84" s="266"/>
      <c r="MVT84" s="266"/>
      <c r="MVU84" s="139"/>
      <c r="MVV84" s="266"/>
      <c r="MVW84" s="266"/>
      <c r="MVX84" s="266"/>
      <c r="MVY84" s="139"/>
      <c r="MVZ84" s="266"/>
      <c r="MWA84" s="266"/>
      <c r="MWB84" s="266"/>
      <c r="MWC84" s="139"/>
      <c r="MWD84" s="266"/>
      <c r="MWE84" s="266"/>
      <c r="MWF84" s="266"/>
      <c r="MWG84" s="139"/>
      <c r="MWH84" s="266"/>
      <c r="MWI84" s="266"/>
      <c r="MWJ84" s="266"/>
      <c r="MWK84" s="139"/>
      <c r="MWL84" s="266"/>
      <c r="MWM84" s="266"/>
      <c r="MWN84" s="266"/>
      <c r="MWO84" s="139"/>
      <c r="MWP84" s="266"/>
      <c r="MWQ84" s="266"/>
      <c r="MWR84" s="266"/>
      <c r="MWS84" s="139"/>
      <c r="MWT84" s="266"/>
      <c r="MWU84" s="266"/>
      <c r="MWV84" s="266"/>
      <c r="MWW84" s="139"/>
      <c r="MWX84" s="266"/>
      <c r="MWY84" s="266"/>
      <c r="MWZ84" s="266"/>
      <c r="MXA84" s="139"/>
      <c r="MXB84" s="266"/>
      <c r="MXC84" s="266"/>
      <c r="MXD84" s="266"/>
      <c r="MXE84" s="139"/>
      <c r="MXF84" s="266"/>
      <c r="MXG84" s="266"/>
      <c r="MXH84" s="266"/>
      <c r="MXI84" s="139"/>
      <c r="MXJ84" s="266"/>
      <c r="MXK84" s="266"/>
      <c r="MXL84" s="266"/>
      <c r="MXM84" s="139"/>
      <c r="MXN84" s="266"/>
      <c r="MXO84" s="266"/>
      <c r="MXP84" s="266"/>
      <c r="MXQ84" s="139"/>
      <c r="MXR84" s="266"/>
      <c r="MXS84" s="266"/>
      <c r="MXT84" s="266"/>
      <c r="MXU84" s="139"/>
      <c r="MXV84" s="266"/>
      <c r="MXW84" s="266"/>
      <c r="MXX84" s="266"/>
      <c r="MXY84" s="139"/>
      <c r="MXZ84" s="266"/>
      <c r="MYA84" s="266"/>
      <c r="MYB84" s="266"/>
      <c r="MYC84" s="139"/>
      <c r="MYD84" s="266"/>
      <c r="MYE84" s="266"/>
      <c r="MYF84" s="266"/>
      <c r="MYG84" s="139"/>
      <c r="MYH84" s="266"/>
      <c r="MYI84" s="266"/>
      <c r="MYJ84" s="266"/>
      <c r="MYK84" s="139"/>
      <c r="MYL84" s="266"/>
      <c r="MYM84" s="266"/>
      <c r="MYN84" s="266"/>
      <c r="MYO84" s="139"/>
      <c r="MYP84" s="266"/>
      <c r="MYQ84" s="266"/>
      <c r="MYR84" s="266"/>
      <c r="MYS84" s="139"/>
      <c r="MYT84" s="266"/>
      <c r="MYU84" s="266"/>
      <c r="MYV84" s="266"/>
      <c r="MYW84" s="139"/>
      <c r="MYX84" s="266"/>
      <c r="MYY84" s="266"/>
      <c r="MYZ84" s="266"/>
      <c r="MZA84" s="139"/>
      <c r="MZB84" s="266"/>
      <c r="MZC84" s="266"/>
      <c r="MZD84" s="266"/>
      <c r="MZE84" s="139"/>
      <c r="MZF84" s="266"/>
      <c r="MZG84" s="266"/>
      <c r="MZH84" s="266"/>
      <c r="MZI84" s="139"/>
      <c r="MZJ84" s="266"/>
      <c r="MZK84" s="266"/>
      <c r="MZL84" s="266"/>
      <c r="MZM84" s="139"/>
      <c r="MZN84" s="266"/>
      <c r="MZO84" s="266"/>
      <c r="MZP84" s="266"/>
      <c r="MZQ84" s="139"/>
      <c r="MZR84" s="266"/>
      <c r="MZS84" s="266"/>
      <c r="MZT84" s="266"/>
      <c r="MZU84" s="139"/>
      <c r="MZV84" s="266"/>
      <c r="MZW84" s="266"/>
      <c r="MZX84" s="266"/>
      <c r="MZY84" s="139"/>
      <c r="MZZ84" s="266"/>
      <c r="NAA84" s="266"/>
      <c r="NAB84" s="266"/>
      <c r="NAC84" s="139"/>
      <c r="NAD84" s="266"/>
      <c r="NAE84" s="266"/>
      <c r="NAF84" s="266"/>
      <c r="NAG84" s="139"/>
      <c r="NAH84" s="266"/>
      <c r="NAI84" s="266"/>
      <c r="NAJ84" s="266"/>
      <c r="NAK84" s="139"/>
      <c r="NAL84" s="266"/>
      <c r="NAM84" s="266"/>
      <c r="NAN84" s="266"/>
      <c r="NAO84" s="139"/>
      <c r="NAP84" s="266"/>
      <c r="NAQ84" s="266"/>
      <c r="NAR84" s="266"/>
      <c r="NAS84" s="139"/>
      <c r="NAT84" s="266"/>
      <c r="NAU84" s="266"/>
      <c r="NAV84" s="266"/>
      <c r="NAW84" s="139"/>
      <c r="NAX84" s="266"/>
      <c r="NAY84" s="266"/>
      <c r="NAZ84" s="266"/>
      <c r="NBA84" s="139"/>
      <c r="NBB84" s="266"/>
      <c r="NBC84" s="266"/>
      <c r="NBD84" s="266"/>
      <c r="NBE84" s="139"/>
      <c r="NBF84" s="266"/>
      <c r="NBG84" s="266"/>
      <c r="NBH84" s="266"/>
      <c r="NBI84" s="139"/>
      <c r="NBJ84" s="266"/>
      <c r="NBK84" s="266"/>
      <c r="NBL84" s="266"/>
      <c r="NBM84" s="139"/>
      <c r="NBN84" s="266"/>
      <c r="NBO84" s="266"/>
      <c r="NBP84" s="266"/>
      <c r="NBQ84" s="139"/>
      <c r="NBR84" s="266"/>
      <c r="NBS84" s="266"/>
      <c r="NBT84" s="266"/>
      <c r="NBU84" s="139"/>
      <c r="NBV84" s="266"/>
      <c r="NBW84" s="266"/>
      <c r="NBX84" s="266"/>
      <c r="NBY84" s="139"/>
      <c r="NBZ84" s="266"/>
      <c r="NCA84" s="266"/>
      <c r="NCB84" s="266"/>
      <c r="NCC84" s="139"/>
      <c r="NCD84" s="266"/>
      <c r="NCE84" s="266"/>
      <c r="NCF84" s="266"/>
      <c r="NCG84" s="139"/>
      <c r="NCH84" s="266"/>
      <c r="NCI84" s="266"/>
      <c r="NCJ84" s="266"/>
      <c r="NCK84" s="139"/>
      <c r="NCL84" s="266"/>
      <c r="NCM84" s="266"/>
      <c r="NCN84" s="266"/>
      <c r="NCO84" s="139"/>
      <c r="NCP84" s="266"/>
      <c r="NCQ84" s="266"/>
      <c r="NCR84" s="266"/>
      <c r="NCS84" s="139"/>
      <c r="NCT84" s="266"/>
      <c r="NCU84" s="266"/>
      <c r="NCV84" s="266"/>
      <c r="NCW84" s="139"/>
      <c r="NCX84" s="266"/>
      <c r="NCY84" s="266"/>
      <c r="NCZ84" s="266"/>
      <c r="NDA84" s="139"/>
      <c r="NDB84" s="266"/>
      <c r="NDC84" s="266"/>
      <c r="NDD84" s="266"/>
      <c r="NDE84" s="139"/>
      <c r="NDF84" s="266"/>
      <c r="NDG84" s="266"/>
      <c r="NDH84" s="266"/>
      <c r="NDI84" s="139"/>
      <c r="NDJ84" s="266"/>
      <c r="NDK84" s="266"/>
      <c r="NDL84" s="266"/>
      <c r="NDM84" s="139"/>
      <c r="NDN84" s="266"/>
      <c r="NDO84" s="266"/>
      <c r="NDP84" s="266"/>
      <c r="NDQ84" s="139"/>
      <c r="NDR84" s="266"/>
      <c r="NDS84" s="266"/>
      <c r="NDT84" s="266"/>
      <c r="NDU84" s="139"/>
      <c r="NDV84" s="266"/>
      <c r="NDW84" s="266"/>
      <c r="NDX84" s="266"/>
      <c r="NDY84" s="139"/>
      <c r="NDZ84" s="266"/>
      <c r="NEA84" s="266"/>
      <c r="NEB84" s="266"/>
      <c r="NEC84" s="139"/>
      <c r="NED84" s="266"/>
      <c r="NEE84" s="266"/>
      <c r="NEF84" s="266"/>
      <c r="NEG84" s="139"/>
      <c r="NEH84" s="266"/>
      <c r="NEI84" s="266"/>
      <c r="NEJ84" s="266"/>
      <c r="NEK84" s="139"/>
      <c r="NEL84" s="266"/>
      <c r="NEM84" s="266"/>
      <c r="NEN84" s="266"/>
      <c r="NEO84" s="139"/>
      <c r="NEP84" s="266"/>
      <c r="NEQ84" s="266"/>
      <c r="NER84" s="266"/>
      <c r="NES84" s="139"/>
      <c r="NET84" s="266"/>
      <c r="NEU84" s="266"/>
      <c r="NEV84" s="266"/>
      <c r="NEW84" s="139"/>
      <c r="NEX84" s="266"/>
      <c r="NEY84" s="266"/>
      <c r="NEZ84" s="266"/>
      <c r="NFA84" s="139"/>
      <c r="NFB84" s="266"/>
      <c r="NFC84" s="266"/>
      <c r="NFD84" s="266"/>
      <c r="NFE84" s="139"/>
      <c r="NFF84" s="266"/>
      <c r="NFG84" s="266"/>
      <c r="NFH84" s="266"/>
      <c r="NFI84" s="139"/>
      <c r="NFJ84" s="266"/>
      <c r="NFK84" s="266"/>
      <c r="NFL84" s="266"/>
      <c r="NFM84" s="139"/>
      <c r="NFN84" s="266"/>
      <c r="NFO84" s="266"/>
      <c r="NFP84" s="266"/>
      <c r="NFQ84" s="139"/>
      <c r="NFR84" s="266"/>
      <c r="NFS84" s="266"/>
      <c r="NFT84" s="266"/>
      <c r="NFU84" s="139"/>
      <c r="NFV84" s="266"/>
      <c r="NFW84" s="266"/>
      <c r="NFX84" s="266"/>
      <c r="NFY84" s="139"/>
      <c r="NFZ84" s="266"/>
      <c r="NGA84" s="266"/>
      <c r="NGB84" s="266"/>
      <c r="NGC84" s="139"/>
      <c r="NGD84" s="266"/>
      <c r="NGE84" s="266"/>
      <c r="NGF84" s="266"/>
      <c r="NGG84" s="139"/>
      <c r="NGH84" s="266"/>
      <c r="NGI84" s="266"/>
      <c r="NGJ84" s="266"/>
      <c r="NGK84" s="139"/>
      <c r="NGL84" s="266"/>
      <c r="NGM84" s="266"/>
      <c r="NGN84" s="266"/>
      <c r="NGO84" s="139"/>
      <c r="NGP84" s="266"/>
      <c r="NGQ84" s="266"/>
      <c r="NGR84" s="266"/>
      <c r="NGS84" s="139"/>
      <c r="NGT84" s="266"/>
      <c r="NGU84" s="266"/>
      <c r="NGV84" s="266"/>
      <c r="NGW84" s="139"/>
      <c r="NGX84" s="266"/>
      <c r="NGY84" s="266"/>
      <c r="NGZ84" s="266"/>
      <c r="NHA84" s="139"/>
      <c r="NHB84" s="266"/>
      <c r="NHC84" s="266"/>
      <c r="NHD84" s="266"/>
      <c r="NHE84" s="139"/>
      <c r="NHF84" s="266"/>
      <c r="NHG84" s="266"/>
      <c r="NHH84" s="266"/>
      <c r="NHI84" s="139"/>
      <c r="NHJ84" s="266"/>
      <c r="NHK84" s="266"/>
      <c r="NHL84" s="266"/>
      <c r="NHM84" s="139"/>
      <c r="NHN84" s="266"/>
      <c r="NHO84" s="266"/>
      <c r="NHP84" s="266"/>
      <c r="NHQ84" s="139"/>
      <c r="NHR84" s="266"/>
      <c r="NHS84" s="266"/>
      <c r="NHT84" s="266"/>
      <c r="NHU84" s="139"/>
      <c r="NHV84" s="266"/>
      <c r="NHW84" s="266"/>
      <c r="NHX84" s="266"/>
      <c r="NHY84" s="139"/>
      <c r="NHZ84" s="266"/>
      <c r="NIA84" s="266"/>
      <c r="NIB84" s="266"/>
      <c r="NIC84" s="139"/>
      <c r="NID84" s="266"/>
      <c r="NIE84" s="266"/>
      <c r="NIF84" s="266"/>
      <c r="NIG84" s="139"/>
      <c r="NIH84" s="266"/>
      <c r="NII84" s="266"/>
      <c r="NIJ84" s="266"/>
      <c r="NIK84" s="139"/>
      <c r="NIL84" s="266"/>
      <c r="NIM84" s="266"/>
      <c r="NIN84" s="266"/>
      <c r="NIO84" s="139"/>
      <c r="NIP84" s="266"/>
      <c r="NIQ84" s="266"/>
      <c r="NIR84" s="266"/>
      <c r="NIS84" s="139"/>
      <c r="NIT84" s="266"/>
      <c r="NIU84" s="266"/>
      <c r="NIV84" s="266"/>
      <c r="NIW84" s="139"/>
      <c r="NIX84" s="266"/>
      <c r="NIY84" s="266"/>
      <c r="NIZ84" s="266"/>
      <c r="NJA84" s="139"/>
      <c r="NJB84" s="266"/>
      <c r="NJC84" s="266"/>
      <c r="NJD84" s="266"/>
      <c r="NJE84" s="139"/>
      <c r="NJF84" s="266"/>
      <c r="NJG84" s="266"/>
      <c r="NJH84" s="266"/>
      <c r="NJI84" s="139"/>
      <c r="NJJ84" s="266"/>
      <c r="NJK84" s="266"/>
      <c r="NJL84" s="266"/>
      <c r="NJM84" s="139"/>
      <c r="NJN84" s="266"/>
      <c r="NJO84" s="266"/>
      <c r="NJP84" s="266"/>
      <c r="NJQ84" s="139"/>
      <c r="NJR84" s="266"/>
      <c r="NJS84" s="266"/>
      <c r="NJT84" s="266"/>
      <c r="NJU84" s="139"/>
      <c r="NJV84" s="266"/>
      <c r="NJW84" s="266"/>
      <c r="NJX84" s="266"/>
      <c r="NJY84" s="139"/>
      <c r="NJZ84" s="266"/>
      <c r="NKA84" s="266"/>
      <c r="NKB84" s="266"/>
      <c r="NKC84" s="139"/>
      <c r="NKD84" s="266"/>
      <c r="NKE84" s="266"/>
      <c r="NKF84" s="266"/>
      <c r="NKG84" s="139"/>
      <c r="NKH84" s="266"/>
      <c r="NKI84" s="266"/>
      <c r="NKJ84" s="266"/>
      <c r="NKK84" s="139"/>
      <c r="NKL84" s="266"/>
      <c r="NKM84" s="266"/>
      <c r="NKN84" s="266"/>
      <c r="NKO84" s="139"/>
      <c r="NKP84" s="266"/>
      <c r="NKQ84" s="266"/>
      <c r="NKR84" s="266"/>
      <c r="NKS84" s="139"/>
      <c r="NKT84" s="266"/>
      <c r="NKU84" s="266"/>
      <c r="NKV84" s="266"/>
      <c r="NKW84" s="139"/>
      <c r="NKX84" s="266"/>
      <c r="NKY84" s="266"/>
      <c r="NKZ84" s="266"/>
      <c r="NLA84" s="139"/>
      <c r="NLB84" s="266"/>
      <c r="NLC84" s="266"/>
      <c r="NLD84" s="266"/>
      <c r="NLE84" s="139"/>
      <c r="NLF84" s="266"/>
      <c r="NLG84" s="266"/>
      <c r="NLH84" s="266"/>
      <c r="NLI84" s="139"/>
      <c r="NLJ84" s="266"/>
      <c r="NLK84" s="266"/>
      <c r="NLL84" s="266"/>
      <c r="NLM84" s="139"/>
      <c r="NLN84" s="266"/>
      <c r="NLO84" s="266"/>
      <c r="NLP84" s="266"/>
      <c r="NLQ84" s="139"/>
      <c r="NLR84" s="266"/>
      <c r="NLS84" s="266"/>
      <c r="NLT84" s="266"/>
      <c r="NLU84" s="139"/>
      <c r="NLV84" s="266"/>
      <c r="NLW84" s="266"/>
      <c r="NLX84" s="266"/>
      <c r="NLY84" s="139"/>
      <c r="NLZ84" s="266"/>
      <c r="NMA84" s="266"/>
      <c r="NMB84" s="266"/>
      <c r="NMC84" s="139"/>
      <c r="NMD84" s="266"/>
      <c r="NME84" s="266"/>
      <c r="NMF84" s="266"/>
      <c r="NMG84" s="139"/>
      <c r="NMH84" s="266"/>
      <c r="NMI84" s="266"/>
      <c r="NMJ84" s="266"/>
      <c r="NMK84" s="139"/>
      <c r="NML84" s="266"/>
      <c r="NMM84" s="266"/>
      <c r="NMN84" s="266"/>
      <c r="NMO84" s="139"/>
      <c r="NMP84" s="266"/>
      <c r="NMQ84" s="266"/>
      <c r="NMR84" s="266"/>
      <c r="NMS84" s="139"/>
      <c r="NMT84" s="266"/>
      <c r="NMU84" s="266"/>
      <c r="NMV84" s="266"/>
      <c r="NMW84" s="139"/>
      <c r="NMX84" s="266"/>
      <c r="NMY84" s="266"/>
      <c r="NMZ84" s="266"/>
      <c r="NNA84" s="139"/>
      <c r="NNB84" s="266"/>
      <c r="NNC84" s="266"/>
      <c r="NND84" s="266"/>
      <c r="NNE84" s="139"/>
      <c r="NNF84" s="266"/>
      <c r="NNG84" s="266"/>
      <c r="NNH84" s="266"/>
      <c r="NNI84" s="139"/>
      <c r="NNJ84" s="266"/>
      <c r="NNK84" s="266"/>
      <c r="NNL84" s="266"/>
      <c r="NNM84" s="139"/>
      <c r="NNN84" s="266"/>
      <c r="NNO84" s="266"/>
      <c r="NNP84" s="266"/>
      <c r="NNQ84" s="139"/>
      <c r="NNR84" s="266"/>
      <c r="NNS84" s="266"/>
      <c r="NNT84" s="266"/>
      <c r="NNU84" s="139"/>
      <c r="NNV84" s="266"/>
      <c r="NNW84" s="266"/>
      <c r="NNX84" s="266"/>
      <c r="NNY84" s="139"/>
      <c r="NNZ84" s="266"/>
      <c r="NOA84" s="266"/>
      <c r="NOB84" s="266"/>
      <c r="NOC84" s="139"/>
      <c r="NOD84" s="266"/>
      <c r="NOE84" s="266"/>
      <c r="NOF84" s="266"/>
      <c r="NOG84" s="139"/>
      <c r="NOH84" s="266"/>
      <c r="NOI84" s="266"/>
      <c r="NOJ84" s="266"/>
      <c r="NOK84" s="139"/>
      <c r="NOL84" s="266"/>
      <c r="NOM84" s="266"/>
      <c r="NON84" s="266"/>
      <c r="NOO84" s="139"/>
      <c r="NOP84" s="266"/>
      <c r="NOQ84" s="266"/>
      <c r="NOR84" s="266"/>
      <c r="NOS84" s="139"/>
      <c r="NOT84" s="266"/>
      <c r="NOU84" s="266"/>
      <c r="NOV84" s="266"/>
      <c r="NOW84" s="139"/>
      <c r="NOX84" s="266"/>
      <c r="NOY84" s="266"/>
      <c r="NOZ84" s="266"/>
      <c r="NPA84" s="139"/>
      <c r="NPB84" s="266"/>
      <c r="NPC84" s="266"/>
      <c r="NPD84" s="266"/>
      <c r="NPE84" s="139"/>
      <c r="NPF84" s="266"/>
      <c r="NPG84" s="266"/>
      <c r="NPH84" s="266"/>
      <c r="NPI84" s="139"/>
      <c r="NPJ84" s="266"/>
      <c r="NPK84" s="266"/>
      <c r="NPL84" s="266"/>
      <c r="NPM84" s="139"/>
      <c r="NPN84" s="266"/>
      <c r="NPO84" s="266"/>
      <c r="NPP84" s="266"/>
      <c r="NPQ84" s="139"/>
      <c r="NPR84" s="266"/>
      <c r="NPS84" s="266"/>
      <c r="NPT84" s="266"/>
      <c r="NPU84" s="139"/>
      <c r="NPV84" s="266"/>
      <c r="NPW84" s="266"/>
      <c r="NPX84" s="266"/>
      <c r="NPY84" s="139"/>
      <c r="NPZ84" s="266"/>
      <c r="NQA84" s="266"/>
      <c r="NQB84" s="266"/>
      <c r="NQC84" s="139"/>
      <c r="NQD84" s="266"/>
      <c r="NQE84" s="266"/>
      <c r="NQF84" s="266"/>
      <c r="NQG84" s="139"/>
      <c r="NQH84" s="266"/>
      <c r="NQI84" s="266"/>
      <c r="NQJ84" s="266"/>
      <c r="NQK84" s="139"/>
      <c r="NQL84" s="266"/>
      <c r="NQM84" s="266"/>
      <c r="NQN84" s="266"/>
      <c r="NQO84" s="139"/>
      <c r="NQP84" s="266"/>
      <c r="NQQ84" s="266"/>
      <c r="NQR84" s="266"/>
      <c r="NQS84" s="139"/>
      <c r="NQT84" s="266"/>
      <c r="NQU84" s="266"/>
      <c r="NQV84" s="266"/>
      <c r="NQW84" s="139"/>
      <c r="NQX84" s="266"/>
      <c r="NQY84" s="266"/>
      <c r="NQZ84" s="266"/>
      <c r="NRA84" s="139"/>
      <c r="NRB84" s="266"/>
      <c r="NRC84" s="266"/>
      <c r="NRD84" s="266"/>
      <c r="NRE84" s="139"/>
      <c r="NRF84" s="266"/>
      <c r="NRG84" s="266"/>
      <c r="NRH84" s="266"/>
      <c r="NRI84" s="139"/>
      <c r="NRJ84" s="266"/>
      <c r="NRK84" s="266"/>
      <c r="NRL84" s="266"/>
      <c r="NRM84" s="139"/>
      <c r="NRN84" s="266"/>
      <c r="NRO84" s="266"/>
      <c r="NRP84" s="266"/>
      <c r="NRQ84" s="139"/>
      <c r="NRR84" s="266"/>
      <c r="NRS84" s="266"/>
      <c r="NRT84" s="266"/>
      <c r="NRU84" s="139"/>
      <c r="NRV84" s="266"/>
      <c r="NRW84" s="266"/>
      <c r="NRX84" s="266"/>
      <c r="NRY84" s="139"/>
      <c r="NRZ84" s="266"/>
      <c r="NSA84" s="266"/>
      <c r="NSB84" s="266"/>
      <c r="NSC84" s="139"/>
      <c r="NSD84" s="266"/>
      <c r="NSE84" s="266"/>
      <c r="NSF84" s="266"/>
      <c r="NSG84" s="139"/>
      <c r="NSH84" s="266"/>
      <c r="NSI84" s="266"/>
      <c r="NSJ84" s="266"/>
      <c r="NSK84" s="139"/>
      <c r="NSL84" s="266"/>
      <c r="NSM84" s="266"/>
      <c r="NSN84" s="266"/>
      <c r="NSO84" s="139"/>
      <c r="NSP84" s="266"/>
      <c r="NSQ84" s="266"/>
      <c r="NSR84" s="266"/>
      <c r="NSS84" s="139"/>
      <c r="NST84" s="266"/>
      <c r="NSU84" s="266"/>
      <c r="NSV84" s="266"/>
      <c r="NSW84" s="139"/>
      <c r="NSX84" s="266"/>
      <c r="NSY84" s="266"/>
      <c r="NSZ84" s="266"/>
      <c r="NTA84" s="139"/>
      <c r="NTB84" s="266"/>
      <c r="NTC84" s="266"/>
      <c r="NTD84" s="266"/>
      <c r="NTE84" s="139"/>
      <c r="NTF84" s="266"/>
      <c r="NTG84" s="266"/>
      <c r="NTH84" s="266"/>
      <c r="NTI84" s="139"/>
      <c r="NTJ84" s="266"/>
      <c r="NTK84" s="266"/>
      <c r="NTL84" s="266"/>
      <c r="NTM84" s="139"/>
      <c r="NTN84" s="266"/>
      <c r="NTO84" s="266"/>
      <c r="NTP84" s="266"/>
      <c r="NTQ84" s="139"/>
      <c r="NTR84" s="266"/>
      <c r="NTS84" s="266"/>
      <c r="NTT84" s="266"/>
      <c r="NTU84" s="139"/>
      <c r="NTV84" s="266"/>
      <c r="NTW84" s="266"/>
      <c r="NTX84" s="266"/>
      <c r="NTY84" s="139"/>
      <c r="NTZ84" s="266"/>
      <c r="NUA84" s="266"/>
      <c r="NUB84" s="266"/>
      <c r="NUC84" s="139"/>
      <c r="NUD84" s="266"/>
      <c r="NUE84" s="266"/>
      <c r="NUF84" s="266"/>
      <c r="NUG84" s="139"/>
      <c r="NUH84" s="266"/>
      <c r="NUI84" s="266"/>
      <c r="NUJ84" s="266"/>
      <c r="NUK84" s="139"/>
      <c r="NUL84" s="266"/>
      <c r="NUM84" s="266"/>
      <c r="NUN84" s="266"/>
      <c r="NUO84" s="139"/>
      <c r="NUP84" s="266"/>
      <c r="NUQ84" s="266"/>
      <c r="NUR84" s="266"/>
      <c r="NUS84" s="139"/>
      <c r="NUT84" s="266"/>
      <c r="NUU84" s="266"/>
      <c r="NUV84" s="266"/>
      <c r="NUW84" s="139"/>
      <c r="NUX84" s="266"/>
      <c r="NUY84" s="266"/>
      <c r="NUZ84" s="266"/>
      <c r="NVA84" s="139"/>
      <c r="NVB84" s="266"/>
      <c r="NVC84" s="266"/>
      <c r="NVD84" s="266"/>
      <c r="NVE84" s="139"/>
      <c r="NVF84" s="266"/>
      <c r="NVG84" s="266"/>
      <c r="NVH84" s="266"/>
      <c r="NVI84" s="139"/>
      <c r="NVJ84" s="266"/>
      <c r="NVK84" s="266"/>
      <c r="NVL84" s="266"/>
      <c r="NVM84" s="139"/>
      <c r="NVN84" s="266"/>
      <c r="NVO84" s="266"/>
      <c r="NVP84" s="266"/>
      <c r="NVQ84" s="139"/>
      <c r="NVR84" s="266"/>
      <c r="NVS84" s="266"/>
      <c r="NVT84" s="266"/>
      <c r="NVU84" s="139"/>
      <c r="NVV84" s="266"/>
      <c r="NVW84" s="266"/>
      <c r="NVX84" s="266"/>
      <c r="NVY84" s="139"/>
      <c r="NVZ84" s="266"/>
      <c r="NWA84" s="266"/>
      <c r="NWB84" s="266"/>
      <c r="NWC84" s="139"/>
      <c r="NWD84" s="266"/>
      <c r="NWE84" s="266"/>
      <c r="NWF84" s="266"/>
      <c r="NWG84" s="139"/>
      <c r="NWH84" s="266"/>
      <c r="NWI84" s="266"/>
      <c r="NWJ84" s="266"/>
      <c r="NWK84" s="139"/>
      <c r="NWL84" s="266"/>
      <c r="NWM84" s="266"/>
      <c r="NWN84" s="266"/>
      <c r="NWO84" s="139"/>
      <c r="NWP84" s="266"/>
      <c r="NWQ84" s="266"/>
      <c r="NWR84" s="266"/>
      <c r="NWS84" s="139"/>
      <c r="NWT84" s="266"/>
      <c r="NWU84" s="266"/>
      <c r="NWV84" s="266"/>
      <c r="NWW84" s="139"/>
      <c r="NWX84" s="266"/>
      <c r="NWY84" s="266"/>
      <c r="NWZ84" s="266"/>
      <c r="NXA84" s="139"/>
      <c r="NXB84" s="266"/>
      <c r="NXC84" s="266"/>
      <c r="NXD84" s="266"/>
      <c r="NXE84" s="139"/>
      <c r="NXF84" s="266"/>
      <c r="NXG84" s="266"/>
      <c r="NXH84" s="266"/>
      <c r="NXI84" s="139"/>
      <c r="NXJ84" s="266"/>
      <c r="NXK84" s="266"/>
      <c r="NXL84" s="266"/>
      <c r="NXM84" s="139"/>
      <c r="NXN84" s="266"/>
      <c r="NXO84" s="266"/>
      <c r="NXP84" s="266"/>
      <c r="NXQ84" s="139"/>
      <c r="NXR84" s="266"/>
      <c r="NXS84" s="266"/>
      <c r="NXT84" s="266"/>
      <c r="NXU84" s="139"/>
      <c r="NXV84" s="266"/>
      <c r="NXW84" s="266"/>
      <c r="NXX84" s="266"/>
      <c r="NXY84" s="139"/>
      <c r="NXZ84" s="266"/>
      <c r="NYA84" s="266"/>
      <c r="NYB84" s="266"/>
      <c r="NYC84" s="139"/>
      <c r="NYD84" s="266"/>
      <c r="NYE84" s="266"/>
      <c r="NYF84" s="266"/>
      <c r="NYG84" s="139"/>
      <c r="NYH84" s="266"/>
      <c r="NYI84" s="266"/>
      <c r="NYJ84" s="266"/>
      <c r="NYK84" s="139"/>
      <c r="NYL84" s="266"/>
      <c r="NYM84" s="266"/>
      <c r="NYN84" s="266"/>
      <c r="NYO84" s="139"/>
      <c r="NYP84" s="266"/>
      <c r="NYQ84" s="266"/>
      <c r="NYR84" s="266"/>
      <c r="NYS84" s="139"/>
      <c r="NYT84" s="266"/>
      <c r="NYU84" s="266"/>
      <c r="NYV84" s="266"/>
      <c r="NYW84" s="139"/>
      <c r="NYX84" s="266"/>
      <c r="NYY84" s="266"/>
      <c r="NYZ84" s="266"/>
      <c r="NZA84" s="139"/>
      <c r="NZB84" s="266"/>
      <c r="NZC84" s="266"/>
      <c r="NZD84" s="266"/>
      <c r="NZE84" s="139"/>
      <c r="NZF84" s="266"/>
      <c r="NZG84" s="266"/>
      <c r="NZH84" s="266"/>
      <c r="NZI84" s="139"/>
      <c r="NZJ84" s="266"/>
      <c r="NZK84" s="266"/>
      <c r="NZL84" s="266"/>
      <c r="NZM84" s="139"/>
      <c r="NZN84" s="266"/>
      <c r="NZO84" s="266"/>
      <c r="NZP84" s="266"/>
      <c r="NZQ84" s="139"/>
      <c r="NZR84" s="266"/>
      <c r="NZS84" s="266"/>
      <c r="NZT84" s="266"/>
      <c r="NZU84" s="139"/>
      <c r="NZV84" s="266"/>
      <c r="NZW84" s="266"/>
      <c r="NZX84" s="266"/>
      <c r="NZY84" s="139"/>
      <c r="NZZ84" s="266"/>
      <c r="OAA84" s="266"/>
      <c r="OAB84" s="266"/>
      <c r="OAC84" s="139"/>
      <c r="OAD84" s="266"/>
      <c r="OAE84" s="266"/>
      <c r="OAF84" s="266"/>
      <c r="OAG84" s="139"/>
      <c r="OAH84" s="266"/>
      <c r="OAI84" s="266"/>
      <c r="OAJ84" s="266"/>
      <c r="OAK84" s="139"/>
      <c r="OAL84" s="266"/>
      <c r="OAM84" s="266"/>
      <c r="OAN84" s="266"/>
      <c r="OAO84" s="139"/>
      <c r="OAP84" s="266"/>
      <c r="OAQ84" s="266"/>
      <c r="OAR84" s="266"/>
      <c r="OAS84" s="139"/>
      <c r="OAT84" s="266"/>
      <c r="OAU84" s="266"/>
      <c r="OAV84" s="266"/>
      <c r="OAW84" s="139"/>
      <c r="OAX84" s="266"/>
      <c r="OAY84" s="266"/>
      <c r="OAZ84" s="266"/>
      <c r="OBA84" s="139"/>
      <c r="OBB84" s="266"/>
      <c r="OBC84" s="266"/>
      <c r="OBD84" s="266"/>
      <c r="OBE84" s="139"/>
      <c r="OBF84" s="266"/>
      <c r="OBG84" s="266"/>
      <c r="OBH84" s="266"/>
      <c r="OBI84" s="139"/>
      <c r="OBJ84" s="266"/>
      <c r="OBK84" s="266"/>
      <c r="OBL84" s="266"/>
      <c r="OBM84" s="139"/>
      <c r="OBN84" s="266"/>
      <c r="OBO84" s="266"/>
      <c r="OBP84" s="266"/>
      <c r="OBQ84" s="139"/>
      <c r="OBR84" s="266"/>
      <c r="OBS84" s="266"/>
      <c r="OBT84" s="266"/>
      <c r="OBU84" s="139"/>
      <c r="OBV84" s="266"/>
      <c r="OBW84" s="266"/>
      <c r="OBX84" s="266"/>
      <c r="OBY84" s="139"/>
      <c r="OBZ84" s="266"/>
      <c r="OCA84" s="266"/>
      <c r="OCB84" s="266"/>
      <c r="OCC84" s="139"/>
      <c r="OCD84" s="266"/>
      <c r="OCE84" s="266"/>
      <c r="OCF84" s="266"/>
      <c r="OCG84" s="139"/>
      <c r="OCH84" s="266"/>
      <c r="OCI84" s="266"/>
      <c r="OCJ84" s="266"/>
      <c r="OCK84" s="139"/>
      <c r="OCL84" s="266"/>
      <c r="OCM84" s="266"/>
      <c r="OCN84" s="266"/>
      <c r="OCO84" s="139"/>
      <c r="OCP84" s="266"/>
      <c r="OCQ84" s="266"/>
      <c r="OCR84" s="266"/>
      <c r="OCS84" s="139"/>
      <c r="OCT84" s="266"/>
      <c r="OCU84" s="266"/>
      <c r="OCV84" s="266"/>
      <c r="OCW84" s="139"/>
      <c r="OCX84" s="266"/>
      <c r="OCY84" s="266"/>
      <c r="OCZ84" s="266"/>
      <c r="ODA84" s="139"/>
      <c r="ODB84" s="266"/>
      <c r="ODC84" s="266"/>
      <c r="ODD84" s="266"/>
      <c r="ODE84" s="139"/>
      <c r="ODF84" s="266"/>
      <c r="ODG84" s="266"/>
      <c r="ODH84" s="266"/>
      <c r="ODI84" s="139"/>
      <c r="ODJ84" s="266"/>
      <c r="ODK84" s="266"/>
      <c r="ODL84" s="266"/>
      <c r="ODM84" s="139"/>
      <c r="ODN84" s="266"/>
      <c r="ODO84" s="266"/>
      <c r="ODP84" s="266"/>
      <c r="ODQ84" s="139"/>
      <c r="ODR84" s="266"/>
      <c r="ODS84" s="266"/>
      <c r="ODT84" s="266"/>
      <c r="ODU84" s="139"/>
      <c r="ODV84" s="266"/>
      <c r="ODW84" s="266"/>
      <c r="ODX84" s="266"/>
      <c r="ODY84" s="139"/>
      <c r="ODZ84" s="266"/>
      <c r="OEA84" s="266"/>
      <c r="OEB84" s="266"/>
      <c r="OEC84" s="139"/>
      <c r="OED84" s="266"/>
      <c r="OEE84" s="266"/>
      <c r="OEF84" s="266"/>
      <c r="OEG84" s="139"/>
      <c r="OEH84" s="266"/>
      <c r="OEI84" s="266"/>
      <c r="OEJ84" s="266"/>
      <c r="OEK84" s="139"/>
      <c r="OEL84" s="266"/>
      <c r="OEM84" s="266"/>
      <c r="OEN84" s="266"/>
      <c r="OEO84" s="139"/>
      <c r="OEP84" s="266"/>
      <c r="OEQ84" s="266"/>
      <c r="OER84" s="266"/>
      <c r="OES84" s="139"/>
      <c r="OET84" s="266"/>
      <c r="OEU84" s="266"/>
      <c r="OEV84" s="266"/>
      <c r="OEW84" s="139"/>
      <c r="OEX84" s="266"/>
      <c r="OEY84" s="266"/>
      <c r="OEZ84" s="266"/>
      <c r="OFA84" s="139"/>
      <c r="OFB84" s="266"/>
      <c r="OFC84" s="266"/>
      <c r="OFD84" s="266"/>
      <c r="OFE84" s="139"/>
      <c r="OFF84" s="266"/>
      <c r="OFG84" s="266"/>
      <c r="OFH84" s="266"/>
      <c r="OFI84" s="139"/>
      <c r="OFJ84" s="266"/>
      <c r="OFK84" s="266"/>
      <c r="OFL84" s="266"/>
      <c r="OFM84" s="139"/>
      <c r="OFN84" s="266"/>
      <c r="OFO84" s="266"/>
      <c r="OFP84" s="266"/>
      <c r="OFQ84" s="139"/>
      <c r="OFR84" s="266"/>
      <c r="OFS84" s="266"/>
      <c r="OFT84" s="266"/>
      <c r="OFU84" s="139"/>
      <c r="OFV84" s="266"/>
      <c r="OFW84" s="266"/>
      <c r="OFX84" s="266"/>
      <c r="OFY84" s="139"/>
      <c r="OFZ84" s="266"/>
      <c r="OGA84" s="266"/>
      <c r="OGB84" s="266"/>
      <c r="OGC84" s="139"/>
      <c r="OGD84" s="266"/>
      <c r="OGE84" s="266"/>
      <c r="OGF84" s="266"/>
      <c r="OGG84" s="139"/>
      <c r="OGH84" s="266"/>
      <c r="OGI84" s="266"/>
      <c r="OGJ84" s="266"/>
      <c r="OGK84" s="139"/>
      <c r="OGL84" s="266"/>
      <c r="OGM84" s="266"/>
      <c r="OGN84" s="266"/>
      <c r="OGO84" s="139"/>
      <c r="OGP84" s="266"/>
      <c r="OGQ84" s="266"/>
      <c r="OGR84" s="266"/>
      <c r="OGS84" s="139"/>
      <c r="OGT84" s="266"/>
      <c r="OGU84" s="266"/>
      <c r="OGV84" s="266"/>
      <c r="OGW84" s="139"/>
      <c r="OGX84" s="266"/>
      <c r="OGY84" s="266"/>
      <c r="OGZ84" s="266"/>
      <c r="OHA84" s="139"/>
      <c r="OHB84" s="266"/>
      <c r="OHC84" s="266"/>
      <c r="OHD84" s="266"/>
      <c r="OHE84" s="139"/>
      <c r="OHF84" s="266"/>
      <c r="OHG84" s="266"/>
      <c r="OHH84" s="266"/>
      <c r="OHI84" s="139"/>
      <c r="OHJ84" s="266"/>
      <c r="OHK84" s="266"/>
      <c r="OHL84" s="266"/>
      <c r="OHM84" s="139"/>
      <c r="OHN84" s="266"/>
      <c r="OHO84" s="266"/>
      <c r="OHP84" s="266"/>
      <c r="OHQ84" s="139"/>
      <c r="OHR84" s="266"/>
      <c r="OHS84" s="266"/>
      <c r="OHT84" s="266"/>
      <c r="OHU84" s="139"/>
      <c r="OHV84" s="266"/>
      <c r="OHW84" s="266"/>
      <c r="OHX84" s="266"/>
      <c r="OHY84" s="139"/>
      <c r="OHZ84" s="266"/>
      <c r="OIA84" s="266"/>
      <c r="OIB84" s="266"/>
      <c r="OIC84" s="139"/>
      <c r="OID84" s="266"/>
      <c r="OIE84" s="266"/>
      <c r="OIF84" s="266"/>
      <c r="OIG84" s="139"/>
      <c r="OIH84" s="266"/>
      <c r="OII84" s="266"/>
      <c r="OIJ84" s="266"/>
      <c r="OIK84" s="139"/>
      <c r="OIL84" s="266"/>
      <c r="OIM84" s="266"/>
      <c r="OIN84" s="266"/>
      <c r="OIO84" s="139"/>
      <c r="OIP84" s="266"/>
      <c r="OIQ84" s="266"/>
      <c r="OIR84" s="266"/>
      <c r="OIS84" s="139"/>
      <c r="OIT84" s="266"/>
      <c r="OIU84" s="266"/>
      <c r="OIV84" s="266"/>
      <c r="OIW84" s="139"/>
      <c r="OIX84" s="266"/>
      <c r="OIY84" s="266"/>
      <c r="OIZ84" s="266"/>
      <c r="OJA84" s="139"/>
      <c r="OJB84" s="266"/>
      <c r="OJC84" s="266"/>
      <c r="OJD84" s="266"/>
      <c r="OJE84" s="139"/>
      <c r="OJF84" s="266"/>
      <c r="OJG84" s="266"/>
      <c r="OJH84" s="266"/>
      <c r="OJI84" s="139"/>
      <c r="OJJ84" s="266"/>
      <c r="OJK84" s="266"/>
      <c r="OJL84" s="266"/>
      <c r="OJM84" s="139"/>
      <c r="OJN84" s="266"/>
      <c r="OJO84" s="266"/>
      <c r="OJP84" s="266"/>
      <c r="OJQ84" s="139"/>
      <c r="OJR84" s="266"/>
      <c r="OJS84" s="266"/>
      <c r="OJT84" s="266"/>
      <c r="OJU84" s="139"/>
      <c r="OJV84" s="266"/>
      <c r="OJW84" s="266"/>
      <c r="OJX84" s="266"/>
      <c r="OJY84" s="139"/>
      <c r="OJZ84" s="266"/>
      <c r="OKA84" s="266"/>
      <c r="OKB84" s="266"/>
      <c r="OKC84" s="139"/>
      <c r="OKD84" s="266"/>
      <c r="OKE84" s="266"/>
      <c r="OKF84" s="266"/>
      <c r="OKG84" s="139"/>
      <c r="OKH84" s="266"/>
      <c r="OKI84" s="266"/>
      <c r="OKJ84" s="266"/>
      <c r="OKK84" s="139"/>
      <c r="OKL84" s="266"/>
      <c r="OKM84" s="266"/>
      <c r="OKN84" s="266"/>
      <c r="OKO84" s="139"/>
      <c r="OKP84" s="266"/>
      <c r="OKQ84" s="266"/>
      <c r="OKR84" s="266"/>
      <c r="OKS84" s="139"/>
      <c r="OKT84" s="266"/>
      <c r="OKU84" s="266"/>
      <c r="OKV84" s="266"/>
      <c r="OKW84" s="139"/>
      <c r="OKX84" s="266"/>
      <c r="OKY84" s="266"/>
      <c r="OKZ84" s="266"/>
      <c r="OLA84" s="139"/>
      <c r="OLB84" s="266"/>
      <c r="OLC84" s="266"/>
      <c r="OLD84" s="266"/>
      <c r="OLE84" s="139"/>
      <c r="OLF84" s="266"/>
      <c r="OLG84" s="266"/>
      <c r="OLH84" s="266"/>
      <c r="OLI84" s="139"/>
      <c r="OLJ84" s="266"/>
      <c r="OLK84" s="266"/>
      <c r="OLL84" s="266"/>
      <c r="OLM84" s="139"/>
      <c r="OLN84" s="266"/>
      <c r="OLO84" s="266"/>
      <c r="OLP84" s="266"/>
      <c r="OLQ84" s="139"/>
      <c r="OLR84" s="266"/>
      <c r="OLS84" s="266"/>
      <c r="OLT84" s="266"/>
      <c r="OLU84" s="139"/>
      <c r="OLV84" s="266"/>
      <c r="OLW84" s="266"/>
      <c r="OLX84" s="266"/>
      <c r="OLY84" s="139"/>
      <c r="OLZ84" s="266"/>
      <c r="OMA84" s="266"/>
      <c r="OMB84" s="266"/>
      <c r="OMC84" s="139"/>
      <c r="OMD84" s="266"/>
      <c r="OME84" s="266"/>
      <c r="OMF84" s="266"/>
      <c r="OMG84" s="139"/>
      <c r="OMH84" s="266"/>
      <c r="OMI84" s="266"/>
      <c r="OMJ84" s="266"/>
      <c r="OMK84" s="139"/>
      <c r="OML84" s="266"/>
      <c r="OMM84" s="266"/>
      <c r="OMN84" s="266"/>
      <c r="OMO84" s="139"/>
      <c r="OMP84" s="266"/>
      <c r="OMQ84" s="266"/>
      <c r="OMR84" s="266"/>
      <c r="OMS84" s="139"/>
      <c r="OMT84" s="266"/>
      <c r="OMU84" s="266"/>
      <c r="OMV84" s="266"/>
      <c r="OMW84" s="139"/>
      <c r="OMX84" s="266"/>
      <c r="OMY84" s="266"/>
      <c r="OMZ84" s="266"/>
      <c r="ONA84" s="139"/>
      <c r="ONB84" s="266"/>
      <c r="ONC84" s="266"/>
      <c r="OND84" s="266"/>
      <c r="ONE84" s="139"/>
      <c r="ONF84" s="266"/>
      <c r="ONG84" s="266"/>
      <c r="ONH84" s="266"/>
      <c r="ONI84" s="139"/>
      <c r="ONJ84" s="266"/>
      <c r="ONK84" s="266"/>
      <c r="ONL84" s="266"/>
      <c r="ONM84" s="139"/>
      <c r="ONN84" s="266"/>
      <c r="ONO84" s="266"/>
      <c r="ONP84" s="266"/>
      <c r="ONQ84" s="139"/>
      <c r="ONR84" s="266"/>
      <c r="ONS84" s="266"/>
      <c r="ONT84" s="266"/>
      <c r="ONU84" s="139"/>
      <c r="ONV84" s="266"/>
      <c r="ONW84" s="266"/>
      <c r="ONX84" s="266"/>
      <c r="ONY84" s="139"/>
      <c r="ONZ84" s="266"/>
      <c r="OOA84" s="266"/>
      <c r="OOB84" s="266"/>
      <c r="OOC84" s="139"/>
      <c r="OOD84" s="266"/>
      <c r="OOE84" s="266"/>
      <c r="OOF84" s="266"/>
      <c r="OOG84" s="139"/>
      <c r="OOH84" s="266"/>
      <c r="OOI84" s="266"/>
      <c r="OOJ84" s="266"/>
      <c r="OOK84" s="139"/>
      <c r="OOL84" s="266"/>
      <c r="OOM84" s="266"/>
      <c r="OON84" s="266"/>
      <c r="OOO84" s="139"/>
      <c r="OOP84" s="266"/>
      <c r="OOQ84" s="266"/>
      <c r="OOR84" s="266"/>
      <c r="OOS84" s="139"/>
      <c r="OOT84" s="266"/>
      <c r="OOU84" s="266"/>
      <c r="OOV84" s="266"/>
      <c r="OOW84" s="139"/>
      <c r="OOX84" s="266"/>
      <c r="OOY84" s="266"/>
      <c r="OOZ84" s="266"/>
      <c r="OPA84" s="139"/>
      <c r="OPB84" s="266"/>
      <c r="OPC84" s="266"/>
      <c r="OPD84" s="266"/>
      <c r="OPE84" s="139"/>
      <c r="OPF84" s="266"/>
      <c r="OPG84" s="266"/>
      <c r="OPH84" s="266"/>
      <c r="OPI84" s="139"/>
      <c r="OPJ84" s="266"/>
      <c r="OPK84" s="266"/>
      <c r="OPL84" s="266"/>
      <c r="OPM84" s="139"/>
      <c r="OPN84" s="266"/>
      <c r="OPO84" s="266"/>
      <c r="OPP84" s="266"/>
      <c r="OPQ84" s="139"/>
      <c r="OPR84" s="266"/>
      <c r="OPS84" s="266"/>
      <c r="OPT84" s="266"/>
      <c r="OPU84" s="139"/>
      <c r="OPV84" s="266"/>
      <c r="OPW84" s="266"/>
      <c r="OPX84" s="266"/>
      <c r="OPY84" s="139"/>
      <c r="OPZ84" s="266"/>
      <c r="OQA84" s="266"/>
      <c r="OQB84" s="266"/>
      <c r="OQC84" s="139"/>
      <c r="OQD84" s="266"/>
      <c r="OQE84" s="266"/>
      <c r="OQF84" s="266"/>
      <c r="OQG84" s="139"/>
      <c r="OQH84" s="266"/>
      <c r="OQI84" s="266"/>
      <c r="OQJ84" s="266"/>
      <c r="OQK84" s="139"/>
      <c r="OQL84" s="266"/>
      <c r="OQM84" s="266"/>
      <c r="OQN84" s="266"/>
      <c r="OQO84" s="139"/>
      <c r="OQP84" s="266"/>
      <c r="OQQ84" s="266"/>
      <c r="OQR84" s="266"/>
      <c r="OQS84" s="139"/>
      <c r="OQT84" s="266"/>
      <c r="OQU84" s="266"/>
      <c r="OQV84" s="266"/>
      <c r="OQW84" s="139"/>
      <c r="OQX84" s="266"/>
      <c r="OQY84" s="266"/>
      <c r="OQZ84" s="266"/>
      <c r="ORA84" s="139"/>
      <c r="ORB84" s="266"/>
      <c r="ORC84" s="266"/>
      <c r="ORD84" s="266"/>
      <c r="ORE84" s="139"/>
      <c r="ORF84" s="266"/>
      <c r="ORG84" s="266"/>
      <c r="ORH84" s="266"/>
      <c r="ORI84" s="139"/>
      <c r="ORJ84" s="266"/>
      <c r="ORK84" s="266"/>
      <c r="ORL84" s="266"/>
      <c r="ORM84" s="139"/>
      <c r="ORN84" s="266"/>
      <c r="ORO84" s="266"/>
      <c r="ORP84" s="266"/>
      <c r="ORQ84" s="139"/>
      <c r="ORR84" s="266"/>
      <c r="ORS84" s="266"/>
      <c r="ORT84" s="266"/>
      <c r="ORU84" s="139"/>
      <c r="ORV84" s="266"/>
      <c r="ORW84" s="266"/>
      <c r="ORX84" s="266"/>
      <c r="ORY84" s="139"/>
      <c r="ORZ84" s="266"/>
      <c r="OSA84" s="266"/>
      <c r="OSB84" s="266"/>
      <c r="OSC84" s="139"/>
      <c r="OSD84" s="266"/>
      <c r="OSE84" s="266"/>
      <c r="OSF84" s="266"/>
      <c r="OSG84" s="139"/>
      <c r="OSH84" s="266"/>
      <c r="OSI84" s="266"/>
      <c r="OSJ84" s="266"/>
      <c r="OSK84" s="139"/>
      <c r="OSL84" s="266"/>
      <c r="OSM84" s="266"/>
      <c r="OSN84" s="266"/>
      <c r="OSO84" s="139"/>
      <c r="OSP84" s="266"/>
      <c r="OSQ84" s="266"/>
      <c r="OSR84" s="266"/>
      <c r="OSS84" s="139"/>
      <c r="OST84" s="266"/>
      <c r="OSU84" s="266"/>
      <c r="OSV84" s="266"/>
      <c r="OSW84" s="139"/>
      <c r="OSX84" s="266"/>
      <c r="OSY84" s="266"/>
      <c r="OSZ84" s="266"/>
      <c r="OTA84" s="139"/>
      <c r="OTB84" s="266"/>
      <c r="OTC84" s="266"/>
      <c r="OTD84" s="266"/>
      <c r="OTE84" s="139"/>
      <c r="OTF84" s="266"/>
      <c r="OTG84" s="266"/>
      <c r="OTH84" s="266"/>
      <c r="OTI84" s="139"/>
      <c r="OTJ84" s="266"/>
      <c r="OTK84" s="266"/>
      <c r="OTL84" s="266"/>
      <c r="OTM84" s="139"/>
      <c r="OTN84" s="266"/>
      <c r="OTO84" s="266"/>
      <c r="OTP84" s="266"/>
      <c r="OTQ84" s="139"/>
      <c r="OTR84" s="266"/>
      <c r="OTS84" s="266"/>
      <c r="OTT84" s="266"/>
      <c r="OTU84" s="139"/>
      <c r="OTV84" s="266"/>
      <c r="OTW84" s="266"/>
      <c r="OTX84" s="266"/>
      <c r="OTY84" s="139"/>
      <c r="OTZ84" s="266"/>
      <c r="OUA84" s="266"/>
      <c r="OUB84" s="266"/>
      <c r="OUC84" s="139"/>
      <c r="OUD84" s="266"/>
      <c r="OUE84" s="266"/>
      <c r="OUF84" s="266"/>
      <c r="OUG84" s="139"/>
      <c r="OUH84" s="266"/>
      <c r="OUI84" s="266"/>
      <c r="OUJ84" s="266"/>
      <c r="OUK84" s="139"/>
      <c r="OUL84" s="266"/>
      <c r="OUM84" s="266"/>
      <c r="OUN84" s="266"/>
      <c r="OUO84" s="139"/>
      <c r="OUP84" s="266"/>
      <c r="OUQ84" s="266"/>
      <c r="OUR84" s="266"/>
      <c r="OUS84" s="139"/>
      <c r="OUT84" s="266"/>
      <c r="OUU84" s="266"/>
      <c r="OUV84" s="266"/>
      <c r="OUW84" s="139"/>
      <c r="OUX84" s="266"/>
      <c r="OUY84" s="266"/>
      <c r="OUZ84" s="266"/>
      <c r="OVA84" s="139"/>
      <c r="OVB84" s="266"/>
      <c r="OVC84" s="266"/>
      <c r="OVD84" s="266"/>
      <c r="OVE84" s="139"/>
      <c r="OVF84" s="266"/>
      <c r="OVG84" s="266"/>
      <c r="OVH84" s="266"/>
      <c r="OVI84" s="139"/>
      <c r="OVJ84" s="266"/>
      <c r="OVK84" s="266"/>
      <c r="OVL84" s="266"/>
      <c r="OVM84" s="139"/>
      <c r="OVN84" s="266"/>
      <c r="OVO84" s="266"/>
      <c r="OVP84" s="266"/>
      <c r="OVQ84" s="139"/>
      <c r="OVR84" s="266"/>
      <c r="OVS84" s="266"/>
      <c r="OVT84" s="266"/>
      <c r="OVU84" s="139"/>
      <c r="OVV84" s="266"/>
      <c r="OVW84" s="266"/>
      <c r="OVX84" s="266"/>
      <c r="OVY84" s="139"/>
      <c r="OVZ84" s="266"/>
      <c r="OWA84" s="266"/>
      <c r="OWB84" s="266"/>
      <c r="OWC84" s="139"/>
      <c r="OWD84" s="266"/>
      <c r="OWE84" s="266"/>
      <c r="OWF84" s="266"/>
      <c r="OWG84" s="139"/>
      <c r="OWH84" s="266"/>
      <c r="OWI84" s="266"/>
      <c r="OWJ84" s="266"/>
      <c r="OWK84" s="139"/>
      <c r="OWL84" s="266"/>
      <c r="OWM84" s="266"/>
      <c r="OWN84" s="266"/>
      <c r="OWO84" s="139"/>
      <c r="OWP84" s="266"/>
      <c r="OWQ84" s="266"/>
      <c r="OWR84" s="266"/>
      <c r="OWS84" s="139"/>
      <c r="OWT84" s="266"/>
      <c r="OWU84" s="266"/>
      <c r="OWV84" s="266"/>
      <c r="OWW84" s="139"/>
      <c r="OWX84" s="266"/>
      <c r="OWY84" s="266"/>
      <c r="OWZ84" s="266"/>
      <c r="OXA84" s="139"/>
      <c r="OXB84" s="266"/>
      <c r="OXC84" s="266"/>
      <c r="OXD84" s="266"/>
      <c r="OXE84" s="139"/>
      <c r="OXF84" s="266"/>
      <c r="OXG84" s="266"/>
      <c r="OXH84" s="266"/>
      <c r="OXI84" s="139"/>
      <c r="OXJ84" s="266"/>
      <c r="OXK84" s="266"/>
      <c r="OXL84" s="266"/>
      <c r="OXM84" s="139"/>
      <c r="OXN84" s="266"/>
      <c r="OXO84" s="266"/>
      <c r="OXP84" s="266"/>
      <c r="OXQ84" s="139"/>
      <c r="OXR84" s="266"/>
      <c r="OXS84" s="266"/>
      <c r="OXT84" s="266"/>
      <c r="OXU84" s="139"/>
      <c r="OXV84" s="266"/>
      <c r="OXW84" s="266"/>
      <c r="OXX84" s="266"/>
      <c r="OXY84" s="139"/>
      <c r="OXZ84" s="266"/>
      <c r="OYA84" s="266"/>
      <c r="OYB84" s="266"/>
      <c r="OYC84" s="139"/>
      <c r="OYD84" s="266"/>
      <c r="OYE84" s="266"/>
      <c r="OYF84" s="266"/>
      <c r="OYG84" s="139"/>
      <c r="OYH84" s="266"/>
      <c r="OYI84" s="266"/>
      <c r="OYJ84" s="266"/>
      <c r="OYK84" s="139"/>
      <c r="OYL84" s="266"/>
      <c r="OYM84" s="266"/>
      <c r="OYN84" s="266"/>
      <c r="OYO84" s="139"/>
      <c r="OYP84" s="266"/>
      <c r="OYQ84" s="266"/>
      <c r="OYR84" s="266"/>
      <c r="OYS84" s="139"/>
      <c r="OYT84" s="266"/>
      <c r="OYU84" s="266"/>
      <c r="OYV84" s="266"/>
      <c r="OYW84" s="139"/>
      <c r="OYX84" s="266"/>
      <c r="OYY84" s="266"/>
      <c r="OYZ84" s="266"/>
      <c r="OZA84" s="139"/>
      <c r="OZB84" s="266"/>
      <c r="OZC84" s="266"/>
      <c r="OZD84" s="266"/>
      <c r="OZE84" s="139"/>
      <c r="OZF84" s="266"/>
      <c r="OZG84" s="266"/>
      <c r="OZH84" s="266"/>
      <c r="OZI84" s="139"/>
      <c r="OZJ84" s="266"/>
      <c r="OZK84" s="266"/>
      <c r="OZL84" s="266"/>
      <c r="OZM84" s="139"/>
      <c r="OZN84" s="266"/>
      <c r="OZO84" s="266"/>
      <c r="OZP84" s="266"/>
      <c r="OZQ84" s="139"/>
      <c r="OZR84" s="266"/>
      <c r="OZS84" s="266"/>
      <c r="OZT84" s="266"/>
      <c r="OZU84" s="139"/>
      <c r="OZV84" s="266"/>
      <c r="OZW84" s="266"/>
      <c r="OZX84" s="266"/>
      <c r="OZY84" s="139"/>
      <c r="OZZ84" s="266"/>
      <c r="PAA84" s="266"/>
      <c r="PAB84" s="266"/>
      <c r="PAC84" s="139"/>
      <c r="PAD84" s="266"/>
      <c r="PAE84" s="266"/>
      <c r="PAF84" s="266"/>
      <c r="PAG84" s="139"/>
      <c r="PAH84" s="266"/>
      <c r="PAI84" s="266"/>
      <c r="PAJ84" s="266"/>
      <c r="PAK84" s="139"/>
      <c r="PAL84" s="266"/>
      <c r="PAM84" s="266"/>
      <c r="PAN84" s="266"/>
      <c r="PAO84" s="139"/>
      <c r="PAP84" s="266"/>
      <c r="PAQ84" s="266"/>
      <c r="PAR84" s="266"/>
      <c r="PAS84" s="139"/>
      <c r="PAT84" s="266"/>
      <c r="PAU84" s="266"/>
      <c r="PAV84" s="266"/>
      <c r="PAW84" s="139"/>
      <c r="PAX84" s="266"/>
      <c r="PAY84" s="266"/>
      <c r="PAZ84" s="266"/>
      <c r="PBA84" s="139"/>
      <c r="PBB84" s="266"/>
      <c r="PBC84" s="266"/>
      <c r="PBD84" s="266"/>
      <c r="PBE84" s="139"/>
      <c r="PBF84" s="266"/>
      <c r="PBG84" s="266"/>
      <c r="PBH84" s="266"/>
      <c r="PBI84" s="139"/>
      <c r="PBJ84" s="266"/>
      <c r="PBK84" s="266"/>
      <c r="PBL84" s="266"/>
      <c r="PBM84" s="139"/>
      <c r="PBN84" s="266"/>
      <c r="PBO84" s="266"/>
      <c r="PBP84" s="266"/>
      <c r="PBQ84" s="139"/>
      <c r="PBR84" s="266"/>
      <c r="PBS84" s="266"/>
      <c r="PBT84" s="266"/>
      <c r="PBU84" s="139"/>
      <c r="PBV84" s="266"/>
      <c r="PBW84" s="266"/>
      <c r="PBX84" s="266"/>
      <c r="PBY84" s="139"/>
      <c r="PBZ84" s="266"/>
      <c r="PCA84" s="266"/>
      <c r="PCB84" s="266"/>
      <c r="PCC84" s="139"/>
      <c r="PCD84" s="266"/>
      <c r="PCE84" s="266"/>
      <c r="PCF84" s="266"/>
      <c r="PCG84" s="139"/>
      <c r="PCH84" s="266"/>
      <c r="PCI84" s="266"/>
      <c r="PCJ84" s="266"/>
      <c r="PCK84" s="139"/>
      <c r="PCL84" s="266"/>
      <c r="PCM84" s="266"/>
      <c r="PCN84" s="266"/>
      <c r="PCO84" s="139"/>
      <c r="PCP84" s="266"/>
      <c r="PCQ84" s="266"/>
      <c r="PCR84" s="266"/>
      <c r="PCS84" s="139"/>
      <c r="PCT84" s="266"/>
      <c r="PCU84" s="266"/>
      <c r="PCV84" s="266"/>
      <c r="PCW84" s="139"/>
      <c r="PCX84" s="266"/>
      <c r="PCY84" s="266"/>
      <c r="PCZ84" s="266"/>
      <c r="PDA84" s="139"/>
      <c r="PDB84" s="266"/>
      <c r="PDC84" s="266"/>
      <c r="PDD84" s="266"/>
      <c r="PDE84" s="139"/>
      <c r="PDF84" s="266"/>
      <c r="PDG84" s="266"/>
      <c r="PDH84" s="266"/>
      <c r="PDI84" s="139"/>
      <c r="PDJ84" s="266"/>
      <c r="PDK84" s="266"/>
      <c r="PDL84" s="266"/>
      <c r="PDM84" s="139"/>
      <c r="PDN84" s="266"/>
      <c r="PDO84" s="266"/>
      <c r="PDP84" s="266"/>
      <c r="PDQ84" s="139"/>
      <c r="PDR84" s="266"/>
      <c r="PDS84" s="266"/>
      <c r="PDT84" s="266"/>
      <c r="PDU84" s="139"/>
      <c r="PDV84" s="266"/>
      <c r="PDW84" s="266"/>
      <c r="PDX84" s="266"/>
      <c r="PDY84" s="139"/>
      <c r="PDZ84" s="266"/>
      <c r="PEA84" s="266"/>
      <c r="PEB84" s="266"/>
      <c r="PEC84" s="139"/>
      <c r="PED84" s="266"/>
      <c r="PEE84" s="266"/>
      <c r="PEF84" s="266"/>
      <c r="PEG84" s="139"/>
      <c r="PEH84" s="266"/>
      <c r="PEI84" s="266"/>
      <c r="PEJ84" s="266"/>
      <c r="PEK84" s="139"/>
      <c r="PEL84" s="266"/>
      <c r="PEM84" s="266"/>
      <c r="PEN84" s="266"/>
      <c r="PEO84" s="139"/>
      <c r="PEP84" s="266"/>
      <c r="PEQ84" s="266"/>
      <c r="PER84" s="266"/>
      <c r="PES84" s="139"/>
      <c r="PET84" s="266"/>
      <c r="PEU84" s="266"/>
      <c r="PEV84" s="266"/>
      <c r="PEW84" s="139"/>
      <c r="PEX84" s="266"/>
      <c r="PEY84" s="266"/>
      <c r="PEZ84" s="266"/>
      <c r="PFA84" s="139"/>
      <c r="PFB84" s="266"/>
      <c r="PFC84" s="266"/>
      <c r="PFD84" s="266"/>
      <c r="PFE84" s="139"/>
      <c r="PFF84" s="266"/>
      <c r="PFG84" s="266"/>
      <c r="PFH84" s="266"/>
      <c r="PFI84" s="139"/>
      <c r="PFJ84" s="266"/>
      <c r="PFK84" s="266"/>
      <c r="PFL84" s="266"/>
      <c r="PFM84" s="139"/>
      <c r="PFN84" s="266"/>
      <c r="PFO84" s="266"/>
      <c r="PFP84" s="266"/>
      <c r="PFQ84" s="139"/>
      <c r="PFR84" s="266"/>
      <c r="PFS84" s="266"/>
      <c r="PFT84" s="266"/>
      <c r="PFU84" s="139"/>
      <c r="PFV84" s="266"/>
      <c r="PFW84" s="266"/>
      <c r="PFX84" s="266"/>
      <c r="PFY84" s="139"/>
      <c r="PFZ84" s="266"/>
      <c r="PGA84" s="266"/>
      <c r="PGB84" s="266"/>
      <c r="PGC84" s="139"/>
      <c r="PGD84" s="266"/>
      <c r="PGE84" s="266"/>
      <c r="PGF84" s="266"/>
      <c r="PGG84" s="139"/>
      <c r="PGH84" s="266"/>
      <c r="PGI84" s="266"/>
      <c r="PGJ84" s="266"/>
      <c r="PGK84" s="139"/>
      <c r="PGL84" s="266"/>
      <c r="PGM84" s="266"/>
      <c r="PGN84" s="266"/>
      <c r="PGO84" s="139"/>
      <c r="PGP84" s="266"/>
      <c r="PGQ84" s="266"/>
      <c r="PGR84" s="266"/>
      <c r="PGS84" s="139"/>
      <c r="PGT84" s="266"/>
      <c r="PGU84" s="266"/>
      <c r="PGV84" s="266"/>
      <c r="PGW84" s="139"/>
      <c r="PGX84" s="266"/>
      <c r="PGY84" s="266"/>
      <c r="PGZ84" s="266"/>
      <c r="PHA84" s="139"/>
      <c r="PHB84" s="266"/>
      <c r="PHC84" s="266"/>
      <c r="PHD84" s="266"/>
      <c r="PHE84" s="139"/>
      <c r="PHF84" s="266"/>
      <c r="PHG84" s="266"/>
      <c r="PHH84" s="266"/>
      <c r="PHI84" s="139"/>
      <c r="PHJ84" s="266"/>
      <c r="PHK84" s="266"/>
      <c r="PHL84" s="266"/>
      <c r="PHM84" s="139"/>
      <c r="PHN84" s="266"/>
      <c r="PHO84" s="266"/>
      <c r="PHP84" s="266"/>
      <c r="PHQ84" s="139"/>
      <c r="PHR84" s="266"/>
      <c r="PHS84" s="266"/>
      <c r="PHT84" s="266"/>
      <c r="PHU84" s="139"/>
      <c r="PHV84" s="266"/>
      <c r="PHW84" s="266"/>
      <c r="PHX84" s="266"/>
      <c r="PHY84" s="139"/>
      <c r="PHZ84" s="266"/>
      <c r="PIA84" s="266"/>
      <c r="PIB84" s="266"/>
      <c r="PIC84" s="139"/>
      <c r="PID84" s="266"/>
      <c r="PIE84" s="266"/>
      <c r="PIF84" s="266"/>
      <c r="PIG84" s="139"/>
      <c r="PIH84" s="266"/>
      <c r="PII84" s="266"/>
      <c r="PIJ84" s="266"/>
      <c r="PIK84" s="139"/>
      <c r="PIL84" s="266"/>
      <c r="PIM84" s="266"/>
      <c r="PIN84" s="266"/>
      <c r="PIO84" s="139"/>
      <c r="PIP84" s="266"/>
      <c r="PIQ84" s="266"/>
      <c r="PIR84" s="266"/>
      <c r="PIS84" s="139"/>
      <c r="PIT84" s="266"/>
      <c r="PIU84" s="266"/>
      <c r="PIV84" s="266"/>
      <c r="PIW84" s="139"/>
      <c r="PIX84" s="266"/>
      <c r="PIY84" s="266"/>
      <c r="PIZ84" s="266"/>
      <c r="PJA84" s="139"/>
      <c r="PJB84" s="266"/>
      <c r="PJC84" s="266"/>
      <c r="PJD84" s="266"/>
      <c r="PJE84" s="139"/>
      <c r="PJF84" s="266"/>
      <c r="PJG84" s="266"/>
      <c r="PJH84" s="266"/>
      <c r="PJI84" s="139"/>
      <c r="PJJ84" s="266"/>
      <c r="PJK84" s="266"/>
      <c r="PJL84" s="266"/>
      <c r="PJM84" s="139"/>
      <c r="PJN84" s="266"/>
      <c r="PJO84" s="266"/>
      <c r="PJP84" s="266"/>
      <c r="PJQ84" s="139"/>
      <c r="PJR84" s="266"/>
      <c r="PJS84" s="266"/>
      <c r="PJT84" s="266"/>
      <c r="PJU84" s="139"/>
      <c r="PJV84" s="266"/>
      <c r="PJW84" s="266"/>
      <c r="PJX84" s="266"/>
      <c r="PJY84" s="139"/>
      <c r="PJZ84" s="266"/>
      <c r="PKA84" s="266"/>
      <c r="PKB84" s="266"/>
      <c r="PKC84" s="139"/>
      <c r="PKD84" s="266"/>
      <c r="PKE84" s="266"/>
      <c r="PKF84" s="266"/>
      <c r="PKG84" s="139"/>
      <c r="PKH84" s="266"/>
      <c r="PKI84" s="266"/>
      <c r="PKJ84" s="266"/>
      <c r="PKK84" s="139"/>
      <c r="PKL84" s="266"/>
      <c r="PKM84" s="266"/>
      <c r="PKN84" s="266"/>
      <c r="PKO84" s="139"/>
      <c r="PKP84" s="266"/>
      <c r="PKQ84" s="266"/>
      <c r="PKR84" s="266"/>
      <c r="PKS84" s="139"/>
      <c r="PKT84" s="266"/>
      <c r="PKU84" s="266"/>
      <c r="PKV84" s="266"/>
      <c r="PKW84" s="139"/>
      <c r="PKX84" s="266"/>
      <c r="PKY84" s="266"/>
      <c r="PKZ84" s="266"/>
      <c r="PLA84" s="139"/>
      <c r="PLB84" s="266"/>
      <c r="PLC84" s="266"/>
      <c r="PLD84" s="266"/>
      <c r="PLE84" s="139"/>
      <c r="PLF84" s="266"/>
      <c r="PLG84" s="266"/>
      <c r="PLH84" s="266"/>
      <c r="PLI84" s="139"/>
      <c r="PLJ84" s="266"/>
      <c r="PLK84" s="266"/>
      <c r="PLL84" s="266"/>
      <c r="PLM84" s="139"/>
      <c r="PLN84" s="266"/>
      <c r="PLO84" s="266"/>
      <c r="PLP84" s="266"/>
      <c r="PLQ84" s="139"/>
      <c r="PLR84" s="266"/>
      <c r="PLS84" s="266"/>
      <c r="PLT84" s="266"/>
      <c r="PLU84" s="139"/>
      <c r="PLV84" s="266"/>
      <c r="PLW84" s="266"/>
      <c r="PLX84" s="266"/>
      <c r="PLY84" s="139"/>
      <c r="PLZ84" s="266"/>
      <c r="PMA84" s="266"/>
      <c r="PMB84" s="266"/>
      <c r="PMC84" s="139"/>
      <c r="PMD84" s="266"/>
      <c r="PME84" s="266"/>
      <c r="PMF84" s="266"/>
      <c r="PMG84" s="139"/>
      <c r="PMH84" s="266"/>
      <c r="PMI84" s="266"/>
      <c r="PMJ84" s="266"/>
      <c r="PMK84" s="139"/>
      <c r="PML84" s="266"/>
      <c r="PMM84" s="266"/>
      <c r="PMN84" s="266"/>
      <c r="PMO84" s="139"/>
      <c r="PMP84" s="266"/>
      <c r="PMQ84" s="266"/>
      <c r="PMR84" s="266"/>
      <c r="PMS84" s="139"/>
      <c r="PMT84" s="266"/>
      <c r="PMU84" s="266"/>
      <c r="PMV84" s="266"/>
      <c r="PMW84" s="139"/>
      <c r="PMX84" s="266"/>
      <c r="PMY84" s="266"/>
      <c r="PMZ84" s="266"/>
      <c r="PNA84" s="139"/>
      <c r="PNB84" s="266"/>
      <c r="PNC84" s="266"/>
      <c r="PND84" s="266"/>
      <c r="PNE84" s="139"/>
      <c r="PNF84" s="266"/>
      <c r="PNG84" s="266"/>
      <c r="PNH84" s="266"/>
      <c r="PNI84" s="139"/>
      <c r="PNJ84" s="266"/>
      <c r="PNK84" s="266"/>
      <c r="PNL84" s="266"/>
      <c r="PNM84" s="139"/>
      <c r="PNN84" s="266"/>
      <c r="PNO84" s="266"/>
      <c r="PNP84" s="266"/>
      <c r="PNQ84" s="139"/>
      <c r="PNR84" s="266"/>
      <c r="PNS84" s="266"/>
      <c r="PNT84" s="266"/>
      <c r="PNU84" s="139"/>
      <c r="PNV84" s="266"/>
      <c r="PNW84" s="266"/>
      <c r="PNX84" s="266"/>
      <c r="PNY84" s="139"/>
      <c r="PNZ84" s="266"/>
      <c r="POA84" s="266"/>
      <c r="POB84" s="266"/>
      <c r="POC84" s="139"/>
      <c r="POD84" s="266"/>
      <c r="POE84" s="266"/>
      <c r="POF84" s="266"/>
      <c r="POG84" s="139"/>
      <c r="POH84" s="266"/>
      <c r="POI84" s="266"/>
      <c r="POJ84" s="266"/>
      <c r="POK84" s="139"/>
      <c r="POL84" s="266"/>
      <c r="POM84" s="266"/>
      <c r="PON84" s="266"/>
      <c r="POO84" s="139"/>
      <c r="POP84" s="266"/>
      <c r="POQ84" s="266"/>
      <c r="POR84" s="266"/>
      <c r="POS84" s="139"/>
      <c r="POT84" s="266"/>
      <c r="POU84" s="266"/>
      <c r="POV84" s="266"/>
      <c r="POW84" s="139"/>
      <c r="POX84" s="266"/>
      <c r="POY84" s="266"/>
      <c r="POZ84" s="266"/>
      <c r="PPA84" s="139"/>
      <c r="PPB84" s="266"/>
      <c r="PPC84" s="266"/>
      <c r="PPD84" s="266"/>
      <c r="PPE84" s="139"/>
      <c r="PPF84" s="266"/>
      <c r="PPG84" s="266"/>
      <c r="PPH84" s="266"/>
      <c r="PPI84" s="139"/>
      <c r="PPJ84" s="266"/>
      <c r="PPK84" s="266"/>
      <c r="PPL84" s="266"/>
      <c r="PPM84" s="139"/>
      <c r="PPN84" s="266"/>
      <c r="PPO84" s="266"/>
      <c r="PPP84" s="266"/>
      <c r="PPQ84" s="139"/>
      <c r="PPR84" s="266"/>
      <c r="PPS84" s="266"/>
      <c r="PPT84" s="266"/>
      <c r="PPU84" s="139"/>
      <c r="PPV84" s="266"/>
      <c r="PPW84" s="266"/>
      <c r="PPX84" s="266"/>
      <c r="PPY84" s="139"/>
      <c r="PPZ84" s="266"/>
      <c r="PQA84" s="266"/>
      <c r="PQB84" s="266"/>
      <c r="PQC84" s="139"/>
      <c r="PQD84" s="266"/>
      <c r="PQE84" s="266"/>
      <c r="PQF84" s="266"/>
      <c r="PQG84" s="139"/>
      <c r="PQH84" s="266"/>
      <c r="PQI84" s="266"/>
      <c r="PQJ84" s="266"/>
      <c r="PQK84" s="139"/>
      <c r="PQL84" s="266"/>
      <c r="PQM84" s="266"/>
      <c r="PQN84" s="266"/>
      <c r="PQO84" s="139"/>
      <c r="PQP84" s="266"/>
      <c r="PQQ84" s="266"/>
      <c r="PQR84" s="266"/>
      <c r="PQS84" s="139"/>
      <c r="PQT84" s="266"/>
      <c r="PQU84" s="266"/>
      <c r="PQV84" s="266"/>
      <c r="PQW84" s="139"/>
      <c r="PQX84" s="266"/>
      <c r="PQY84" s="266"/>
      <c r="PQZ84" s="266"/>
      <c r="PRA84" s="139"/>
      <c r="PRB84" s="266"/>
      <c r="PRC84" s="266"/>
      <c r="PRD84" s="266"/>
      <c r="PRE84" s="139"/>
      <c r="PRF84" s="266"/>
      <c r="PRG84" s="266"/>
      <c r="PRH84" s="266"/>
      <c r="PRI84" s="139"/>
      <c r="PRJ84" s="266"/>
      <c r="PRK84" s="266"/>
      <c r="PRL84" s="266"/>
      <c r="PRM84" s="139"/>
      <c r="PRN84" s="266"/>
      <c r="PRO84" s="266"/>
      <c r="PRP84" s="266"/>
      <c r="PRQ84" s="139"/>
      <c r="PRR84" s="266"/>
      <c r="PRS84" s="266"/>
      <c r="PRT84" s="266"/>
      <c r="PRU84" s="139"/>
      <c r="PRV84" s="266"/>
      <c r="PRW84" s="266"/>
      <c r="PRX84" s="266"/>
      <c r="PRY84" s="139"/>
      <c r="PRZ84" s="266"/>
      <c r="PSA84" s="266"/>
      <c r="PSB84" s="266"/>
      <c r="PSC84" s="139"/>
      <c r="PSD84" s="266"/>
      <c r="PSE84" s="266"/>
      <c r="PSF84" s="266"/>
      <c r="PSG84" s="139"/>
      <c r="PSH84" s="266"/>
      <c r="PSI84" s="266"/>
      <c r="PSJ84" s="266"/>
      <c r="PSK84" s="139"/>
      <c r="PSL84" s="266"/>
      <c r="PSM84" s="266"/>
      <c r="PSN84" s="266"/>
      <c r="PSO84" s="139"/>
      <c r="PSP84" s="266"/>
      <c r="PSQ84" s="266"/>
      <c r="PSR84" s="266"/>
      <c r="PSS84" s="139"/>
      <c r="PST84" s="266"/>
      <c r="PSU84" s="266"/>
      <c r="PSV84" s="266"/>
      <c r="PSW84" s="139"/>
      <c r="PSX84" s="266"/>
      <c r="PSY84" s="266"/>
      <c r="PSZ84" s="266"/>
      <c r="PTA84" s="139"/>
      <c r="PTB84" s="266"/>
      <c r="PTC84" s="266"/>
      <c r="PTD84" s="266"/>
      <c r="PTE84" s="139"/>
      <c r="PTF84" s="266"/>
      <c r="PTG84" s="266"/>
      <c r="PTH84" s="266"/>
      <c r="PTI84" s="139"/>
      <c r="PTJ84" s="266"/>
      <c r="PTK84" s="266"/>
      <c r="PTL84" s="266"/>
      <c r="PTM84" s="139"/>
      <c r="PTN84" s="266"/>
      <c r="PTO84" s="266"/>
      <c r="PTP84" s="266"/>
      <c r="PTQ84" s="139"/>
      <c r="PTR84" s="266"/>
      <c r="PTS84" s="266"/>
      <c r="PTT84" s="266"/>
      <c r="PTU84" s="139"/>
      <c r="PTV84" s="266"/>
      <c r="PTW84" s="266"/>
      <c r="PTX84" s="266"/>
      <c r="PTY84" s="139"/>
      <c r="PTZ84" s="266"/>
      <c r="PUA84" s="266"/>
      <c r="PUB84" s="266"/>
      <c r="PUC84" s="139"/>
      <c r="PUD84" s="266"/>
      <c r="PUE84" s="266"/>
      <c r="PUF84" s="266"/>
      <c r="PUG84" s="139"/>
      <c r="PUH84" s="266"/>
      <c r="PUI84" s="266"/>
      <c r="PUJ84" s="266"/>
      <c r="PUK84" s="139"/>
      <c r="PUL84" s="266"/>
      <c r="PUM84" s="266"/>
      <c r="PUN84" s="266"/>
      <c r="PUO84" s="139"/>
      <c r="PUP84" s="266"/>
      <c r="PUQ84" s="266"/>
      <c r="PUR84" s="266"/>
      <c r="PUS84" s="139"/>
      <c r="PUT84" s="266"/>
      <c r="PUU84" s="266"/>
      <c r="PUV84" s="266"/>
      <c r="PUW84" s="139"/>
      <c r="PUX84" s="266"/>
      <c r="PUY84" s="266"/>
      <c r="PUZ84" s="266"/>
      <c r="PVA84" s="139"/>
      <c r="PVB84" s="266"/>
      <c r="PVC84" s="266"/>
      <c r="PVD84" s="266"/>
      <c r="PVE84" s="139"/>
      <c r="PVF84" s="266"/>
      <c r="PVG84" s="266"/>
      <c r="PVH84" s="266"/>
      <c r="PVI84" s="139"/>
      <c r="PVJ84" s="266"/>
      <c r="PVK84" s="266"/>
      <c r="PVL84" s="266"/>
      <c r="PVM84" s="139"/>
      <c r="PVN84" s="266"/>
      <c r="PVO84" s="266"/>
      <c r="PVP84" s="266"/>
      <c r="PVQ84" s="139"/>
      <c r="PVR84" s="266"/>
      <c r="PVS84" s="266"/>
      <c r="PVT84" s="266"/>
      <c r="PVU84" s="139"/>
      <c r="PVV84" s="266"/>
      <c r="PVW84" s="266"/>
      <c r="PVX84" s="266"/>
      <c r="PVY84" s="139"/>
      <c r="PVZ84" s="266"/>
      <c r="PWA84" s="266"/>
      <c r="PWB84" s="266"/>
      <c r="PWC84" s="139"/>
      <c r="PWD84" s="266"/>
      <c r="PWE84" s="266"/>
      <c r="PWF84" s="266"/>
      <c r="PWG84" s="139"/>
      <c r="PWH84" s="266"/>
      <c r="PWI84" s="266"/>
      <c r="PWJ84" s="266"/>
      <c r="PWK84" s="139"/>
      <c r="PWL84" s="266"/>
      <c r="PWM84" s="266"/>
      <c r="PWN84" s="266"/>
      <c r="PWO84" s="139"/>
      <c r="PWP84" s="266"/>
      <c r="PWQ84" s="266"/>
      <c r="PWR84" s="266"/>
      <c r="PWS84" s="139"/>
      <c r="PWT84" s="266"/>
      <c r="PWU84" s="266"/>
      <c r="PWV84" s="266"/>
      <c r="PWW84" s="139"/>
      <c r="PWX84" s="266"/>
      <c r="PWY84" s="266"/>
      <c r="PWZ84" s="266"/>
      <c r="PXA84" s="139"/>
      <c r="PXB84" s="266"/>
      <c r="PXC84" s="266"/>
      <c r="PXD84" s="266"/>
      <c r="PXE84" s="139"/>
      <c r="PXF84" s="266"/>
      <c r="PXG84" s="266"/>
      <c r="PXH84" s="266"/>
      <c r="PXI84" s="139"/>
      <c r="PXJ84" s="266"/>
      <c r="PXK84" s="266"/>
      <c r="PXL84" s="266"/>
      <c r="PXM84" s="139"/>
      <c r="PXN84" s="266"/>
      <c r="PXO84" s="266"/>
      <c r="PXP84" s="266"/>
      <c r="PXQ84" s="139"/>
      <c r="PXR84" s="266"/>
      <c r="PXS84" s="266"/>
      <c r="PXT84" s="266"/>
      <c r="PXU84" s="139"/>
      <c r="PXV84" s="266"/>
      <c r="PXW84" s="266"/>
      <c r="PXX84" s="266"/>
      <c r="PXY84" s="139"/>
      <c r="PXZ84" s="266"/>
      <c r="PYA84" s="266"/>
      <c r="PYB84" s="266"/>
      <c r="PYC84" s="139"/>
      <c r="PYD84" s="266"/>
      <c r="PYE84" s="266"/>
      <c r="PYF84" s="266"/>
      <c r="PYG84" s="139"/>
      <c r="PYH84" s="266"/>
      <c r="PYI84" s="266"/>
      <c r="PYJ84" s="266"/>
      <c r="PYK84" s="139"/>
      <c r="PYL84" s="266"/>
      <c r="PYM84" s="266"/>
      <c r="PYN84" s="266"/>
      <c r="PYO84" s="139"/>
      <c r="PYP84" s="266"/>
      <c r="PYQ84" s="266"/>
      <c r="PYR84" s="266"/>
      <c r="PYS84" s="139"/>
      <c r="PYT84" s="266"/>
      <c r="PYU84" s="266"/>
      <c r="PYV84" s="266"/>
      <c r="PYW84" s="139"/>
      <c r="PYX84" s="266"/>
      <c r="PYY84" s="266"/>
      <c r="PYZ84" s="266"/>
      <c r="PZA84" s="139"/>
      <c r="PZB84" s="266"/>
      <c r="PZC84" s="266"/>
      <c r="PZD84" s="266"/>
      <c r="PZE84" s="139"/>
      <c r="PZF84" s="266"/>
      <c r="PZG84" s="266"/>
      <c r="PZH84" s="266"/>
      <c r="PZI84" s="139"/>
      <c r="PZJ84" s="266"/>
      <c r="PZK84" s="266"/>
      <c r="PZL84" s="266"/>
      <c r="PZM84" s="139"/>
      <c r="PZN84" s="266"/>
      <c r="PZO84" s="266"/>
      <c r="PZP84" s="266"/>
      <c r="PZQ84" s="139"/>
      <c r="PZR84" s="266"/>
      <c r="PZS84" s="266"/>
      <c r="PZT84" s="266"/>
      <c r="PZU84" s="139"/>
      <c r="PZV84" s="266"/>
      <c r="PZW84" s="266"/>
      <c r="PZX84" s="266"/>
      <c r="PZY84" s="139"/>
      <c r="PZZ84" s="266"/>
      <c r="QAA84" s="266"/>
      <c r="QAB84" s="266"/>
      <c r="QAC84" s="139"/>
      <c r="QAD84" s="266"/>
      <c r="QAE84" s="266"/>
      <c r="QAF84" s="266"/>
      <c r="QAG84" s="139"/>
      <c r="QAH84" s="266"/>
      <c r="QAI84" s="266"/>
      <c r="QAJ84" s="266"/>
      <c r="QAK84" s="139"/>
      <c r="QAL84" s="266"/>
      <c r="QAM84" s="266"/>
      <c r="QAN84" s="266"/>
      <c r="QAO84" s="139"/>
      <c r="QAP84" s="266"/>
      <c r="QAQ84" s="266"/>
      <c r="QAR84" s="266"/>
      <c r="QAS84" s="139"/>
      <c r="QAT84" s="266"/>
      <c r="QAU84" s="266"/>
      <c r="QAV84" s="266"/>
      <c r="QAW84" s="139"/>
      <c r="QAX84" s="266"/>
      <c r="QAY84" s="266"/>
      <c r="QAZ84" s="266"/>
      <c r="QBA84" s="139"/>
      <c r="QBB84" s="266"/>
      <c r="QBC84" s="266"/>
      <c r="QBD84" s="266"/>
      <c r="QBE84" s="139"/>
      <c r="QBF84" s="266"/>
      <c r="QBG84" s="266"/>
      <c r="QBH84" s="266"/>
      <c r="QBI84" s="139"/>
      <c r="QBJ84" s="266"/>
      <c r="QBK84" s="266"/>
      <c r="QBL84" s="266"/>
      <c r="QBM84" s="139"/>
      <c r="QBN84" s="266"/>
      <c r="QBO84" s="266"/>
      <c r="QBP84" s="266"/>
      <c r="QBQ84" s="139"/>
      <c r="QBR84" s="266"/>
      <c r="QBS84" s="266"/>
      <c r="QBT84" s="266"/>
      <c r="QBU84" s="139"/>
      <c r="QBV84" s="266"/>
      <c r="QBW84" s="266"/>
      <c r="QBX84" s="266"/>
      <c r="QBY84" s="139"/>
      <c r="QBZ84" s="266"/>
      <c r="QCA84" s="266"/>
      <c r="QCB84" s="266"/>
      <c r="QCC84" s="139"/>
      <c r="QCD84" s="266"/>
      <c r="QCE84" s="266"/>
      <c r="QCF84" s="266"/>
      <c r="QCG84" s="139"/>
      <c r="QCH84" s="266"/>
      <c r="QCI84" s="266"/>
      <c r="QCJ84" s="266"/>
      <c r="QCK84" s="139"/>
      <c r="QCL84" s="266"/>
      <c r="QCM84" s="266"/>
      <c r="QCN84" s="266"/>
      <c r="QCO84" s="139"/>
      <c r="QCP84" s="266"/>
      <c r="QCQ84" s="266"/>
      <c r="QCR84" s="266"/>
      <c r="QCS84" s="139"/>
      <c r="QCT84" s="266"/>
      <c r="QCU84" s="266"/>
      <c r="QCV84" s="266"/>
      <c r="QCW84" s="139"/>
      <c r="QCX84" s="266"/>
      <c r="QCY84" s="266"/>
      <c r="QCZ84" s="266"/>
      <c r="QDA84" s="139"/>
      <c r="QDB84" s="266"/>
      <c r="QDC84" s="266"/>
      <c r="QDD84" s="266"/>
      <c r="QDE84" s="139"/>
      <c r="QDF84" s="266"/>
      <c r="QDG84" s="266"/>
      <c r="QDH84" s="266"/>
      <c r="QDI84" s="139"/>
      <c r="QDJ84" s="266"/>
      <c r="QDK84" s="266"/>
      <c r="QDL84" s="266"/>
      <c r="QDM84" s="139"/>
      <c r="QDN84" s="266"/>
      <c r="QDO84" s="266"/>
      <c r="QDP84" s="266"/>
      <c r="QDQ84" s="139"/>
      <c r="QDR84" s="266"/>
      <c r="QDS84" s="266"/>
      <c r="QDT84" s="266"/>
      <c r="QDU84" s="139"/>
      <c r="QDV84" s="266"/>
      <c r="QDW84" s="266"/>
      <c r="QDX84" s="266"/>
      <c r="QDY84" s="139"/>
      <c r="QDZ84" s="266"/>
      <c r="QEA84" s="266"/>
      <c r="QEB84" s="266"/>
      <c r="QEC84" s="139"/>
      <c r="QED84" s="266"/>
      <c r="QEE84" s="266"/>
      <c r="QEF84" s="266"/>
      <c r="QEG84" s="139"/>
      <c r="QEH84" s="266"/>
      <c r="QEI84" s="266"/>
      <c r="QEJ84" s="266"/>
      <c r="QEK84" s="139"/>
      <c r="QEL84" s="266"/>
      <c r="QEM84" s="266"/>
      <c r="QEN84" s="266"/>
      <c r="QEO84" s="139"/>
      <c r="QEP84" s="266"/>
      <c r="QEQ84" s="266"/>
      <c r="QER84" s="266"/>
      <c r="QES84" s="139"/>
      <c r="QET84" s="266"/>
      <c r="QEU84" s="266"/>
      <c r="QEV84" s="266"/>
      <c r="QEW84" s="139"/>
      <c r="QEX84" s="266"/>
      <c r="QEY84" s="266"/>
      <c r="QEZ84" s="266"/>
      <c r="QFA84" s="139"/>
      <c r="QFB84" s="266"/>
      <c r="QFC84" s="266"/>
      <c r="QFD84" s="266"/>
      <c r="QFE84" s="139"/>
      <c r="QFF84" s="266"/>
      <c r="QFG84" s="266"/>
      <c r="QFH84" s="266"/>
      <c r="QFI84" s="139"/>
      <c r="QFJ84" s="266"/>
      <c r="QFK84" s="266"/>
      <c r="QFL84" s="266"/>
      <c r="QFM84" s="139"/>
      <c r="QFN84" s="266"/>
      <c r="QFO84" s="266"/>
      <c r="QFP84" s="266"/>
      <c r="QFQ84" s="139"/>
      <c r="QFR84" s="266"/>
      <c r="QFS84" s="266"/>
      <c r="QFT84" s="266"/>
      <c r="QFU84" s="139"/>
      <c r="QFV84" s="266"/>
      <c r="QFW84" s="266"/>
      <c r="QFX84" s="266"/>
      <c r="QFY84" s="139"/>
      <c r="QFZ84" s="266"/>
      <c r="QGA84" s="266"/>
      <c r="QGB84" s="266"/>
      <c r="QGC84" s="139"/>
      <c r="QGD84" s="266"/>
      <c r="QGE84" s="266"/>
      <c r="QGF84" s="266"/>
      <c r="QGG84" s="139"/>
      <c r="QGH84" s="266"/>
      <c r="QGI84" s="266"/>
      <c r="QGJ84" s="266"/>
      <c r="QGK84" s="139"/>
      <c r="QGL84" s="266"/>
      <c r="QGM84" s="266"/>
      <c r="QGN84" s="266"/>
      <c r="QGO84" s="139"/>
      <c r="QGP84" s="266"/>
      <c r="QGQ84" s="266"/>
      <c r="QGR84" s="266"/>
      <c r="QGS84" s="139"/>
      <c r="QGT84" s="266"/>
      <c r="QGU84" s="266"/>
      <c r="QGV84" s="266"/>
      <c r="QGW84" s="139"/>
      <c r="QGX84" s="266"/>
      <c r="QGY84" s="266"/>
      <c r="QGZ84" s="266"/>
      <c r="QHA84" s="139"/>
      <c r="QHB84" s="266"/>
      <c r="QHC84" s="266"/>
      <c r="QHD84" s="266"/>
      <c r="QHE84" s="139"/>
      <c r="QHF84" s="266"/>
      <c r="QHG84" s="266"/>
      <c r="QHH84" s="266"/>
      <c r="QHI84" s="139"/>
      <c r="QHJ84" s="266"/>
      <c r="QHK84" s="266"/>
      <c r="QHL84" s="266"/>
      <c r="QHM84" s="139"/>
      <c r="QHN84" s="266"/>
      <c r="QHO84" s="266"/>
      <c r="QHP84" s="266"/>
      <c r="QHQ84" s="139"/>
      <c r="QHR84" s="266"/>
      <c r="QHS84" s="266"/>
      <c r="QHT84" s="266"/>
      <c r="QHU84" s="139"/>
      <c r="QHV84" s="266"/>
      <c r="QHW84" s="266"/>
      <c r="QHX84" s="266"/>
      <c r="QHY84" s="139"/>
      <c r="QHZ84" s="266"/>
      <c r="QIA84" s="266"/>
      <c r="QIB84" s="266"/>
      <c r="QIC84" s="139"/>
      <c r="QID84" s="266"/>
      <c r="QIE84" s="266"/>
      <c r="QIF84" s="266"/>
      <c r="QIG84" s="139"/>
      <c r="QIH84" s="266"/>
      <c r="QII84" s="266"/>
      <c r="QIJ84" s="266"/>
      <c r="QIK84" s="139"/>
      <c r="QIL84" s="266"/>
      <c r="QIM84" s="266"/>
      <c r="QIN84" s="266"/>
      <c r="QIO84" s="139"/>
      <c r="QIP84" s="266"/>
      <c r="QIQ84" s="266"/>
      <c r="QIR84" s="266"/>
      <c r="QIS84" s="139"/>
      <c r="QIT84" s="266"/>
      <c r="QIU84" s="266"/>
      <c r="QIV84" s="266"/>
      <c r="QIW84" s="139"/>
      <c r="QIX84" s="266"/>
      <c r="QIY84" s="266"/>
      <c r="QIZ84" s="266"/>
      <c r="QJA84" s="139"/>
      <c r="QJB84" s="266"/>
      <c r="QJC84" s="266"/>
      <c r="QJD84" s="266"/>
      <c r="QJE84" s="139"/>
      <c r="QJF84" s="266"/>
      <c r="QJG84" s="266"/>
      <c r="QJH84" s="266"/>
      <c r="QJI84" s="139"/>
      <c r="QJJ84" s="266"/>
      <c r="QJK84" s="266"/>
      <c r="QJL84" s="266"/>
      <c r="QJM84" s="139"/>
      <c r="QJN84" s="266"/>
      <c r="QJO84" s="266"/>
      <c r="QJP84" s="266"/>
      <c r="QJQ84" s="139"/>
      <c r="QJR84" s="266"/>
      <c r="QJS84" s="266"/>
      <c r="QJT84" s="266"/>
      <c r="QJU84" s="139"/>
      <c r="QJV84" s="266"/>
      <c r="QJW84" s="266"/>
      <c r="QJX84" s="266"/>
      <c r="QJY84" s="139"/>
      <c r="QJZ84" s="266"/>
      <c r="QKA84" s="266"/>
      <c r="QKB84" s="266"/>
      <c r="QKC84" s="139"/>
      <c r="QKD84" s="266"/>
      <c r="QKE84" s="266"/>
      <c r="QKF84" s="266"/>
      <c r="QKG84" s="139"/>
      <c r="QKH84" s="266"/>
      <c r="QKI84" s="266"/>
      <c r="QKJ84" s="266"/>
      <c r="QKK84" s="139"/>
      <c r="QKL84" s="266"/>
      <c r="QKM84" s="266"/>
      <c r="QKN84" s="266"/>
      <c r="QKO84" s="139"/>
      <c r="QKP84" s="266"/>
      <c r="QKQ84" s="266"/>
      <c r="QKR84" s="266"/>
      <c r="QKS84" s="139"/>
      <c r="QKT84" s="266"/>
      <c r="QKU84" s="266"/>
      <c r="QKV84" s="266"/>
      <c r="QKW84" s="139"/>
      <c r="QKX84" s="266"/>
      <c r="QKY84" s="266"/>
      <c r="QKZ84" s="266"/>
      <c r="QLA84" s="139"/>
      <c r="QLB84" s="266"/>
      <c r="QLC84" s="266"/>
      <c r="QLD84" s="266"/>
      <c r="QLE84" s="139"/>
      <c r="QLF84" s="266"/>
      <c r="QLG84" s="266"/>
      <c r="QLH84" s="266"/>
      <c r="QLI84" s="139"/>
      <c r="QLJ84" s="266"/>
      <c r="QLK84" s="266"/>
      <c r="QLL84" s="266"/>
      <c r="QLM84" s="139"/>
      <c r="QLN84" s="266"/>
      <c r="QLO84" s="266"/>
      <c r="QLP84" s="266"/>
      <c r="QLQ84" s="139"/>
      <c r="QLR84" s="266"/>
      <c r="QLS84" s="266"/>
      <c r="QLT84" s="266"/>
      <c r="QLU84" s="139"/>
      <c r="QLV84" s="266"/>
      <c r="QLW84" s="266"/>
      <c r="QLX84" s="266"/>
      <c r="QLY84" s="139"/>
      <c r="QLZ84" s="266"/>
      <c r="QMA84" s="266"/>
      <c r="QMB84" s="266"/>
      <c r="QMC84" s="139"/>
      <c r="QMD84" s="266"/>
      <c r="QME84" s="266"/>
      <c r="QMF84" s="266"/>
      <c r="QMG84" s="139"/>
      <c r="QMH84" s="266"/>
      <c r="QMI84" s="266"/>
      <c r="QMJ84" s="266"/>
      <c r="QMK84" s="139"/>
      <c r="QML84" s="266"/>
      <c r="QMM84" s="266"/>
      <c r="QMN84" s="266"/>
      <c r="QMO84" s="139"/>
      <c r="QMP84" s="266"/>
      <c r="QMQ84" s="266"/>
      <c r="QMR84" s="266"/>
      <c r="QMS84" s="139"/>
      <c r="QMT84" s="266"/>
      <c r="QMU84" s="266"/>
      <c r="QMV84" s="266"/>
      <c r="QMW84" s="139"/>
      <c r="QMX84" s="266"/>
      <c r="QMY84" s="266"/>
      <c r="QMZ84" s="266"/>
      <c r="QNA84" s="139"/>
      <c r="QNB84" s="266"/>
      <c r="QNC84" s="266"/>
      <c r="QND84" s="266"/>
      <c r="QNE84" s="139"/>
      <c r="QNF84" s="266"/>
      <c r="QNG84" s="266"/>
      <c r="QNH84" s="266"/>
      <c r="QNI84" s="139"/>
      <c r="QNJ84" s="266"/>
      <c r="QNK84" s="266"/>
      <c r="QNL84" s="266"/>
      <c r="QNM84" s="139"/>
      <c r="QNN84" s="266"/>
      <c r="QNO84" s="266"/>
      <c r="QNP84" s="266"/>
      <c r="QNQ84" s="139"/>
      <c r="QNR84" s="266"/>
      <c r="QNS84" s="266"/>
      <c r="QNT84" s="266"/>
      <c r="QNU84" s="139"/>
      <c r="QNV84" s="266"/>
      <c r="QNW84" s="266"/>
      <c r="QNX84" s="266"/>
      <c r="QNY84" s="139"/>
      <c r="QNZ84" s="266"/>
      <c r="QOA84" s="266"/>
      <c r="QOB84" s="266"/>
      <c r="QOC84" s="139"/>
      <c r="QOD84" s="266"/>
      <c r="QOE84" s="266"/>
      <c r="QOF84" s="266"/>
      <c r="QOG84" s="139"/>
      <c r="QOH84" s="266"/>
      <c r="QOI84" s="266"/>
      <c r="QOJ84" s="266"/>
      <c r="QOK84" s="139"/>
      <c r="QOL84" s="266"/>
      <c r="QOM84" s="266"/>
      <c r="QON84" s="266"/>
      <c r="QOO84" s="139"/>
      <c r="QOP84" s="266"/>
      <c r="QOQ84" s="266"/>
      <c r="QOR84" s="266"/>
      <c r="QOS84" s="139"/>
      <c r="QOT84" s="266"/>
      <c r="QOU84" s="266"/>
      <c r="QOV84" s="266"/>
      <c r="QOW84" s="139"/>
      <c r="QOX84" s="266"/>
      <c r="QOY84" s="266"/>
      <c r="QOZ84" s="266"/>
      <c r="QPA84" s="139"/>
      <c r="QPB84" s="266"/>
      <c r="QPC84" s="266"/>
      <c r="QPD84" s="266"/>
      <c r="QPE84" s="139"/>
      <c r="QPF84" s="266"/>
      <c r="QPG84" s="266"/>
      <c r="QPH84" s="266"/>
      <c r="QPI84" s="139"/>
      <c r="QPJ84" s="266"/>
      <c r="QPK84" s="266"/>
      <c r="QPL84" s="266"/>
      <c r="QPM84" s="139"/>
      <c r="QPN84" s="266"/>
      <c r="QPO84" s="266"/>
      <c r="QPP84" s="266"/>
      <c r="QPQ84" s="139"/>
      <c r="QPR84" s="266"/>
      <c r="QPS84" s="266"/>
      <c r="QPT84" s="266"/>
      <c r="QPU84" s="139"/>
      <c r="QPV84" s="266"/>
      <c r="QPW84" s="266"/>
      <c r="QPX84" s="266"/>
      <c r="QPY84" s="139"/>
      <c r="QPZ84" s="266"/>
      <c r="QQA84" s="266"/>
      <c r="QQB84" s="266"/>
      <c r="QQC84" s="139"/>
      <c r="QQD84" s="266"/>
      <c r="QQE84" s="266"/>
      <c r="QQF84" s="266"/>
      <c r="QQG84" s="139"/>
      <c r="QQH84" s="266"/>
      <c r="QQI84" s="266"/>
      <c r="QQJ84" s="266"/>
      <c r="QQK84" s="139"/>
      <c r="QQL84" s="266"/>
      <c r="QQM84" s="266"/>
      <c r="QQN84" s="266"/>
      <c r="QQO84" s="139"/>
      <c r="QQP84" s="266"/>
      <c r="QQQ84" s="266"/>
      <c r="QQR84" s="266"/>
      <c r="QQS84" s="139"/>
      <c r="QQT84" s="266"/>
      <c r="QQU84" s="266"/>
      <c r="QQV84" s="266"/>
      <c r="QQW84" s="139"/>
      <c r="QQX84" s="266"/>
      <c r="QQY84" s="266"/>
      <c r="QQZ84" s="266"/>
      <c r="QRA84" s="139"/>
      <c r="QRB84" s="266"/>
      <c r="QRC84" s="266"/>
      <c r="QRD84" s="266"/>
      <c r="QRE84" s="139"/>
      <c r="QRF84" s="266"/>
      <c r="QRG84" s="266"/>
      <c r="QRH84" s="266"/>
      <c r="QRI84" s="139"/>
      <c r="QRJ84" s="266"/>
      <c r="QRK84" s="266"/>
      <c r="QRL84" s="266"/>
      <c r="QRM84" s="139"/>
      <c r="QRN84" s="266"/>
      <c r="QRO84" s="266"/>
      <c r="QRP84" s="266"/>
      <c r="QRQ84" s="139"/>
      <c r="QRR84" s="266"/>
      <c r="QRS84" s="266"/>
      <c r="QRT84" s="266"/>
      <c r="QRU84" s="139"/>
      <c r="QRV84" s="266"/>
      <c r="QRW84" s="266"/>
      <c r="QRX84" s="266"/>
      <c r="QRY84" s="139"/>
      <c r="QRZ84" s="266"/>
      <c r="QSA84" s="266"/>
      <c r="QSB84" s="266"/>
      <c r="QSC84" s="139"/>
      <c r="QSD84" s="266"/>
      <c r="QSE84" s="266"/>
      <c r="QSF84" s="266"/>
      <c r="QSG84" s="139"/>
      <c r="QSH84" s="266"/>
      <c r="QSI84" s="266"/>
      <c r="QSJ84" s="266"/>
      <c r="QSK84" s="139"/>
      <c r="QSL84" s="266"/>
      <c r="QSM84" s="266"/>
      <c r="QSN84" s="266"/>
      <c r="QSO84" s="139"/>
      <c r="QSP84" s="266"/>
      <c r="QSQ84" s="266"/>
      <c r="QSR84" s="266"/>
      <c r="QSS84" s="139"/>
      <c r="QST84" s="266"/>
      <c r="QSU84" s="266"/>
      <c r="QSV84" s="266"/>
      <c r="QSW84" s="139"/>
      <c r="QSX84" s="266"/>
      <c r="QSY84" s="266"/>
      <c r="QSZ84" s="266"/>
      <c r="QTA84" s="139"/>
      <c r="QTB84" s="266"/>
      <c r="QTC84" s="266"/>
      <c r="QTD84" s="266"/>
      <c r="QTE84" s="139"/>
      <c r="QTF84" s="266"/>
      <c r="QTG84" s="266"/>
      <c r="QTH84" s="266"/>
      <c r="QTI84" s="139"/>
      <c r="QTJ84" s="266"/>
      <c r="QTK84" s="266"/>
      <c r="QTL84" s="266"/>
      <c r="QTM84" s="139"/>
      <c r="QTN84" s="266"/>
      <c r="QTO84" s="266"/>
      <c r="QTP84" s="266"/>
      <c r="QTQ84" s="139"/>
      <c r="QTR84" s="266"/>
      <c r="QTS84" s="266"/>
      <c r="QTT84" s="266"/>
      <c r="QTU84" s="139"/>
      <c r="QTV84" s="266"/>
      <c r="QTW84" s="266"/>
      <c r="QTX84" s="266"/>
      <c r="QTY84" s="139"/>
      <c r="QTZ84" s="266"/>
      <c r="QUA84" s="266"/>
      <c r="QUB84" s="266"/>
      <c r="QUC84" s="139"/>
      <c r="QUD84" s="266"/>
      <c r="QUE84" s="266"/>
      <c r="QUF84" s="266"/>
      <c r="QUG84" s="139"/>
      <c r="QUH84" s="266"/>
      <c r="QUI84" s="266"/>
      <c r="QUJ84" s="266"/>
      <c r="QUK84" s="139"/>
      <c r="QUL84" s="266"/>
      <c r="QUM84" s="266"/>
      <c r="QUN84" s="266"/>
      <c r="QUO84" s="139"/>
      <c r="QUP84" s="266"/>
      <c r="QUQ84" s="266"/>
      <c r="QUR84" s="266"/>
      <c r="QUS84" s="139"/>
      <c r="QUT84" s="266"/>
      <c r="QUU84" s="266"/>
      <c r="QUV84" s="266"/>
      <c r="QUW84" s="139"/>
      <c r="QUX84" s="266"/>
      <c r="QUY84" s="266"/>
      <c r="QUZ84" s="266"/>
      <c r="QVA84" s="139"/>
      <c r="QVB84" s="266"/>
      <c r="QVC84" s="266"/>
      <c r="QVD84" s="266"/>
      <c r="QVE84" s="139"/>
      <c r="QVF84" s="266"/>
      <c r="QVG84" s="266"/>
      <c r="QVH84" s="266"/>
      <c r="QVI84" s="139"/>
      <c r="QVJ84" s="266"/>
      <c r="QVK84" s="266"/>
      <c r="QVL84" s="266"/>
      <c r="QVM84" s="139"/>
      <c r="QVN84" s="266"/>
      <c r="QVO84" s="266"/>
      <c r="QVP84" s="266"/>
      <c r="QVQ84" s="139"/>
      <c r="QVR84" s="266"/>
      <c r="QVS84" s="266"/>
      <c r="QVT84" s="266"/>
      <c r="QVU84" s="139"/>
      <c r="QVV84" s="266"/>
      <c r="QVW84" s="266"/>
      <c r="QVX84" s="266"/>
      <c r="QVY84" s="139"/>
      <c r="QVZ84" s="266"/>
      <c r="QWA84" s="266"/>
      <c r="QWB84" s="266"/>
      <c r="QWC84" s="139"/>
      <c r="QWD84" s="266"/>
      <c r="QWE84" s="266"/>
      <c r="QWF84" s="266"/>
      <c r="QWG84" s="139"/>
      <c r="QWH84" s="266"/>
      <c r="QWI84" s="266"/>
      <c r="QWJ84" s="266"/>
      <c r="QWK84" s="139"/>
      <c r="QWL84" s="266"/>
      <c r="QWM84" s="266"/>
      <c r="QWN84" s="266"/>
      <c r="QWO84" s="139"/>
      <c r="QWP84" s="266"/>
      <c r="QWQ84" s="266"/>
      <c r="QWR84" s="266"/>
      <c r="QWS84" s="139"/>
      <c r="QWT84" s="266"/>
      <c r="QWU84" s="266"/>
      <c r="QWV84" s="266"/>
      <c r="QWW84" s="139"/>
      <c r="QWX84" s="266"/>
      <c r="QWY84" s="266"/>
      <c r="QWZ84" s="266"/>
      <c r="QXA84" s="139"/>
      <c r="QXB84" s="266"/>
      <c r="QXC84" s="266"/>
      <c r="QXD84" s="266"/>
      <c r="QXE84" s="139"/>
      <c r="QXF84" s="266"/>
      <c r="QXG84" s="266"/>
      <c r="QXH84" s="266"/>
      <c r="QXI84" s="139"/>
      <c r="QXJ84" s="266"/>
      <c r="QXK84" s="266"/>
      <c r="QXL84" s="266"/>
      <c r="QXM84" s="139"/>
      <c r="QXN84" s="266"/>
      <c r="QXO84" s="266"/>
      <c r="QXP84" s="266"/>
      <c r="QXQ84" s="139"/>
      <c r="QXR84" s="266"/>
      <c r="QXS84" s="266"/>
      <c r="QXT84" s="266"/>
      <c r="QXU84" s="139"/>
      <c r="QXV84" s="266"/>
      <c r="QXW84" s="266"/>
      <c r="QXX84" s="266"/>
      <c r="QXY84" s="139"/>
      <c r="QXZ84" s="266"/>
      <c r="QYA84" s="266"/>
      <c r="QYB84" s="266"/>
      <c r="QYC84" s="139"/>
      <c r="QYD84" s="266"/>
      <c r="QYE84" s="266"/>
      <c r="QYF84" s="266"/>
      <c r="QYG84" s="139"/>
      <c r="QYH84" s="266"/>
      <c r="QYI84" s="266"/>
      <c r="QYJ84" s="266"/>
      <c r="QYK84" s="139"/>
      <c r="QYL84" s="266"/>
      <c r="QYM84" s="266"/>
      <c r="QYN84" s="266"/>
      <c r="QYO84" s="139"/>
      <c r="QYP84" s="266"/>
      <c r="QYQ84" s="266"/>
      <c r="QYR84" s="266"/>
      <c r="QYS84" s="139"/>
      <c r="QYT84" s="266"/>
      <c r="QYU84" s="266"/>
      <c r="QYV84" s="266"/>
      <c r="QYW84" s="139"/>
      <c r="QYX84" s="266"/>
      <c r="QYY84" s="266"/>
      <c r="QYZ84" s="266"/>
      <c r="QZA84" s="139"/>
      <c r="QZB84" s="266"/>
      <c r="QZC84" s="266"/>
      <c r="QZD84" s="266"/>
      <c r="QZE84" s="139"/>
      <c r="QZF84" s="266"/>
      <c r="QZG84" s="266"/>
      <c r="QZH84" s="266"/>
      <c r="QZI84" s="139"/>
      <c r="QZJ84" s="266"/>
      <c r="QZK84" s="266"/>
      <c r="QZL84" s="266"/>
      <c r="QZM84" s="139"/>
      <c r="QZN84" s="266"/>
      <c r="QZO84" s="266"/>
      <c r="QZP84" s="266"/>
      <c r="QZQ84" s="139"/>
      <c r="QZR84" s="266"/>
      <c r="QZS84" s="266"/>
      <c r="QZT84" s="266"/>
      <c r="QZU84" s="139"/>
      <c r="QZV84" s="266"/>
      <c r="QZW84" s="266"/>
      <c r="QZX84" s="266"/>
      <c r="QZY84" s="139"/>
      <c r="QZZ84" s="266"/>
      <c r="RAA84" s="266"/>
      <c r="RAB84" s="266"/>
      <c r="RAC84" s="139"/>
      <c r="RAD84" s="266"/>
      <c r="RAE84" s="266"/>
      <c r="RAF84" s="266"/>
      <c r="RAG84" s="139"/>
      <c r="RAH84" s="266"/>
      <c r="RAI84" s="266"/>
      <c r="RAJ84" s="266"/>
      <c r="RAK84" s="139"/>
      <c r="RAL84" s="266"/>
      <c r="RAM84" s="266"/>
      <c r="RAN84" s="266"/>
      <c r="RAO84" s="139"/>
      <c r="RAP84" s="266"/>
      <c r="RAQ84" s="266"/>
      <c r="RAR84" s="266"/>
      <c r="RAS84" s="139"/>
      <c r="RAT84" s="266"/>
      <c r="RAU84" s="266"/>
      <c r="RAV84" s="266"/>
      <c r="RAW84" s="139"/>
      <c r="RAX84" s="266"/>
      <c r="RAY84" s="266"/>
      <c r="RAZ84" s="266"/>
      <c r="RBA84" s="139"/>
      <c r="RBB84" s="266"/>
      <c r="RBC84" s="266"/>
      <c r="RBD84" s="266"/>
      <c r="RBE84" s="139"/>
      <c r="RBF84" s="266"/>
      <c r="RBG84" s="266"/>
      <c r="RBH84" s="266"/>
      <c r="RBI84" s="139"/>
      <c r="RBJ84" s="266"/>
      <c r="RBK84" s="266"/>
      <c r="RBL84" s="266"/>
      <c r="RBM84" s="139"/>
      <c r="RBN84" s="266"/>
      <c r="RBO84" s="266"/>
      <c r="RBP84" s="266"/>
      <c r="RBQ84" s="139"/>
      <c r="RBR84" s="266"/>
      <c r="RBS84" s="266"/>
      <c r="RBT84" s="266"/>
      <c r="RBU84" s="139"/>
      <c r="RBV84" s="266"/>
      <c r="RBW84" s="266"/>
      <c r="RBX84" s="266"/>
      <c r="RBY84" s="139"/>
      <c r="RBZ84" s="266"/>
      <c r="RCA84" s="266"/>
      <c r="RCB84" s="266"/>
      <c r="RCC84" s="139"/>
      <c r="RCD84" s="266"/>
      <c r="RCE84" s="266"/>
      <c r="RCF84" s="266"/>
      <c r="RCG84" s="139"/>
      <c r="RCH84" s="266"/>
      <c r="RCI84" s="266"/>
      <c r="RCJ84" s="266"/>
      <c r="RCK84" s="139"/>
      <c r="RCL84" s="266"/>
      <c r="RCM84" s="266"/>
      <c r="RCN84" s="266"/>
      <c r="RCO84" s="139"/>
      <c r="RCP84" s="266"/>
      <c r="RCQ84" s="266"/>
      <c r="RCR84" s="266"/>
      <c r="RCS84" s="139"/>
      <c r="RCT84" s="266"/>
      <c r="RCU84" s="266"/>
      <c r="RCV84" s="266"/>
      <c r="RCW84" s="139"/>
      <c r="RCX84" s="266"/>
      <c r="RCY84" s="266"/>
      <c r="RCZ84" s="266"/>
      <c r="RDA84" s="139"/>
      <c r="RDB84" s="266"/>
      <c r="RDC84" s="266"/>
      <c r="RDD84" s="266"/>
      <c r="RDE84" s="139"/>
      <c r="RDF84" s="266"/>
      <c r="RDG84" s="266"/>
      <c r="RDH84" s="266"/>
      <c r="RDI84" s="139"/>
      <c r="RDJ84" s="266"/>
      <c r="RDK84" s="266"/>
      <c r="RDL84" s="266"/>
      <c r="RDM84" s="139"/>
      <c r="RDN84" s="266"/>
      <c r="RDO84" s="266"/>
      <c r="RDP84" s="266"/>
      <c r="RDQ84" s="139"/>
      <c r="RDR84" s="266"/>
      <c r="RDS84" s="266"/>
      <c r="RDT84" s="266"/>
      <c r="RDU84" s="139"/>
      <c r="RDV84" s="266"/>
      <c r="RDW84" s="266"/>
      <c r="RDX84" s="266"/>
      <c r="RDY84" s="139"/>
      <c r="RDZ84" s="266"/>
      <c r="REA84" s="266"/>
      <c r="REB84" s="266"/>
      <c r="REC84" s="139"/>
      <c r="RED84" s="266"/>
      <c r="REE84" s="266"/>
      <c r="REF84" s="266"/>
      <c r="REG84" s="139"/>
      <c r="REH84" s="266"/>
      <c r="REI84" s="266"/>
      <c r="REJ84" s="266"/>
      <c r="REK84" s="139"/>
      <c r="REL84" s="266"/>
      <c r="REM84" s="266"/>
      <c r="REN84" s="266"/>
      <c r="REO84" s="139"/>
      <c r="REP84" s="266"/>
      <c r="REQ84" s="266"/>
      <c r="RER84" s="266"/>
      <c r="RES84" s="139"/>
      <c r="RET84" s="266"/>
      <c r="REU84" s="266"/>
      <c r="REV84" s="266"/>
      <c r="REW84" s="139"/>
      <c r="REX84" s="266"/>
      <c r="REY84" s="266"/>
      <c r="REZ84" s="266"/>
      <c r="RFA84" s="139"/>
      <c r="RFB84" s="266"/>
      <c r="RFC84" s="266"/>
      <c r="RFD84" s="266"/>
      <c r="RFE84" s="139"/>
      <c r="RFF84" s="266"/>
      <c r="RFG84" s="266"/>
      <c r="RFH84" s="266"/>
      <c r="RFI84" s="139"/>
      <c r="RFJ84" s="266"/>
      <c r="RFK84" s="266"/>
      <c r="RFL84" s="266"/>
      <c r="RFM84" s="139"/>
      <c r="RFN84" s="266"/>
      <c r="RFO84" s="266"/>
      <c r="RFP84" s="266"/>
      <c r="RFQ84" s="139"/>
      <c r="RFR84" s="266"/>
      <c r="RFS84" s="266"/>
      <c r="RFT84" s="266"/>
      <c r="RFU84" s="139"/>
      <c r="RFV84" s="266"/>
      <c r="RFW84" s="266"/>
      <c r="RFX84" s="266"/>
      <c r="RFY84" s="139"/>
      <c r="RFZ84" s="266"/>
      <c r="RGA84" s="266"/>
      <c r="RGB84" s="266"/>
      <c r="RGC84" s="139"/>
      <c r="RGD84" s="266"/>
      <c r="RGE84" s="266"/>
      <c r="RGF84" s="266"/>
      <c r="RGG84" s="139"/>
      <c r="RGH84" s="266"/>
      <c r="RGI84" s="266"/>
      <c r="RGJ84" s="266"/>
      <c r="RGK84" s="139"/>
      <c r="RGL84" s="266"/>
      <c r="RGM84" s="266"/>
      <c r="RGN84" s="266"/>
      <c r="RGO84" s="139"/>
      <c r="RGP84" s="266"/>
      <c r="RGQ84" s="266"/>
      <c r="RGR84" s="266"/>
      <c r="RGS84" s="139"/>
      <c r="RGT84" s="266"/>
      <c r="RGU84" s="266"/>
      <c r="RGV84" s="266"/>
      <c r="RGW84" s="139"/>
      <c r="RGX84" s="266"/>
      <c r="RGY84" s="266"/>
      <c r="RGZ84" s="266"/>
      <c r="RHA84" s="139"/>
      <c r="RHB84" s="266"/>
      <c r="RHC84" s="266"/>
      <c r="RHD84" s="266"/>
      <c r="RHE84" s="139"/>
      <c r="RHF84" s="266"/>
      <c r="RHG84" s="266"/>
      <c r="RHH84" s="266"/>
      <c r="RHI84" s="139"/>
      <c r="RHJ84" s="266"/>
      <c r="RHK84" s="266"/>
      <c r="RHL84" s="266"/>
      <c r="RHM84" s="139"/>
      <c r="RHN84" s="266"/>
      <c r="RHO84" s="266"/>
      <c r="RHP84" s="266"/>
      <c r="RHQ84" s="139"/>
      <c r="RHR84" s="266"/>
      <c r="RHS84" s="266"/>
      <c r="RHT84" s="266"/>
      <c r="RHU84" s="139"/>
      <c r="RHV84" s="266"/>
      <c r="RHW84" s="266"/>
      <c r="RHX84" s="266"/>
      <c r="RHY84" s="139"/>
      <c r="RHZ84" s="266"/>
      <c r="RIA84" s="266"/>
      <c r="RIB84" s="266"/>
      <c r="RIC84" s="139"/>
      <c r="RID84" s="266"/>
      <c r="RIE84" s="266"/>
      <c r="RIF84" s="266"/>
      <c r="RIG84" s="139"/>
      <c r="RIH84" s="266"/>
      <c r="RII84" s="266"/>
      <c r="RIJ84" s="266"/>
      <c r="RIK84" s="139"/>
      <c r="RIL84" s="266"/>
      <c r="RIM84" s="266"/>
      <c r="RIN84" s="266"/>
      <c r="RIO84" s="139"/>
      <c r="RIP84" s="266"/>
      <c r="RIQ84" s="266"/>
      <c r="RIR84" s="266"/>
      <c r="RIS84" s="139"/>
      <c r="RIT84" s="266"/>
      <c r="RIU84" s="266"/>
      <c r="RIV84" s="266"/>
      <c r="RIW84" s="139"/>
      <c r="RIX84" s="266"/>
      <c r="RIY84" s="266"/>
      <c r="RIZ84" s="266"/>
      <c r="RJA84" s="139"/>
      <c r="RJB84" s="266"/>
      <c r="RJC84" s="266"/>
      <c r="RJD84" s="266"/>
      <c r="RJE84" s="139"/>
      <c r="RJF84" s="266"/>
      <c r="RJG84" s="266"/>
      <c r="RJH84" s="266"/>
      <c r="RJI84" s="139"/>
      <c r="RJJ84" s="266"/>
      <c r="RJK84" s="266"/>
      <c r="RJL84" s="266"/>
      <c r="RJM84" s="139"/>
      <c r="RJN84" s="266"/>
      <c r="RJO84" s="266"/>
      <c r="RJP84" s="266"/>
      <c r="RJQ84" s="139"/>
      <c r="RJR84" s="266"/>
      <c r="RJS84" s="266"/>
      <c r="RJT84" s="266"/>
      <c r="RJU84" s="139"/>
      <c r="RJV84" s="266"/>
      <c r="RJW84" s="266"/>
      <c r="RJX84" s="266"/>
      <c r="RJY84" s="139"/>
      <c r="RJZ84" s="266"/>
      <c r="RKA84" s="266"/>
      <c r="RKB84" s="266"/>
      <c r="RKC84" s="139"/>
      <c r="RKD84" s="266"/>
      <c r="RKE84" s="266"/>
      <c r="RKF84" s="266"/>
      <c r="RKG84" s="139"/>
      <c r="RKH84" s="266"/>
      <c r="RKI84" s="266"/>
      <c r="RKJ84" s="266"/>
      <c r="RKK84" s="139"/>
      <c r="RKL84" s="266"/>
      <c r="RKM84" s="266"/>
      <c r="RKN84" s="266"/>
      <c r="RKO84" s="139"/>
      <c r="RKP84" s="266"/>
      <c r="RKQ84" s="266"/>
      <c r="RKR84" s="266"/>
      <c r="RKS84" s="139"/>
      <c r="RKT84" s="266"/>
      <c r="RKU84" s="266"/>
      <c r="RKV84" s="266"/>
      <c r="RKW84" s="139"/>
      <c r="RKX84" s="266"/>
      <c r="RKY84" s="266"/>
      <c r="RKZ84" s="266"/>
      <c r="RLA84" s="139"/>
      <c r="RLB84" s="266"/>
      <c r="RLC84" s="266"/>
      <c r="RLD84" s="266"/>
      <c r="RLE84" s="139"/>
      <c r="RLF84" s="266"/>
      <c r="RLG84" s="266"/>
      <c r="RLH84" s="266"/>
      <c r="RLI84" s="139"/>
      <c r="RLJ84" s="266"/>
      <c r="RLK84" s="266"/>
      <c r="RLL84" s="266"/>
      <c r="RLM84" s="139"/>
      <c r="RLN84" s="266"/>
      <c r="RLO84" s="266"/>
      <c r="RLP84" s="266"/>
      <c r="RLQ84" s="139"/>
      <c r="RLR84" s="266"/>
      <c r="RLS84" s="266"/>
      <c r="RLT84" s="266"/>
      <c r="RLU84" s="139"/>
      <c r="RLV84" s="266"/>
      <c r="RLW84" s="266"/>
      <c r="RLX84" s="266"/>
      <c r="RLY84" s="139"/>
      <c r="RLZ84" s="266"/>
      <c r="RMA84" s="266"/>
      <c r="RMB84" s="266"/>
      <c r="RMC84" s="139"/>
      <c r="RMD84" s="266"/>
      <c r="RME84" s="266"/>
      <c r="RMF84" s="266"/>
      <c r="RMG84" s="139"/>
      <c r="RMH84" s="266"/>
      <c r="RMI84" s="266"/>
      <c r="RMJ84" s="266"/>
      <c r="RMK84" s="139"/>
      <c r="RML84" s="266"/>
      <c r="RMM84" s="266"/>
      <c r="RMN84" s="266"/>
      <c r="RMO84" s="139"/>
      <c r="RMP84" s="266"/>
      <c r="RMQ84" s="266"/>
      <c r="RMR84" s="266"/>
      <c r="RMS84" s="139"/>
      <c r="RMT84" s="266"/>
      <c r="RMU84" s="266"/>
      <c r="RMV84" s="266"/>
      <c r="RMW84" s="139"/>
      <c r="RMX84" s="266"/>
      <c r="RMY84" s="266"/>
      <c r="RMZ84" s="266"/>
      <c r="RNA84" s="139"/>
      <c r="RNB84" s="266"/>
      <c r="RNC84" s="266"/>
      <c r="RND84" s="266"/>
      <c r="RNE84" s="139"/>
      <c r="RNF84" s="266"/>
      <c r="RNG84" s="266"/>
      <c r="RNH84" s="266"/>
      <c r="RNI84" s="139"/>
      <c r="RNJ84" s="266"/>
      <c r="RNK84" s="266"/>
      <c r="RNL84" s="266"/>
      <c r="RNM84" s="139"/>
      <c r="RNN84" s="266"/>
      <c r="RNO84" s="266"/>
      <c r="RNP84" s="266"/>
      <c r="RNQ84" s="139"/>
      <c r="RNR84" s="266"/>
      <c r="RNS84" s="266"/>
      <c r="RNT84" s="266"/>
      <c r="RNU84" s="139"/>
      <c r="RNV84" s="266"/>
      <c r="RNW84" s="266"/>
      <c r="RNX84" s="266"/>
      <c r="RNY84" s="139"/>
      <c r="RNZ84" s="266"/>
      <c r="ROA84" s="266"/>
      <c r="ROB84" s="266"/>
      <c r="ROC84" s="139"/>
      <c r="ROD84" s="266"/>
      <c r="ROE84" s="266"/>
      <c r="ROF84" s="266"/>
      <c r="ROG84" s="139"/>
      <c r="ROH84" s="266"/>
      <c r="ROI84" s="266"/>
      <c r="ROJ84" s="266"/>
      <c r="ROK84" s="139"/>
      <c r="ROL84" s="266"/>
      <c r="ROM84" s="266"/>
      <c r="RON84" s="266"/>
      <c r="ROO84" s="139"/>
      <c r="ROP84" s="266"/>
      <c r="ROQ84" s="266"/>
      <c r="ROR84" s="266"/>
      <c r="ROS84" s="139"/>
      <c r="ROT84" s="266"/>
      <c r="ROU84" s="266"/>
      <c r="ROV84" s="266"/>
      <c r="ROW84" s="139"/>
      <c r="ROX84" s="266"/>
      <c r="ROY84" s="266"/>
      <c r="ROZ84" s="266"/>
      <c r="RPA84" s="139"/>
      <c r="RPB84" s="266"/>
      <c r="RPC84" s="266"/>
      <c r="RPD84" s="266"/>
      <c r="RPE84" s="139"/>
      <c r="RPF84" s="266"/>
      <c r="RPG84" s="266"/>
      <c r="RPH84" s="266"/>
      <c r="RPI84" s="139"/>
      <c r="RPJ84" s="266"/>
      <c r="RPK84" s="266"/>
      <c r="RPL84" s="266"/>
      <c r="RPM84" s="139"/>
      <c r="RPN84" s="266"/>
      <c r="RPO84" s="266"/>
      <c r="RPP84" s="266"/>
      <c r="RPQ84" s="139"/>
      <c r="RPR84" s="266"/>
      <c r="RPS84" s="266"/>
      <c r="RPT84" s="266"/>
      <c r="RPU84" s="139"/>
      <c r="RPV84" s="266"/>
      <c r="RPW84" s="266"/>
      <c r="RPX84" s="266"/>
      <c r="RPY84" s="139"/>
      <c r="RPZ84" s="266"/>
      <c r="RQA84" s="266"/>
      <c r="RQB84" s="266"/>
      <c r="RQC84" s="139"/>
      <c r="RQD84" s="266"/>
      <c r="RQE84" s="266"/>
      <c r="RQF84" s="266"/>
      <c r="RQG84" s="139"/>
      <c r="RQH84" s="266"/>
      <c r="RQI84" s="266"/>
      <c r="RQJ84" s="266"/>
      <c r="RQK84" s="139"/>
      <c r="RQL84" s="266"/>
      <c r="RQM84" s="266"/>
      <c r="RQN84" s="266"/>
      <c r="RQO84" s="139"/>
      <c r="RQP84" s="266"/>
      <c r="RQQ84" s="266"/>
      <c r="RQR84" s="266"/>
      <c r="RQS84" s="139"/>
      <c r="RQT84" s="266"/>
      <c r="RQU84" s="266"/>
      <c r="RQV84" s="266"/>
      <c r="RQW84" s="139"/>
      <c r="RQX84" s="266"/>
      <c r="RQY84" s="266"/>
      <c r="RQZ84" s="266"/>
      <c r="RRA84" s="139"/>
      <c r="RRB84" s="266"/>
      <c r="RRC84" s="266"/>
      <c r="RRD84" s="266"/>
      <c r="RRE84" s="139"/>
      <c r="RRF84" s="266"/>
      <c r="RRG84" s="266"/>
      <c r="RRH84" s="266"/>
      <c r="RRI84" s="139"/>
      <c r="RRJ84" s="266"/>
      <c r="RRK84" s="266"/>
      <c r="RRL84" s="266"/>
      <c r="RRM84" s="139"/>
      <c r="RRN84" s="266"/>
      <c r="RRO84" s="266"/>
      <c r="RRP84" s="266"/>
      <c r="RRQ84" s="139"/>
      <c r="RRR84" s="266"/>
      <c r="RRS84" s="266"/>
      <c r="RRT84" s="266"/>
      <c r="RRU84" s="139"/>
      <c r="RRV84" s="266"/>
      <c r="RRW84" s="266"/>
      <c r="RRX84" s="266"/>
      <c r="RRY84" s="139"/>
      <c r="RRZ84" s="266"/>
      <c r="RSA84" s="266"/>
      <c r="RSB84" s="266"/>
      <c r="RSC84" s="139"/>
      <c r="RSD84" s="266"/>
      <c r="RSE84" s="266"/>
      <c r="RSF84" s="266"/>
      <c r="RSG84" s="139"/>
      <c r="RSH84" s="266"/>
      <c r="RSI84" s="266"/>
      <c r="RSJ84" s="266"/>
      <c r="RSK84" s="139"/>
      <c r="RSL84" s="266"/>
      <c r="RSM84" s="266"/>
      <c r="RSN84" s="266"/>
      <c r="RSO84" s="139"/>
      <c r="RSP84" s="266"/>
      <c r="RSQ84" s="266"/>
      <c r="RSR84" s="266"/>
      <c r="RSS84" s="139"/>
      <c r="RST84" s="266"/>
      <c r="RSU84" s="266"/>
      <c r="RSV84" s="266"/>
      <c r="RSW84" s="139"/>
      <c r="RSX84" s="266"/>
      <c r="RSY84" s="266"/>
      <c r="RSZ84" s="266"/>
      <c r="RTA84" s="139"/>
      <c r="RTB84" s="266"/>
      <c r="RTC84" s="266"/>
      <c r="RTD84" s="266"/>
      <c r="RTE84" s="139"/>
      <c r="RTF84" s="266"/>
      <c r="RTG84" s="266"/>
      <c r="RTH84" s="266"/>
      <c r="RTI84" s="139"/>
      <c r="RTJ84" s="266"/>
      <c r="RTK84" s="266"/>
      <c r="RTL84" s="266"/>
      <c r="RTM84" s="139"/>
      <c r="RTN84" s="266"/>
      <c r="RTO84" s="266"/>
      <c r="RTP84" s="266"/>
      <c r="RTQ84" s="139"/>
      <c r="RTR84" s="266"/>
      <c r="RTS84" s="266"/>
      <c r="RTT84" s="266"/>
      <c r="RTU84" s="139"/>
      <c r="RTV84" s="266"/>
      <c r="RTW84" s="266"/>
      <c r="RTX84" s="266"/>
      <c r="RTY84" s="139"/>
      <c r="RTZ84" s="266"/>
      <c r="RUA84" s="266"/>
      <c r="RUB84" s="266"/>
      <c r="RUC84" s="139"/>
      <c r="RUD84" s="266"/>
      <c r="RUE84" s="266"/>
      <c r="RUF84" s="266"/>
      <c r="RUG84" s="139"/>
      <c r="RUH84" s="266"/>
      <c r="RUI84" s="266"/>
      <c r="RUJ84" s="266"/>
      <c r="RUK84" s="139"/>
      <c r="RUL84" s="266"/>
      <c r="RUM84" s="266"/>
      <c r="RUN84" s="266"/>
      <c r="RUO84" s="139"/>
      <c r="RUP84" s="266"/>
      <c r="RUQ84" s="266"/>
      <c r="RUR84" s="266"/>
      <c r="RUS84" s="139"/>
      <c r="RUT84" s="266"/>
      <c r="RUU84" s="266"/>
      <c r="RUV84" s="266"/>
      <c r="RUW84" s="139"/>
      <c r="RUX84" s="266"/>
      <c r="RUY84" s="266"/>
      <c r="RUZ84" s="266"/>
      <c r="RVA84" s="139"/>
      <c r="RVB84" s="266"/>
      <c r="RVC84" s="266"/>
      <c r="RVD84" s="266"/>
      <c r="RVE84" s="139"/>
      <c r="RVF84" s="266"/>
      <c r="RVG84" s="266"/>
      <c r="RVH84" s="266"/>
      <c r="RVI84" s="139"/>
      <c r="RVJ84" s="266"/>
      <c r="RVK84" s="266"/>
      <c r="RVL84" s="266"/>
      <c r="RVM84" s="139"/>
      <c r="RVN84" s="266"/>
      <c r="RVO84" s="266"/>
      <c r="RVP84" s="266"/>
      <c r="RVQ84" s="139"/>
      <c r="RVR84" s="266"/>
      <c r="RVS84" s="266"/>
      <c r="RVT84" s="266"/>
      <c r="RVU84" s="139"/>
      <c r="RVV84" s="266"/>
      <c r="RVW84" s="266"/>
      <c r="RVX84" s="266"/>
      <c r="RVY84" s="139"/>
      <c r="RVZ84" s="266"/>
      <c r="RWA84" s="266"/>
      <c r="RWB84" s="266"/>
      <c r="RWC84" s="139"/>
      <c r="RWD84" s="266"/>
      <c r="RWE84" s="266"/>
      <c r="RWF84" s="266"/>
      <c r="RWG84" s="139"/>
      <c r="RWH84" s="266"/>
      <c r="RWI84" s="266"/>
      <c r="RWJ84" s="266"/>
      <c r="RWK84" s="139"/>
      <c r="RWL84" s="266"/>
      <c r="RWM84" s="266"/>
      <c r="RWN84" s="266"/>
      <c r="RWO84" s="139"/>
      <c r="RWP84" s="266"/>
      <c r="RWQ84" s="266"/>
      <c r="RWR84" s="266"/>
      <c r="RWS84" s="139"/>
      <c r="RWT84" s="266"/>
      <c r="RWU84" s="266"/>
      <c r="RWV84" s="266"/>
      <c r="RWW84" s="139"/>
      <c r="RWX84" s="266"/>
      <c r="RWY84" s="266"/>
      <c r="RWZ84" s="266"/>
      <c r="RXA84" s="139"/>
      <c r="RXB84" s="266"/>
      <c r="RXC84" s="266"/>
      <c r="RXD84" s="266"/>
      <c r="RXE84" s="139"/>
      <c r="RXF84" s="266"/>
      <c r="RXG84" s="266"/>
      <c r="RXH84" s="266"/>
      <c r="RXI84" s="139"/>
      <c r="RXJ84" s="266"/>
      <c r="RXK84" s="266"/>
      <c r="RXL84" s="266"/>
      <c r="RXM84" s="139"/>
      <c r="RXN84" s="266"/>
      <c r="RXO84" s="266"/>
      <c r="RXP84" s="266"/>
      <c r="RXQ84" s="139"/>
      <c r="RXR84" s="266"/>
      <c r="RXS84" s="266"/>
      <c r="RXT84" s="266"/>
      <c r="RXU84" s="139"/>
      <c r="RXV84" s="266"/>
      <c r="RXW84" s="266"/>
      <c r="RXX84" s="266"/>
      <c r="RXY84" s="139"/>
      <c r="RXZ84" s="266"/>
      <c r="RYA84" s="266"/>
      <c r="RYB84" s="266"/>
      <c r="RYC84" s="139"/>
      <c r="RYD84" s="266"/>
      <c r="RYE84" s="266"/>
      <c r="RYF84" s="266"/>
      <c r="RYG84" s="139"/>
      <c r="RYH84" s="266"/>
      <c r="RYI84" s="266"/>
      <c r="RYJ84" s="266"/>
      <c r="RYK84" s="139"/>
      <c r="RYL84" s="266"/>
      <c r="RYM84" s="266"/>
      <c r="RYN84" s="266"/>
      <c r="RYO84" s="139"/>
      <c r="RYP84" s="266"/>
      <c r="RYQ84" s="266"/>
      <c r="RYR84" s="266"/>
      <c r="RYS84" s="139"/>
      <c r="RYT84" s="266"/>
      <c r="RYU84" s="266"/>
      <c r="RYV84" s="266"/>
      <c r="RYW84" s="139"/>
      <c r="RYX84" s="266"/>
      <c r="RYY84" s="266"/>
      <c r="RYZ84" s="266"/>
      <c r="RZA84" s="139"/>
      <c r="RZB84" s="266"/>
      <c r="RZC84" s="266"/>
      <c r="RZD84" s="266"/>
      <c r="RZE84" s="139"/>
      <c r="RZF84" s="266"/>
      <c r="RZG84" s="266"/>
      <c r="RZH84" s="266"/>
      <c r="RZI84" s="139"/>
      <c r="RZJ84" s="266"/>
      <c r="RZK84" s="266"/>
      <c r="RZL84" s="266"/>
      <c r="RZM84" s="139"/>
      <c r="RZN84" s="266"/>
      <c r="RZO84" s="266"/>
      <c r="RZP84" s="266"/>
      <c r="RZQ84" s="139"/>
      <c r="RZR84" s="266"/>
      <c r="RZS84" s="266"/>
      <c r="RZT84" s="266"/>
      <c r="RZU84" s="139"/>
      <c r="RZV84" s="266"/>
      <c r="RZW84" s="266"/>
      <c r="RZX84" s="266"/>
      <c r="RZY84" s="139"/>
      <c r="RZZ84" s="266"/>
      <c r="SAA84" s="266"/>
      <c r="SAB84" s="266"/>
      <c r="SAC84" s="139"/>
      <c r="SAD84" s="266"/>
      <c r="SAE84" s="266"/>
      <c r="SAF84" s="266"/>
      <c r="SAG84" s="139"/>
      <c r="SAH84" s="266"/>
      <c r="SAI84" s="266"/>
      <c r="SAJ84" s="266"/>
      <c r="SAK84" s="139"/>
      <c r="SAL84" s="266"/>
      <c r="SAM84" s="266"/>
      <c r="SAN84" s="266"/>
      <c r="SAO84" s="139"/>
      <c r="SAP84" s="266"/>
      <c r="SAQ84" s="266"/>
      <c r="SAR84" s="266"/>
      <c r="SAS84" s="139"/>
      <c r="SAT84" s="266"/>
      <c r="SAU84" s="266"/>
      <c r="SAV84" s="266"/>
      <c r="SAW84" s="139"/>
      <c r="SAX84" s="266"/>
      <c r="SAY84" s="266"/>
      <c r="SAZ84" s="266"/>
      <c r="SBA84" s="139"/>
      <c r="SBB84" s="266"/>
      <c r="SBC84" s="266"/>
      <c r="SBD84" s="266"/>
      <c r="SBE84" s="139"/>
      <c r="SBF84" s="266"/>
      <c r="SBG84" s="266"/>
      <c r="SBH84" s="266"/>
      <c r="SBI84" s="139"/>
      <c r="SBJ84" s="266"/>
      <c r="SBK84" s="266"/>
      <c r="SBL84" s="266"/>
      <c r="SBM84" s="139"/>
      <c r="SBN84" s="266"/>
      <c r="SBO84" s="266"/>
      <c r="SBP84" s="266"/>
      <c r="SBQ84" s="139"/>
      <c r="SBR84" s="266"/>
      <c r="SBS84" s="266"/>
      <c r="SBT84" s="266"/>
      <c r="SBU84" s="139"/>
      <c r="SBV84" s="266"/>
      <c r="SBW84" s="266"/>
      <c r="SBX84" s="266"/>
      <c r="SBY84" s="139"/>
      <c r="SBZ84" s="266"/>
      <c r="SCA84" s="266"/>
      <c r="SCB84" s="266"/>
      <c r="SCC84" s="139"/>
      <c r="SCD84" s="266"/>
      <c r="SCE84" s="266"/>
      <c r="SCF84" s="266"/>
      <c r="SCG84" s="139"/>
      <c r="SCH84" s="266"/>
      <c r="SCI84" s="266"/>
      <c r="SCJ84" s="266"/>
      <c r="SCK84" s="139"/>
      <c r="SCL84" s="266"/>
      <c r="SCM84" s="266"/>
      <c r="SCN84" s="266"/>
      <c r="SCO84" s="139"/>
      <c r="SCP84" s="266"/>
      <c r="SCQ84" s="266"/>
      <c r="SCR84" s="266"/>
      <c r="SCS84" s="139"/>
      <c r="SCT84" s="266"/>
      <c r="SCU84" s="266"/>
      <c r="SCV84" s="266"/>
      <c r="SCW84" s="139"/>
      <c r="SCX84" s="266"/>
      <c r="SCY84" s="266"/>
      <c r="SCZ84" s="266"/>
      <c r="SDA84" s="139"/>
      <c r="SDB84" s="266"/>
      <c r="SDC84" s="266"/>
      <c r="SDD84" s="266"/>
      <c r="SDE84" s="139"/>
      <c r="SDF84" s="266"/>
      <c r="SDG84" s="266"/>
      <c r="SDH84" s="266"/>
      <c r="SDI84" s="139"/>
      <c r="SDJ84" s="266"/>
      <c r="SDK84" s="266"/>
      <c r="SDL84" s="266"/>
      <c r="SDM84" s="139"/>
      <c r="SDN84" s="266"/>
      <c r="SDO84" s="266"/>
      <c r="SDP84" s="266"/>
      <c r="SDQ84" s="139"/>
      <c r="SDR84" s="266"/>
      <c r="SDS84" s="266"/>
      <c r="SDT84" s="266"/>
      <c r="SDU84" s="139"/>
      <c r="SDV84" s="266"/>
      <c r="SDW84" s="266"/>
      <c r="SDX84" s="266"/>
      <c r="SDY84" s="139"/>
      <c r="SDZ84" s="266"/>
      <c r="SEA84" s="266"/>
      <c r="SEB84" s="266"/>
      <c r="SEC84" s="139"/>
      <c r="SED84" s="266"/>
      <c r="SEE84" s="266"/>
      <c r="SEF84" s="266"/>
      <c r="SEG84" s="139"/>
      <c r="SEH84" s="266"/>
      <c r="SEI84" s="266"/>
      <c r="SEJ84" s="266"/>
      <c r="SEK84" s="139"/>
      <c r="SEL84" s="266"/>
      <c r="SEM84" s="266"/>
      <c r="SEN84" s="266"/>
      <c r="SEO84" s="139"/>
      <c r="SEP84" s="266"/>
      <c r="SEQ84" s="266"/>
      <c r="SER84" s="266"/>
      <c r="SES84" s="139"/>
      <c r="SET84" s="266"/>
      <c r="SEU84" s="266"/>
      <c r="SEV84" s="266"/>
      <c r="SEW84" s="139"/>
      <c r="SEX84" s="266"/>
      <c r="SEY84" s="266"/>
      <c r="SEZ84" s="266"/>
      <c r="SFA84" s="139"/>
      <c r="SFB84" s="266"/>
      <c r="SFC84" s="266"/>
      <c r="SFD84" s="266"/>
      <c r="SFE84" s="139"/>
      <c r="SFF84" s="266"/>
      <c r="SFG84" s="266"/>
      <c r="SFH84" s="266"/>
      <c r="SFI84" s="139"/>
      <c r="SFJ84" s="266"/>
      <c r="SFK84" s="266"/>
      <c r="SFL84" s="266"/>
      <c r="SFM84" s="139"/>
      <c r="SFN84" s="266"/>
      <c r="SFO84" s="266"/>
      <c r="SFP84" s="266"/>
      <c r="SFQ84" s="139"/>
      <c r="SFR84" s="266"/>
      <c r="SFS84" s="266"/>
      <c r="SFT84" s="266"/>
      <c r="SFU84" s="139"/>
      <c r="SFV84" s="266"/>
      <c r="SFW84" s="266"/>
      <c r="SFX84" s="266"/>
      <c r="SFY84" s="139"/>
      <c r="SFZ84" s="266"/>
      <c r="SGA84" s="266"/>
      <c r="SGB84" s="266"/>
      <c r="SGC84" s="139"/>
      <c r="SGD84" s="266"/>
      <c r="SGE84" s="266"/>
      <c r="SGF84" s="266"/>
      <c r="SGG84" s="139"/>
      <c r="SGH84" s="266"/>
      <c r="SGI84" s="266"/>
      <c r="SGJ84" s="266"/>
      <c r="SGK84" s="139"/>
      <c r="SGL84" s="266"/>
      <c r="SGM84" s="266"/>
      <c r="SGN84" s="266"/>
      <c r="SGO84" s="139"/>
      <c r="SGP84" s="266"/>
      <c r="SGQ84" s="266"/>
      <c r="SGR84" s="266"/>
      <c r="SGS84" s="139"/>
      <c r="SGT84" s="266"/>
      <c r="SGU84" s="266"/>
      <c r="SGV84" s="266"/>
      <c r="SGW84" s="139"/>
      <c r="SGX84" s="266"/>
      <c r="SGY84" s="266"/>
      <c r="SGZ84" s="266"/>
      <c r="SHA84" s="139"/>
      <c r="SHB84" s="266"/>
      <c r="SHC84" s="266"/>
      <c r="SHD84" s="266"/>
      <c r="SHE84" s="139"/>
      <c r="SHF84" s="266"/>
      <c r="SHG84" s="266"/>
      <c r="SHH84" s="266"/>
      <c r="SHI84" s="139"/>
      <c r="SHJ84" s="266"/>
      <c r="SHK84" s="266"/>
      <c r="SHL84" s="266"/>
      <c r="SHM84" s="139"/>
      <c r="SHN84" s="266"/>
      <c r="SHO84" s="266"/>
      <c r="SHP84" s="266"/>
      <c r="SHQ84" s="139"/>
      <c r="SHR84" s="266"/>
      <c r="SHS84" s="266"/>
      <c r="SHT84" s="266"/>
      <c r="SHU84" s="139"/>
      <c r="SHV84" s="266"/>
      <c r="SHW84" s="266"/>
      <c r="SHX84" s="266"/>
      <c r="SHY84" s="139"/>
      <c r="SHZ84" s="266"/>
      <c r="SIA84" s="266"/>
      <c r="SIB84" s="266"/>
      <c r="SIC84" s="139"/>
      <c r="SID84" s="266"/>
      <c r="SIE84" s="266"/>
      <c r="SIF84" s="266"/>
      <c r="SIG84" s="139"/>
      <c r="SIH84" s="266"/>
      <c r="SII84" s="266"/>
      <c r="SIJ84" s="266"/>
      <c r="SIK84" s="139"/>
      <c r="SIL84" s="266"/>
      <c r="SIM84" s="266"/>
      <c r="SIN84" s="266"/>
      <c r="SIO84" s="139"/>
      <c r="SIP84" s="266"/>
      <c r="SIQ84" s="266"/>
      <c r="SIR84" s="266"/>
      <c r="SIS84" s="139"/>
      <c r="SIT84" s="266"/>
      <c r="SIU84" s="266"/>
      <c r="SIV84" s="266"/>
      <c r="SIW84" s="139"/>
      <c r="SIX84" s="266"/>
      <c r="SIY84" s="266"/>
      <c r="SIZ84" s="266"/>
      <c r="SJA84" s="139"/>
      <c r="SJB84" s="266"/>
      <c r="SJC84" s="266"/>
      <c r="SJD84" s="266"/>
      <c r="SJE84" s="139"/>
      <c r="SJF84" s="266"/>
      <c r="SJG84" s="266"/>
      <c r="SJH84" s="266"/>
      <c r="SJI84" s="139"/>
      <c r="SJJ84" s="266"/>
      <c r="SJK84" s="266"/>
      <c r="SJL84" s="266"/>
      <c r="SJM84" s="139"/>
      <c r="SJN84" s="266"/>
      <c r="SJO84" s="266"/>
      <c r="SJP84" s="266"/>
      <c r="SJQ84" s="139"/>
      <c r="SJR84" s="266"/>
      <c r="SJS84" s="266"/>
      <c r="SJT84" s="266"/>
      <c r="SJU84" s="139"/>
      <c r="SJV84" s="266"/>
      <c r="SJW84" s="266"/>
      <c r="SJX84" s="266"/>
      <c r="SJY84" s="139"/>
      <c r="SJZ84" s="266"/>
      <c r="SKA84" s="266"/>
      <c r="SKB84" s="266"/>
      <c r="SKC84" s="139"/>
      <c r="SKD84" s="266"/>
      <c r="SKE84" s="266"/>
      <c r="SKF84" s="266"/>
      <c r="SKG84" s="139"/>
      <c r="SKH84" s="266"/>
      <c r="SKI84" s="266"/>
      <c r="SKJ84" s="266"/>
      <c r="SKK84" s="139"/>
      <c r="SKL84" s="266"/>
      <c r="SKM84" s="266"/>
      <c r="SKN84" s="266"/>
      <c r="SKO84" s="139"/>
      <c r="SKP84" s="266"/>
      <c r="SKQ84" s="266"/>
      <c r="SKR84" s="266"/>
      <c r="SKS84" s="139"/>
      <c r="SKT84" s="266"/>
      <c r="SKU84" s="266"/>
      <c r="SKV84" s="266"/>
      <c r="SKW84" s="139"/>
      <c r="SKX84" s="266"/>
      <c r="SKY84" s="266"/>
      <c r="SKZ84" s="266"/>
      <c r="SLA84" s="139"/>
      <c r="SLB84" s="266"/>
      <c r="SLC84" s="266"/>
      <c r="SLD84" s="266"/>
      <c r="SLE84" s="139"/>
      <c r="SLF84" s="266"/>
      <c r="SLG84" s="266"/>
      <c r="SLH84" s="266"/>
      <c r="SLI84" s="139"/>
      <c r="SLJ84" s="266"/>
      <c r="SLK84" s="266"/>
      <c r="SLL84" s="266"/>
      <c r="SLM84" s="139"/>
      <c r="SLN84" s="266"/>
      <c r="SLO84" s="266"/>
      <c r="SLP84" s="266"/>
      <c r="SLQ84" s="139"/>
      <c r="SLR84" s="266"/>
      <c r="SLS84" s="266"/>
      <c r="SLT84" s="266"/>
      <c r="SLU84" s="139"/>
      <c r="SLV84" s="266"/>
      <c r="SLW84" s="266"/>
      <c r="SLX84" s="266"/>
      <c r="SLY84" s="139"/>
      <c r="SLZ84" s="266"/>
      <c r="SMA84" s="266"/>
      <c r="SMB84" s="266"/>
      <c r="SMC84" s="139"/>
      <c r="SMD84" s="266"/>
      <c r="SME84" s="266"/>
      <c r="SMF84" s="266"/>
      <c r="SMG84" s="139"/>
      <c r="SMH84" s="266"/>
      <c r="SMI84" s="266"/>
      <c r="SMJ84" s="266"/>
      <c r="SMK84" s="139"/>
      <c r="SML84" s="266"/>
      <c r="SMM84" s="266"/>
      <c r="SMN84" s="266"/>
      <c r="SMO84" s="139"/>
      <c r="SMP84" s="266"/>
      <c r="SMQ84" s="266"/>
      <c r="SMR84" s="266"/>
      <c r="SMS84" s="139"/>
      <c r="SMT84" s="266"/>
      <c r="SMU84" s="266"/>
      <c r="SMV84" s="266"/>
      <c r="SMW84" s="139"/>
      <c r="SMX84" s="266"/>
      <c r="SMY84" s="266"/>
      <c r="SMZ84" s="266"/>
      <c r="SNA84" s="139"/>
      <c r="SNB84" s="266"/>
      <c r="SNC84" s="266"/>
      <c r="SND84" s="266"/>
      <c r="SNE84" s="139"/>
      <c r="SNF84" s="266"/>
      <c r="SNG84" s="266"/>
      <c r="SNH84" s="266"/>
      <c r="SNI84" s="139"/>
      <c r="SNJ84" s="266"/>
      <c r="SNK84" s="266"/>
      <c r="SNL84" s="266"/>
      <c r="SNM84" s="139"/>
      <c r="SNN84" s="266"/>
      <c r="SNO84" s="266"/>
      <c r="SNP84" s="266"/>
      <c r="SNQ84" s="139"/>
      <c r="SNR84" s="266"/>
      <c r="SNS84" s="266"/>
      <c r="SNT84" s="266"/>
      <c r="SNU84" s="139"/>
      <c r="SNV84" s="266"/>
      <c r="SNW84" s="266"/>
      <c r="SNX84" s="266"/>
      <c r="SNY84" s="139"/>
      <c r="SNZ84" s="266"/>
      <c r="SOA84" s="266"/>
      <c r="SOB84" s="266"/>
      <c r="SOC84" s="139"/>
      <c r="SOD84" s="266"/>
      <c r="SOE84" s="266"/>
      <c r="SOF84" s="266"/>
      <c r="SOG84" s="139"/>
      <c r="SOH84" s="266"/>
      <c r="SOI84" s="266"/>
      <c r="SOJ84" s="266"/>
      <c r="SOK84" s="139"/>
      <c r="SOL84" s="266"/>
      <c r="SOM84" s="266"/>
      <c r="SON84" s="266"/>
      <c r="SOO84" s="139"/>
      <c r="SOP84" s="266"/>
      <c r="SOQ84" s="266"/>
      <c r="SOR84" s="266"/>
      <c r="SOS84" s="139"/>
      <c r="SOT84" s="266"/>
      <c r="SOU84" s="266"/>
      <c r="SOV84" s="266"/>
      <c r="SOW84" s="139"/>
      <c r="SOX84" s="266"/>
      <c r="SOY84" s="266"/>
      <c r="SOZ84" s="266"/>
      <c r="SPA84" s="139"/>
      <c r="SPB84" s="266"/>
      <c r="SPC84" s="266"/>
      <c r="SPD84" s="266"/>
      <c r="SPE84" s="139"/>
      <c r="SPF84" s="266"/>
      <c r="SPG84" s="266"/>
      <c r="SPH84" s="266"/>
      <c r="SPI84" s="139"/>
      <c r="SPJ84" s="266"/>
      <c r="SPK84" s="266"/>
      <c r="SPL84" s="266"/>
      <c r="SPM84" s="139"/>
      <c r="SPN84" s="266"/>
      <c r="SPO84" s="266"/>
      <c r="SPP84" s="266"/>
      <c r="SPQ84" s="139"/>
      <c r="SPR84" s="266"/>
      <c r="SPS84" s="266"/>
      <c r="SPT84" s="266"/>
      <c r="SPU84" s="139"/>
      <c r="SPV84" s="266"/>
      <c r="SPW84" s="266"/>
      <c r="SPX84" s="266"/>
      <c r="SPY84" s="139"/>
      <c r="SPZ84" s="266"/>
      <c r="SQA84" s="266"/>
      <c r="SQB84" s="266"/>
      <c r="SQC84" s="139"/>
      <c r="SQD84" s="266"/>
      <c r="SQE84" s="266"/>
      <c r="SQF84" s="266"/>
      <c r="SQG84" s="139"/>
      <c r="SQH84" s="266"/>
      <c r="SQI84" s="266"/>
      <c r="SQJ84" s="266"/>
      <c r="SQK84" s="139"/>
      <c r="SQL84" s="266"/>
      <c r="SQM84" s="266"/>
      <c r="SQN84" s="266"/>
      <c r="SQO84" s="139"/>
      <c r="SQP84" s="266"/>
      <c r="SQQ84" s="266"/>
      <c r="SQR84" s="266"/>
      <c r="SQS84" s="139"/>
      <c r="SQT84" s="266"/>
      <c r="SQU84" s="266"/>
      <c r="SQV84" s="266"/>
      <c r="SQW84" s="139"/>
      <c r="SQX84" s="266"/>
      <c r="SQY84" s="266"/>
      <c r="SQZ84" s="266"/>
      <c r="SRA84" s="139"/>
      <c r="SRB84" s="266"/>
      <c r="SRC84" s="266"/>
      <c r="SRD84" s="266"/>
      <c r="SRE84" s="139"/>
      <c r="SRF84" s="266"/>
      <c r="SRG84" s="266"/>
      <c r="SRH84" s="266"/>
      <c r="SRI84" s="139"/>
      <c r="SRJ84" s="266"/>
      <c r="SRK84" s="266"/>
      <c r="SRL84" s="266"/>
      <c r="SRM84" s="139"/>
      <c r="SRN84" s="266"/>
      <c r="SRO84" s="266"/>
      <c r="SRP84" s="266"/>
      <c r="SRQ84" s="139"/>
      <c r="SRR84" s="266"/>
      <c r="SRS84" s="266"/>
      <c r="SRT84" s="266"/>
      <c r="SRU84" s="139"/>
      <c r="SRV84" s="266"/>
      <c r="SRW84" s="266"/>
      <c r="SRX84" s="266"/>
      <c r="SRY84" s="139"/>
      <c r="SRZ84" s="266"/>
      <c r="SSA84" s="266"/>
      <c r="SSB84" s="266"/>
      <c r="SSC84" s="139"/>
      <c r="SSD84" s="266"/>
      <c r="SSE84" s="266"/>
      <c r="SSF84" s="266"/>
      <c r="SSG84" s="139"/>
      <c r="SSH84" s="266"/>
      <c r="SSI84" s="266"/>
      <c r="SSJ84" s="266"/>
      <c r="SSK84" s="139"/>
      <c r="SSL84" s="266"/>
      <c r="SSM84" s="266"/>
      <c r="SSN84" s="266"/>
      <c r="SSO84" s="139"/>
      <c r="SSP84" s="266"/>
      <c r="SSQ84" s="266"/>
      <c r="SSR84" s="266"/>
      <c r="SSS84" s="139"/>
      <c r="SST84" s="266"/>
      <c r="SSU84" s="266"/>
      <c r="SSV84" s="266"/>
      <c r="SSW84" s="139"/>
      <c r="SSX84" s="266"/>
      <c r="SSY84" s="266"/>
      <c r="SSZ84" s="266"/>
      <c r="STA84" s="139"/>
      <c r="STB84" s="266"/>
      <c r="STC84" s="266"/>
      <c r="STD84" s="266"/>
      <c r="STE84" s="139"/>
      <c r="STF84" s="266"/>
      <c r="STG84" s="266"/>
      <c r="STH84" s="266"/>
      <c r="STI84" s="139"/>
      <c r="STJ84" s="266"/>
      <c r="STK84" s="266"/>
      <c r="STL84" s="266"/>
      <c r="STM84" s="139"/>
      <c r="STN84" s="266"/>
      <c r="STO84" s="266"/>
      <c r="STP84" s="266"/>
      <c r="STQ84" s="139"/>
      <c r="STR84" s="266"/>
      <c r="STS84" s="266"/>
      <c r="STT84" s="266"/>
      <c r="STU84" s="139"/>
      <c r="STV84" s="266"/>
      <c r="STW84" s="266"/>
      <c r="STX84" s="266"/>
      <c r="STY84" s="139"/>
      <c r="STZ84" s="266"/>
      <c r="SUA84" s="266"/>
      <c r="SUB84" s="266"/>
      <c r="SUC84" s="139"/>
      <c r="SUD84" s="266"/>
      <c r="SUE84" s="266"/>
      <c r="SUF84" s="266"/>
      <c r="SUG84" s="139"/>
      <c r="SUH84" s="266"/>
      <c r="SUI84" s="266"/>
      <c r="SUJ84" s="266"/>
      <c r="SUK84" s="139"/>
      <c r="SUL84" s="266"/>
      <c r="SUM84" s="266"/>
      <c r="SUN84" s="266"/>
      <c r="SUO84" s="139"/>
      <c r="SUP84" s="266"/>
      <c r="SUQ84" s="266"/>
      <c r="SUR84" s="266"/>
      <c r="SUS84" s="139"/>
      <c r="SUT84" s="266"/>
      <c r="SUU84" s="266"/>
      <c r="SUV84" s="266"/>
      <c r="SUW84" s="139"/>
      <c r="SUX84" s="266"/>
      <c r="SUY84" s="266"/>
      <c r="SUZ84" s="266"/>
      <c r="SVA84" s="139"/>
      <c r="SVB84" s="266"/>
      <c r="SVC84" s="266"/>
      <c r="SVD84" s="266"/>
      <c r="SVE84" s="139"/>
      <c r="SVF84" s="266"/>
      <c r="SVG84" s="266"/>
      <c r="SVH84" s="266"/>
      <c r="SVI84" s="139"/>
      <c r="SVJ84" s="266"/>
      <c r="SVK84" s="266"/>
      <c r="SVL84" s="266"/>
      <c r="SVM84" s="139"/>
      <c r="SVN84" s="266"/>
      <c r="SVO84" s="266"/>
      <c r="SVP84" s="266"/>
      <c r="SVQ84" s="139"/>
      <c r="SVR84" s="266"/>
      <c r="SVS84" s="266"/>
      <c r="SVT84" s="266"/>
      <c r="SVU84" s="139"/>
      <c r="SVV84" s="266"/>
      <c r="SVW84" s="266"/>
      <c r="SVX84" s="266"/>
      <c r="SVY84" s="139"/>
      <c r="SVZ84" s="266"/>
      <c r="SWA84" s="266"/>
      <c r="SWB84" s="266"/>
      <c r="SWC84" s="139"/>
      <c r="SWD84" s="266"/>
      <c r="SWE84" s="266"/>
      <c r="SWF84" s="266"/>
      <c r="SWG84" s="139"/>
      <c r="SWH84" s="266"/>
      <c r="SWI84" s="266"/>
      <c r="SWJ84" s="266"/>
      <c r="SWK84" s="139"/>
      <c r="SWL84" s="266"/>
      <c r="SWM84" s="266"/>
      <c r="SWN84" s="266"/>
      <c r="SWO84" s="139"/>
      <c r="SWP84" s="266"/>
      <c r="SWQ84" s="266"/>
      <c r="SWR84" s="266"/>
      <c r="SWS84" s="139"/>
      <c r="SWT84" s="266"/>
      <c r="SWU84" s="266"/>
      <c r="SWV84" s="266"/>
      <c r="SWW84" s="139"/>
      <c r="SWX84" s="266"/>
      <c r="SWY84" s="266"/>
      <c r="SWZ84" s="266"/>
      <c r="SXA84" s="139"/>
      <c r="SXB84" s="266"/>
      <c r="SXC84" s="266"/>
      <c r="SXD84" s="266"/>
      <c r="SXE84" s="139"/>
      <c r="SXF84" s="266"/>
      <c r="SXG84" s="266"/>
      <c r="SXH84" s="266"/>
      <c r="SXI84" s="139"/>
      <c r="SXJ84" s="266"/>
      <c r="SXK84" s="266"/>
      <c r="SXL84" s="266"/>
      <c r="SXM84" s="139"/>
      <c r="SXN84" s="266"/>
      <c r="SXO84" s="266"/>
      <c r="SXP84" s="266"/>
      <c r="SXQ84" s="139"/>
      <c r="SXR84" s="266"/>
      <c r="SXS84" s="266"/>
      <c r="SXT84" s="266"/>
      <c r="SXU84" s="139"/>
      <c r="SXV84" s="266"/>
      <c r="SXW84" s="266"/>
      <c r="SXX84" s="266"/>
      <c r="SXY84" s="139"/>
      <c r="SXZ84" s="266"/>
      <c r="SYA84" s="266"/>
      <c r="SYB84" s="266"/>
      <c r="SYC84" s="139"/>
      <c r="SYD84" s="266"/>
      <c r="SYE84" s="266"/>
      <c r="SYF84" s="266"/>
      <c r="SYG84" s="139"/>
      <c r="SYH84" s="266"/>
      <c r="SYI84" s="266"/>
      <c r="SYJ84" s="266"/>
      <c r="SYK84" s="139"/>
      <c r="SYL84" s="266"/>
      <c r="SYM84" s="266"/>
      <c r="SYN84" s="266"/>
      <c r="SYO84" s="139"/>
      <c r="SYP84" s="266"/>
      <c r="SYQ84" s="266"/>
      <c r="SYR84" s="266"/>
      <c r="SYS84" s="139"/>
      <c r="SYT84" s="266"/>
      <c r="SYU84" s="266"/>
      <c r="SYV84" s="266"/>
      <c r="SYW84" s="139"/>
      <c r="SYX84" s="266"/>
      <c r="SYY84" s="266"/>
      <c r="SYZ84" s="266"/>
      <c r="SZA84" s="139"/>
      <c r="SZB84" s="266"/>
      <c r="SZC84" s="266"/>
      <c r="SZD84" s="266"/>
      <c r="SZE84" s="139"/>
      <c r="SZF84" s="266"/>
      <c r="SZG84" s="266"/>
      <c r="SZH84" s="266"/>
      <c r="SZI84" s="139"/>
      <c r="SZJ84" s="266"/>
      <c r="SZK84" s="266"/>
      <c r="SZL84" s="266"/>
      <c r="SZM84" s="139"/>
      <c r="SZN84" s="266"/>
      <c r="SZO84" s="266"/>
      <c r="SZP84" s="266"/>
      <c r="SZQ84" s="139"/>
      <c r="SZR84" s="266"/>
      <c r="SZS84" s="266"/>
      <c r="SZT84" s="266"/>
      <c r="SZU84" s="139"/>
      <c r="SZV84" s="266"/>
      <c r="SZW84" s="266"/>
      <c r="SZX84" s="266"/>
      <c r="SZY84" s="139"/>
      <c r="SZZ84" s="266"/>
      <c r="TAA84" s="266"/>
      <c r="TAB84" s="266"/>
      <c r="TAC84" s="139"/>
      <c r="TAD84" s="266"/>
      <c r="TAE84" s="266"/>
      <c r="TAF84" s="266"/>
      <c r="TAG84" s="139"/>
      <c r="TAH84" s="266"/>
      <c r="TAI84" s="266"/>
      <c r="TAJ84" s="266"/>
      <c r="TAK84" s="139"/>
      <c r="TAL84" s="266"/>
      <c r="TAM84" s="266"/>
      <c r="TAN84" s="266"/>
      <c r="TAO84" s="139"/>
      <c r="TAP84" s="266"/>
      <c r="TAQ84" s="266"/>
      <c r="TAR84" s="266"/>
      <c r="TAS84" s="139"/>
      <c r="TAT84" s="266"/>
      <c r="TAU84" s="266"/>
      <c r="TAV84" s="266"/>
      <c r="TAW84" s="139"/>
      <c r="TAX84" s="266"/>
      <c r="TAY84" s="266"/>
      <c r="TAZ84" s="266"/>
      <c r="TBA84" s="139"/>
      <c r="TBB84" s="266"/>
      <c r="TBC84" s="266"/>
      <c r="TBD84" s="266"/>
      <c r="TBE84" s="139"/>
      <c r="TBF84" s="266"/>
      <c r="TBG84" s="266"/>
      <c r="TBH84" s="266"/>
      <c r="TBI84" s="139"/>
      <c r="TBJ84" s="266"/>
      <c r="TBK84" s="266"/>
      <c r="TBL84" s="266"/>
      <c r="TBM84" s="139"/>
      <c r="TBN84" s="266"/>
      <c r="TBO84" s="266"/>
      <c r="TBP84" s="266"/>
      <c r="TBQ84" s="139"/>
      <c r="TBR84" s="266"/>
      <c r="TBS84" s="266"/>
      <c r="TBT84" s="266"/>
      <c r="TBU84" s="139"/>
      <c r="TBV84" s="266"/>
      <c r="TBW84" s="266"/>
      <c r="TBX84" s="266"/>
      <c r="TBY84" s="139"/>
      <c r="TBZ84" s="266"/>
      <c r="TCA84" s="266"/>
      <c r="TCB84" s="266"/>
      <c r="TCC84" s="139"/>
      <c r="TCD84" s="266"/>
      <c r="TCE84" s="266"/>
      <c r="TCF84" s="266"/>
      <c r="TCG84" s="139"/>
      <c r="TCH84" s="266"/>
      <c r="TCI84" s="266"/>
      <c r="TCJ84" s="266"/>
      <c r="TCK84" s="139"/>
      <c r="TCL84" s="266"/>
      <c r="TCM84" s="266"/>
      <c r="TCN84" s="266"/>
      <c r="TCO84" s="139"/>
      <c r="TCP84" s="266"/>
      <c r="TCQ84" s="266"/>
      <c r="TCR84" s="266"/>
      <c r="TCS84" s="139"/>
      <c r="TCT84" s="266"/>
      <c r="TCU84" s="266"/>
      <c r="TCV84" s="266"/>
      <c r="TCW84" s="139"/>
      <c r="TCX84" s="266"/>
      <c r="TCY84" s="266"/>
      <c r="TCZ84" s="266"/>
      <c r="TDA84" s="139"/>
      <c r="TDB84" s="266"/>
      <c r="TDC84" s="266"/>
      <c r="TDD84" s="266"/>
      <c r="TDE84" s="139"/>
      <c r="TDF84" s="266"/>
      <c r="TDG84" s="266"/>
      <c r="TDH84" s="266"/>
      <c r="TDI84" s="139"/>
      <c r="TDJ84" s="266"/>
      <c r="TDK84" s="266"/>
      <c r="TDL84" s="266"/>
      <c r="TDM84" s="139"/>
      <c r="TDN84" s="266"/>
      <c r="TDO84" s="266"/>
      <c r="TDP84" s="266"/>
      <c r="TDQ84" s="139"/>
      <c r="TDR84" s="266"/>
      <c r="TDS84" s="266"/>
      <c r="TDT84" s="266"/>
      <c r="TDU84" s="139"/>
      <c r="TDV84" s="266"/>
      <c r="TDW84" s="266"/>
      <c r="TDX84" s="266"/>
      <c r="TDY84" s="139"/>
      <c r="TDZ84" s="266"/>
      <c r="TEA84" s="266"/>
      <c r="TEB84" s="266"/>
      <c r="TEC84" s="139"/>
      <c r="TED84" s="266"/>
      <c r="TEE84" s="266"/>
      <c r="TEF84" s="266"/>
      <c r="TEG84" s="139"/>
      <c r="TEH84" s="266"/>
      <c r="TEI84" s="266"/>
      <c r="TEJ84" s="266"/>
      <c r="TEK84" s="139"/>
      <c r="TEL84" s="266"/>
      <c r="TEM84" s="266"/>
      <c r="TEN84" s="266"/>
      <c r="TEO84" s="139"/>
      <c r="TEP84" s="266"/>
      <c r="TEQ84" s="266"/>
      <c r="TER84" s="266"/>
      <c r="TES84" s="139"/>
      <c r="TET84" s="266"/>
      <c r="TEU84" s="266"/>
      <c r="TEV84" s="266"/>
      <c r="TEW84" s="139"/>
      <c r="TEX84" s="266"/>
      <c r="TEY84" s="266"/>
      <c r="TEZ84" s="266"/>
      <c r="TFA84" s="139"/>
      <c r="TFB84" s="266"/>
      <c r="TFC84" s="266"/>
      <c r="TFD84" s="266"/>
      <c r="TFE84" s="139"/>
      <c r="TFF84" s="266"/>
      <c r="TFG84" s="266"/>
      <c r="TFH84" s="266"/>
      <c r="TFI84" s="139"/>
      <c r="TFJ84" s="266"/>
      <c r="TFK84" s="266"/>
      <c r="TFL84" s="266"/>
      <c r="TFM84" s="139"/>
      <c r="TFN84" s="266"/>
      <c r="TFO84" s="266"/>
      <c r="TFP84" s="266"/>
      <c r="TFQ84" s="139"/>
      <c r="TFR84" s="266"/>
      <c r="TFS84" s="266"/>
      <c r="TFT84" s="266"/>
      <c r="TFU84" s="139"/>
      <c r="TFV84" s="266"/>
      <c r="TFW84" s="266"/>
      <c r="TFX84" s="266"/>
      <c r="TFY84" s="139"/>
      <c r="TFZ84" s="266"/>
      <c r="TGA84" s="266"/>
      <c r="TGB84" s="266"/>
      <c r="TGC84" s="139"/>
      <c r="TGD84" s="266"/>
      <c r="TGE84" s="266"/>
      <c r="TGF84" s="266"/>
      <c r="TGG84" s="139"/>
      <c r="TGH84" s="266"/>
      <c r="TGI84" s="266"/>
      <c r="TGJ84" s="266"/>
      <c r="TGK84" s="139"/>
      <c r="TGL84" s="266"/>
      <c r="TGM84" s="266"/>
      <c r="TGN84" s="266"/>
      <c r="TGO84" s="139"/>
      <c r="TGP84" s="266"/>
      <c r="TGQ84" s="266"/>
      <c r="TGR84" s="266"/>
      <c r="TGS84" s="139"/>
      <c r="TGT84" s="266"/>
      <c r="TGU84" s="266"/>
      <c r="TGV84" s="266"/>
      <c r="TGW84" s="139"/>
      <c r="TGX84" s="266"/>
      <c r="TGY84" s="266"/>
      <c r="TGZ84" s="266"/>
      <c r="THA84" s="139"/>
      <c r="THB84" s="266"/>
      <c r="THC84" s="266"/>
      <c r="THD84" s="266"/>
      <c r="THE84" s="139"/>
      <c r="THF84" s="266"/>
      <c r="THG84" s="266"/>
      <c r="THH84" s="266"/>
      <c r="THI84" s="139"/>
      <c r="THJ84" s="266"/>
      <c r="THK84" s="266"/>
      <c r="THL84" s="266"/>
      <c r="THM84" s="139"/>
      <c r="THN84" s="266"/>
      <c r="THO84" s="266"/>
      <c r="THP84" s="266"/>
      <c r="THQ84" s="139"/>
      <c r="THR84" s="266"/>
      <c r="THS84" s="266"/>
      <c r="THT84" s="266"/>
      <c r="THU84" s="139"/>
      <c r="THV84" s="266"/>
      <c r="THW84" s="266"/>
      <c r="THX84" s="266"/>
      <c r="THY84" s="139"/>
      <c r="THZ84" s="266"/>
      <c r="TIA84" s="266"/>
      <c r="TIB84" s="266"/>
      <c r="TIC84" s="139"/>
      <c r="TID84" s="266"/>
      <c r="TIE84" s="266"/>
      <c r="TIF84" s="266"/>
      <c r="TIG84" s="139"/>
      <c r="TIH84" s="266"/>
      <c r="TII84" s="266"/>
      <c r="TIJ84" s="266"/>
      <c r="TIK84" s="139"/>
      <c r="TIL84" s="266"/>
      <c r="TIM84" s="266"/>
      <c r="TIN84" s="266"/>
      <c r="TIO84" s="139"/>
      <c r="TIP84" s="266"/>
      <c r="TIQ84" s="266"/>
      <c r="TIR84" s="266"/>
      <c r="TIS84" s="139"/>
      <c r="TIT84" s="266"/>
      <c r="TIU84" s="266"/>
      <c r="TIV84" s="266"/>
      <c r="TIW84" s="139"/>
      <c r="TIX84" s="266"/>
      <c r="TIY84" s="266"/>
      <c r="TIZ84" s="266"/>
      <c r="TJA84" s="139"/>
      <c r="TJB84" s="266"/>
      <c r="TJC84" s="266"/>
      <c r="TJD84" s="266"/>
      <c r="TJE84" s="139"/>
      <c r="TJF84" s="266"/>
      <c r="TJG84" s="266"/>
      <c r="TJH84" s="266"/>
      <c r="TJI84" s="139"/>
      <c r="TJJ84" s="266"/>
      <c r="TJK84" s="266"/>
      <c r="TJL84" s="266"/>
      <c r="TJM84" s="139"/>
      <c r="TJN84" s="266"/>
      <c r="TJO84" s="266"/>
      <c r="TJP84" s="266"/>
      <c r="TJQ84" s="139"/>
      <c r="TJR84" s="266"/>
      <c r="TJS84" s="266"/>
      <c r="TJT84" s="266"/>
      <c r="TJU84" s="139"/>
      <c r="TJV84" s="266"/>
      <c r="TJW84" s="266"/>
      <c r="TJX84" s="266"/>
      <c r="TJY84" s="139"/>
      <c r="TJZ84" s="266"/>
      <c r="TKA84" s="266"/>
      <c r="TKB84" s="266"/>
      <c r="TKC84" s="139"/>
      <c r="TKD84" s="266"/>
      <c r="TKE84" s="266"/>
      <c r="TKF84" s="266"/>
      <c r="TKG84" s="139"/>
      <c r="TKH84" s="266"/>
      <c r="TKI84" s="266"/>
      <c r="TKJ84" s="266"/>
      <c r="TKK84" s="139"/>
      <c r="TKL84" s="266"/>
      <c r="TKM84" s="266"/>
      <c r="TKN84" s="266"/>
      <c r="TKO84" s="139"/>
      <c r="TKP84" s="266"/>
      <c r="TKQ84" s="266"/>
      <c r="TKR84" s="266"/>
      <c r="TKS84" s="139"/>
      <c r="TKT84" s="266"/>
      <c r="TKU84" s="266"/>
      <c r="TKV84" s="266"/>
      <c r="TKW84" s="139"/>
      <c r="TKX84" s="266"/>
      <c r="TKY84" s="266"/>
      <c r="TKZ84" s="266"/>
      <c r="TLA84" s="139"/>
      <c r="TLB84" s="266"/>
      <c r="TLC84" s="266"/>
      <c r="TLD84" s="266"/>
      <c r="TLE84" s="139"/>
      <c r="TLF84" s="266"/>
      <c r="TLG84" s="266"/>
      <c r="TLH84" s="266"/>
      <c r="TLI84" s="139"/>
      <c r="TLJ84" s="266"/>
      <c r="TLK84" s="266"/>
      <c r="TLL84" s="266"/>
      <c r="TLM84" s="139"/>
      <c r="TLN84" s="266"/>
      <c r="TLO84" s="266"/>
      <c r="TLP84" s="266"/>
      <c r="TLQ84" s="139"/>
      <c r="TLR84" s="266"/>
      <c r="TLS84" s="266"/>
      <c r="TLT84" s="266"/>
      <c r="TLU84" s="139"/>
      <c r="TLV84" s="266"/>
      <c r="TLW84" s="266"/>
      <c r="TLX84" s="266"/>
      <c r="TLY84" s="139"/>
      <c r="TLZ84" s="266"/>
      <c r="TMA84" s="266"/>
      <c r="TMB84" s="266"/>
      <c r="TMC84" s="139"/>
      <c r="TMD84" s="266"/>
      <c r="TME84" s="266"/>
      <c r="TMF84" s="266"/>
      <c r="TMG84" s="139"/>
      <c r="TMH84" s="266"/>
      <c r="TMI84" s="266"/>
      <c r="TMJ84" s="266"/>
      <c r="TMK84" s="139"/>
      <c r="TML84" s="266"/>
      <c r="TMM84" s="266"/>
      <c r="TMN84" s="266"/>
      <c r="TMO84" s="139"/>
      <c r="TMP84" s="266"/>
      <c r="TMQ84" s="266"/>
      <c r="TMR84" s="266"/>
      <c r="TMS84" s="139"/>
      <c r="TMT84" s="266"/>
      <c r="TMU84" s="266"/>
      <c r="TMV84" s="266"/>
      <c r="TMW84" s="139"/>
      <c r="TMX84" s="266"/>
      <c r="TMY84" s="266"/>
      <c r="TMZ84" s="266"/>
      <c r="TNA84" s="139"/>
      <c r="TNB84" s="266"/>
      <c r="TNC84" s="266"/>
      <c r="TND84" s="266"/>
      <c r="TNE84" s="139"/>
      <c r="TNF84" s="266"/>
      <c r="TNG84" s="266"/>
      <c r="TNH84" s="266"/>
      <c r="TNI84" s="139"/>
      <c r="TNJ84" s="266"/>
      <c r="TNK84" s="266"/>
      <c r="TNL84" s="266"/>
      <c r="TNM84" s="139"/>
      <c r="TNN84" s="266"/>
      <c r="TNO84" s="266"/>
      <c r="TNP84" s="266"/>
      <c r="TNQ84" s="139"/>
      <c r="TNR84" s="266"/>
      <c r="TNS84" s="266"/>
      <c r="TNT84" s="266"/>
      <c r="TNU84" s="139"/>
      <c r="TNV84" s="266"/>
      <c r="TNW84" s="266"/>
      <c r="TNX84" s="266"/>
      <c r="TNY84" s="139"/>
      <c r="TNZ84" s="266"/>
      <c r="TOA84" s="266"/>
      <c r="TOB84" s="266"/>
      <c r="TOC84" s="139"/>
      <c r="TOD84" s="266"/>
      <c r="TOE84" s="266"/>
      <c r="TOF84" s="266"/>
      <c r="TOG84" s="139"/>
      <c r="TOH84" s="266"/>
      <c r="TOI84" s="266"/>
      <c r="TOJ84" s="266"/>
      <c r="TOK84" s="139"/>
      <c r="TOL84" s="266"/>
      <c r="TOM84" s="266"/>
      <c r="TON84" s="266"/>
      <c r="TOO84" s="139"/>
      <c r="TOP84" s="266"/>
      <c r="TOQ84" s="266"/>
      <c r="TOR84" s="266"/>
      <c r="TOS84" s="139"/>
      <c r="TOT84" s="266"/>
      <c r="TOU84" s="266"/>
      <c r="TOV84" s="266"/>
      <c r="TOW84" s="139"/>
      <c r="TOX84" s="266"/>
      <c r="TOY84" s="266"/>
      <c r="TOZ84" s="266"/>
      <c r="TPA84" s="139"/>
      <c r="TPB84" s="266"/>
      <c r="TPC84" s="266"/>
      <c r="TPD84" s="266"/>
      <c r="TPE84" s="139"/>
      <c r="TPF84" s="266"/>
      <c r="TPG84" s="266"/>
      <c r="TPH84" s="266"/>
      <c r="TPI84" s="139"/>
      <c r="TPJ84" s="266"/>
      <c r="TPK84" s="266"/>
      <c r="TPL84" s="266"/>
      <c r="TPM84" s="139"/>
      <c r="TPN84" s="266"/>
      <c r="TPO84" s="266"/>
      <c r="TPP84" s="266"/>
      <c r="TPQ84" s="139"/>
      <c r="TPR84" s="266"/>
      <c r="TPS84" s="266"/>
      <c r="TPT84" s="266"/>
      <c r="TPU84" s="139"/>
      <c r="TPV84" s="266"/>
      <c r="TPW84" s="266"/>
      <c r="TPX84" s="266"/>
      <c r="TPY84" s="139"/>
      <c r="TPZ84" s="266"/>
      <c r="TQA84" s="266"/>
      <c r="TQB84" s="266"/>
      <c r="TQC84" s="139"/>
      <c r="TQD84" s="266"/>
      <c r="TQE84" s="266"/>
      <c r="TQF84" s="266"/>
      <c r="TQG84" s="139"/>
      <c r="TQH84" s="266"/>
      <c r="TQI84" s="266"/>
      <c r="TQJ84" s="266"/>
      <c r="TQK84" s="139"/>
      <c r="TQL84" s="266"/>
      <c r="TQM84" s="266"/>
      <c r="TQN84" s="266"/>
      <c r="TQO84" s="139"/>
      <c r="TQP84" s="266"/>
      <c r="TQQ84" s="266"/>
      <c r="TQR84" s="266"/>
      <c r="TQS84" s="139"/>
      <c r="TQT84" s="266"/>
      <c r="TQU84" s="266"/>
      <c r="TQV84" s="266"/>
      <c r="TQW84" s="139"/>
      <c r="TQX84" s="266"/>
      <c r="TQY84" s="266"/>
      <c r="TQZ84" s="266"/>
      <c r="TRA84" s="139"/>
      <c r="TRB84" s="266"/>
      <c r="TRC84" s="266"/>
      <c r="TRD84" s="266"/>
      <c r="TRE84" s="139"/>
      <c r="TRF84" s="266"/>
      <c r="TRG84" s="266"/>
      <c r="TRH84" s="266"/>
      <c r="TRI84" s="139"/>
      <c r="TRJ84" s="266"/>
      <c r="TRK84" s="266"/>
      <c r="TRL84" s="266"/>
      <c r="TRM84" s="139"/>
      <c r="TRN84" s="266"/>
      <c r="TRO84" s="266"/>
      <c r="TRP84" s="266"/>
      <c r="TRQ84" s="139"/>
      <c r="TRR84" s="266"/>
      <c r="TRS84" s="266"/>
      <c r="TRT84" s="266"/>
      <c r="TRU84" s="139"/>
      <c r="TRV84" s="266"/>
      <c r="TRW84" s="266"/>
      <c r="TRX84" s="266"/>
      <c r="TRY84" s="139"/>
      <c r="TRZ84" s="266"/>
      <c r="TSA84" s="266"/>
      <c r="TSB84" s="266"/>
      <c r="TSC84" s="139"/>
      <c r="TSD84" s="266"/>
      <c r="TSE84" s="266"/>
      <c r="TSF84" s="266"/>
      <c r="TSG84" s="139"/>
      <c r="TSH84" s="266"/>
      <c r="TSI84" s="266"/>
      <c r="TSJ84" s="266"/>
      <c r="TSK84" s="139"/>
      <c r="TSL84" s="266"/>
      <c r="TSM84" s="266"/>
      <c r="TSN84" s="266"/>
      <c r="TSO84" s="139"/>
      <c r="TSP84" s="266"/>
      <c r="TSQ84" s="266"/>
      <c r="TSR84" s="266"/>
      <c r="TSS84" s="139"/>
      <c r="TST84" s="266"/>
      <c r="TSU84" s="266"/>
      <c r="TSV84" s="266"/>
      <c r="TSW84" s="139"/>
      <c r="TSX84" s="266"/>
      <c r="TSY84" s="266"/>
      <c r="TSZ84" s="266"/>
      <c r="TTA84" s="139"/>
      <c r="TTB84" s="266"/>
      <c r="TTC84" s="266"/>
      <c r="TTD84" s="266"/>
      <c r="TTE84" s="139"/>
      <c r="TTF84" s="266"/>
      <c r="TTG84" s="266"/>
      <c r="TTH84" s="266"/>
      <c r="TTI84" s="139"/>
      <c r="TTJ84" s="266"/>
      <c r="TTK84" s="266"/>
      <c r="TTL84" s="266"/>
      <c r="TTM84" s="139"/>
      <c r="TTN84" s="266"/>
      <c r="TTO84" s="266"/>
      <c r="TTP84" s="266"/>
      <c r="TTQ84" s="139"/>
      <c r="TTR84" s="266"/>
      <c r="TTS84" s="266"/>
      <c r="TTT84" s="266"/>
      <c r="TTU84" s="139"/>
      <c r="TTV84" s="266"/>
      <c r="TTW84" s="266"/>
      <c r="TTX84" s="266"/>
      <c r="TTY84" s="139"/>
      <c r="TTZ84" s="266"/>
      <c r="TUA84" s="266"/>
      <c r="TUB84" s="266"/>
      <c r="TUC84" s="139"/>
      <c r="TUD84" s="266"/>
      <c r="TUE84" s="266"/>
      <c r="TUF84" s="266"/>
      <c r="TUG84" s="139"/>
      <c r="TUH84" s="266"/>
      <c r="TUI84" s="266"/>
      <c r="TUJ84" s="266"/>
      <c r="TUK84" s="139"/>
      <c r="TUL84" s="266"/>
      <c r="TUM84" s="266"/>
      <c r="TUN84" s="266"/>
      <c r="TUO84" s="139"/>
      <c r="TUP84" s="266"/>
      <c r="TUQ84" s="266"/>
      <c r="TUR84" s="266"/>
      <c r="TUS84" s="139"/>
      <c r="TUT84" s="266"/>
      <c r="TUU84" s="266"/>
      <c r="TUV84" s="266"/>
      <c r="TUW84" s="139"/>
      <c r="TUX84" s="266"/>
      <c r="TUY84" s="266"/>
      <c r="TUZ84" s="266"/>
      <c r="TVA84" s="139"/>
      <c r="TVB84" s="266"/>
      <c r="TVC84" s="266"/>
      <c r="TVD84" s="266"/>
      <c r="TVE84" s="139"/>
      <c r="TVF84" s="266"/>
      <c r="TVG84" s="266"/>
      <c r="TVH84" s="266"/>
      <c r="TVI84" s="139"/>
      <c r="TVJ84" s="266"/>
      <c r="TVK84" s="266"/>
      <c r="TVL84" s="266"/>
      <c r="TVM84" s="139"/>
      <c r="TVN84" s="266"/>
      <c r="TVO84" s="266"/>
      <c r="TVP84" s="266"/>
      <c r="TVQ84" s="139"/>
      <c r="TVR84" s="266"/>
      <c r="TVS84" s="266"/>
      <c r="TVT84" s="266"/>
      <c r="TVU84" s="139"/>
      <c r="TVV84" s="266"/>
      <c r="TVW84" s="266"/>
      <c r="TVX84" s="266"/>
      <c r="TVY84" s="139"/>
      <c r="TVZ84" s="266"/>
      <c r="TWA84" s="266"/>
      <c r="TWB84" s="266"/>
      <c r="TWC84" s="139"/>
      <c r="TWD84" s="266"/>
      <c r="TWE84" s="266"/>
      <c r="TWF84" s="266"/>
      <c r="TWG84" s="139"/>
      <c r="TWH84" s="266"/>
      <c r="TWI84" s="266"/>
      <c r="TWJ84" s="266"/>
      <c r="TWK84" s="139"/>
      <c r="TWL84" s="266"/>
      <c r="TWM84" s="266"/>
      <c r="TWN84" s="266"/>
      <c r="TWO84" s="139"/>
      <c r="TWP84" s="266"/>
      <c r="TWQ84" s="266"/>
      <c r="TWR84" s="266"/>
      <c r="TWS84" s="139"/>
      <c r="TWT84" s="266"/>
      <c r="TWU84" s="266"/>
      <c r="TWV84" s="266"/>
      <c r="TWW84" s="139"/>
      <c r="TWX84" s="266"/>
      <c r="TWY84" s="266"/>
      <c r="TWZ84" s="266"/>
      <c r="TXA84" s="139"/>
      <c r="TXB84" s="266"/>
      <c r="TXC84" s="266"/>
      <c r="TXD84" s="266"/>
      <c r="TXE84" s="139"/>
      <c r="TXF84" s="266"/>
      <c r="TXG84" s="266"/>
      <c r="TXH84" s="266"/>
      <c r="TXI84" s="139"/>
      <c r="TXJ84" s="266"/>
      <c r="TXK84" s="266"/>
      <c r="TXL84" s="266"/>
      <c r="TXM84" s="139"/>
      <c r="TXN84" s="266"/>
      <c r="TXO84" s="266"/>
      <c r="TXP84" s="266"/>
      <c r="TXQ84" s="139"/>
      <c r="TXR84" s="266"/>
      <c r="TXS84" s="266"/>
      <c r="TXT84" s="266"/>
      <c r="TXU84" s="139"/>
      <c r="TXV84" s="266"/>
      <c r="TXW84" s="266"/>
      <c r="TXX84" s="266"/>
      <c r="TXY84" s="139"/>
      <c r="TXZ84" s="266"/>
      <c r="TYA84" s="266"/>
      <c r="TYB84" s="266"/>
      <c r="TYC84" s="139"/>
      <c r="TYD84" s="266"/>
      <c r="TYE84" s="266"/>
      <c r="TYF84" s="266"/>
      <c r="TYG84" s="139"/>
      <c r="TYH84" s="266"/>
      <c r="TYI84" s="266"/>
      <c r="TYJ84" s="266"/>
      <c r="TYK84" s="139"/>
      <c r="TYL84" s="266"/>
      <c r="TYM84" s="266"/>
      <c r="TYN84" s="266"/>
      <c r="TYO84" s="139"/>
      <c r="TYP84" s="266"/>
      <c r="TYQ84" s="266"/>
      <c r="TYR84" s="266"/>
      <c r="TYS84" s="139"/>
      <c r="TYT84" s="266"/>
      <c r="TYU84" s="266"/>
      <c r="TYV84" s="266"/>
      <c r="TYW84" s="139"/>
      <c r="TYX84" s="266"/>
      <c r="TYY84" s="266"/>
      <c r="TYZ84" s="266"/>
      <c r="TZA84" s="139"/>
      <c r="TZB84" s="266"/>
      <c r="TZC84" s="266"/>
      <c r="TZD84" s="266"/>
      <c r="TZE84" s="139"/>
      <c r="TZF84" s="266"/>
      <c r="TZG84" s="266"/>
      <c r="TZH84" s="266"/>
      <c r="TZI84" s="139"/>
      <c r="TZJ84" s="266"/>
      <c r="TZK84" s="266"/>
      <c r="TZL84" s="266"/>
      <c r="TZM84" s="139"/>
      <c r="TZN84" s="266"/>
      <c r="TZO84" s="266"/>
      <c r="TZP84" s="266"/>
      <c r="TZQ84" s="139"/>
      <c r="TZR84" s="266"/>
      <c r="TZS84" s="266"/>
      <c r="TZT84" s="266"/>
      <c r="TZU84" s="139"/>
      <c r="TZV84" s="266"/>
      <c r="TZW84" s="266"/>
      <c r="TZX84" s="266"/>
      <c r="TZY84" s="139"/>
      <c r="TZZ84" s="266"/>
      <c r="UAA84" s="266"/>
      <c r="UAB84" s="266"/>
      <c r="UAC84" s="139"/>
      <c r="UAD84" s="266"/>
      <c r="UAE84" s="266"/>
      <c r="UAF84" s="266"/>
      <c r="UAG84" s="139"/>
      <c r="UAH84" s="266"/>
      <c r="UAI84" s="266"/>
      <c r="UAJ84" s="266"/>
      <c r="UAK84" s="139"/>
      <c r="UAL84" s="266"/>
      <c r="UAM84" s="266"/>
      <c r="UAN84" s="266"/>
      <c r="UAO84" s="139"/>
      <c r="UAP84" s="266"/>
      <c r="UAQ84" s="266"/>
      <c r="UAR84" s="266"/>
      <c r="UAS84" s="139"/>
      <c r="UAT84" s="266"/>
      <c r="UAU84" s="266"/>
      <c r="UAV84" s="266"/>
      <c r="UAW84" s="139"/>
      <c r="UAX84" s="266"/>
      <c r="UAY84" s="266"/>
      <c r="UAZ84" s="266"/>
      <c r="UBA84" s="139"/>
      <c r="UBB84" s="266"/>
      <c r="UBC84" s="266"/>
      <c r="UBD84" s="266"/>
      <c r="UBE84" s="139"/>
      <c r="UBF84" s="266"/>
      <c r="UBG84" s="266"/>
      <c r="UBH84" s="266"/>
      <c r="UBI84" s="139"/>
      <c r="UBJ84" s="266"/>
      <c r="UBK84" s="266"/>
      <c r="UBL84" s="266"/>
      <c r="UBM84" s="139"/>
      <c r="UBN84" s="266"/>
      <c r="UBO84" s="266"/>
      <c r="UBP84" s="266"/>
      <c r="UBQ84" s="139"/>
      <c r="UBR84" s="266"/>
      <c r="UBS84" s="266"/>
      <c r="UBT84" s="266"/>
      <c r="UBU84" s="139"/>
      <c r="UBV84" s="266"/>
      <c r="UBW84" s="266"/>
      <c r="UBX84" s="266"/>
      <c r="UBY84" s="139"/>
      <c r="UBZ84" s="266"/>
      <c r="UCA84" s="266"/>
      <c r="UCB84" s="266"/>
      <c r="UCC84" s="139"/>
      <c r="UCD84" s="266"/>
      <c r="UCE84" s="266"/>
      <c r="UCF84" s="266"/>
      <c r="UCG84" s="139"/>
      <c r="UCH84" s="266"/>
      <c r="UCI84" s="266"/>
      <c r="UCJ84" s="266"/>
      <c r="UCK84" s="139"/>
      <c r="UCL84" s="266"/>
      <c r="UCM84" s="266"/>
      <c r="UCN84" s="266"/>
      <c r="UCO84" s="139"/>
      <c r="UCP84" s="266"/>
      <c r="UCQ84" s="266"/>
      <c r="UCR84" s="266"/>
      <c r="UCS84" s="139"/>
      <c r="UCT84" s="266"/>
      <c r="UCU84" s="266"/>
      <c r="UCV84" s="266"/>
      <c r="UCW84" s="139"/>
      <c r="UCX84" s="266"/>
      <c r="UCY84" s="266"/>
      <c r="UCZ84" s="266"/>
      <c r="UDA84" s="139"/>
      <c r="UDB84" s="266"/>
      <c r="UDC84" s="266"/>
      <c r="UDD84" s="266"/>
      <c r="UDE84" s="139"/>
      <c r="UDF84" s="266"/>
      <c r="UDG84" s="266"/>
      <c r="UDH84" s="266"/>
      <c r="UDI84" s="139"/>
      <c r="UDJ84" s="266"/>
      <c r="UDK84" s="266"/>
      <c r="UDL84" s="266"/>
      <c r="UDM84" s="139"/>
      <c r="UDN84" s="266"/>
      <c r="UDO84" s="266"/>
      <c r="UDP84" s="266"/>
      <c r="UDQ84" s="139"/>
      <c r="UDR84" s="266"/>
      <c r="UDS84" s="266"/>
      <c r="UDT84" s="266"/>
      <c r="UDU84" s="139"/>
      <c r="UDV84" s="266"/>
      <c r="UDW84" s="266"/>
      <c r="UDX84" s="266"/>
      <c r="UDY84" s="139"/>
      <c r="UDZ84" s="266"/>
      <c r="UEA84" s="266"/>
      <c r="UEB84" s="266"/>
      <c r="UEC84" s="139"/>
      <c r="UED84" s="266"/>
      <c r="UEE84" s="266"/>
      <c r="UEF84" s="266"/>
      <c r="UEG84" s="139"/>
      <c r="UEH84" s="266"/>
      <c r="UEI84" s="266"/>
      <c r="UEJ84" s="266"/>
      <c r="UEK84" s="139"/>
      <c r="UEL84" s="266"/>
      <c r="UEM84" s="266"/>
      <c r="UEN84" s="266"/>
      <c r="UEO84" s="139"/>
      <c r="UEP84" s="266"/>
      <c r="UEQ84" s="266"/>
      <c r="UER84" s="266"/>
      <c r="UES84" s="139"/>
      <c r="UET84" s="266"/>
      <c r="UEU84" s="266"/>
      <c r="UEV84" s="266"/>
      <c r="UEW84" s="139"/>
      <c r="UEX84" s="266"/>
      <c r="UEY84" s="266"/>
      <c r="UEZ84" s="266"/>
      <c r="UFA84" s="139"/>
      <c r="UFB84" s="266"/>
      <c r="UFC84" s="266"/>
      <c r="UFD84" s="266"/>
      <c r="UFE84" s="139"/>
      <c r="UFF84" s="266"/>
      <c r="UFG84" s="266"/>
      <c r="UFH84" s="266"/>
      <c r="UFI84" s="139"/>
      <c r="UFJ84" s="266"/>
      <c r="UFK84" s="266"/>
      <c r="UFL84" s="266"/>
      <c r="UFM84" s="139"/>
      <c r="UFN84" s="266"/>
      <c r="UFO84" s="266"/>
      <c r="UFP84" s="266"/>
      <c r="UFQ84" s="139"/>
      <c r="UFR84" s="266"/>
      <c r="UFS84" s="266"/>
      <c r="UFT84" s="266"/>
      <c r="UFU84" s="139"/>
      <c r="UFV84" s="266"/>
      <c r="UFW84" s="266"/>
      <c r="UFX84" s="266"/>
      <c r="UFY84" s="139"/>
      <c r="UFZ84" s="266"/>
      <c r="UGA84" s="266"/>
      <c r="UGB84" s="266"/>
      <c r="UGC84" s="139"/>
      <c r="UGD84" s="266"/>
      <c r="UGE84" s="266"/>
      <c r="UGF84" s="266"/>
      <c r="UGG84" s="139"/>
      <c r="UGH84" s="266"/>
      <c r="UGI84" s="266"/>
      <c r="UGJ84" s="266"/>
      <c r="UGK84" s="139"/>
      <c r="UGL84" s="266"/>
      <c r="UGM84" s="266"/>
      <c r="UGN84" s="266"/>
      <c r="UGO84" s="139"/>
      <c r="UGP84" s="266"/>
      <c r="UGQ84" s="266"/>
      <c r="UGR84" s="266"/>
      <c r="UGS84" s="139"/>
      <c r="UGT84" s="266"/>
      <c r="UGU84" s="266"/>
      <c r="UGV84" s="266"/>
      <c r="UGW84" s="139"/>
      <c r="UGX84" s="266"/>
      <c r="UGY84" s="266"/>
      <c r="UGZ84" s="266"/>
      <c r="UHA84" s="139"/>
      <c r="UHB84" s="266"/>
      <c r="UHC84" s="266"/>
      <c r="UHD84" s="266"/>
      <c r="UHE84" s="139"/>
      <c r="UHF84" s="266"/>
      <c r="UHG84" s="266"/>
      <c r="UHH84" s="266"/>
      <c r="UHI84" s="139"/>
      <c r="UHJ84" s="266"/>
      <c r="UHK84" s="266"/>
      <c r="UHL84" s="266"/>
      <c r="UHM84" s="139"/>
      <c r="UHN84" s="266"/>
      <c r="UHO84" s="266"/>
      <c r="UHP84" s="266"/>
      <c r="UHQ84" s="139"/>
      <c r="UHR84" s="266"/>
      <c r="UHS84" s="266"/>
      <c r="UHT84" s="266"/>
      <c r="UHU84" s="139"/>
      <c r="UHV84" s="266"/>
      <c r="UHW84" s="266"/>
      <c r="UHX84" s="266"/>
      <c r="UHY84" s="139"/>
      <c r="UHZ84" s="266"/>
      <c r="UIA84" s="266"/>
      <c r="UIB84" s="266"/>
      <c r="UIC84" s="139"/>
      <c r="UID84" s="266"/>
      <c r="UIE84" s="266"/>
      <c r="UIF84" s="266"/>
      <c r="UIG84" s="139"/>
      <c r="UIH84" s="266"/>
      <c r="UII84" s="266"/>
      <c r="UIJ84" s="266"/>
      <c r="UIK84" s="139"/>
      <c r="UIL84" s="266"/>
      <c r="UIM84" s="266"/>
      <c r="UIN84" s="266"/>
      <c r="UIO84" s="139"/>
      <c r="UIP84" s="266"/>
      <c r="UIQ84" s="266"/>
      <c r="UIR84" s="266"/>
      <c r="UIS84" s="139"/>
      <c r="UIT84" s="266"/>
      <c r="UIU84" s="266"/>
      <c r="UIV84" s="266"/>
      <c r="UIW84" s="139"/>
      <c r="UIX84" s="266"/>
      <c r="UIY84" s="266"/>
      <c r="UIZ84" s="266"/>
      <c r="UJA84" s="139"/>
      <c r="UJB84" s="266"/>
      <c r="UJC84" s="266"/>
      <c r="UJD84" s="266"/>
      <c r="UJE84" s="139"/>
      <c r="UJF84" s="266"/>
      <c r="UJG84" s="266"/>
      <c r="UJH84" s="266"/>
      <c r="UJI84" s="139"/>
      <c r="UJJ84" s="266"/>
      <c r="UJK84" s="266"/>
      <c r="UJL84" s="266"/>
      <c r="UJM84" s="139"/>
      <c r="UJN84" s="266"/>
      <c r="UJO84" s="266"/>
      <c r="UJP84" s="266"/>
      <c r="UJQ84" s="139"/>
      <c r="UJR84" s="266"/>
      <c r="UJS84" s="266"/>
      <c r="UJT84" s="266"/>
      <c r="UJU84" s="139"/>
      <c r="UJV84" s="266"/>
      <c r="UJW84" s="266"/>
      <c r="UJX84" s="266"/>
      <c r="UJY84" s="139"/>
      <c r="UJZ84" s="266"/>
      <c r="UKA84" s="266"/>
      <c r="UKB84" s="266"/>
      <c r="UKC84" s="139"/>
      <c r="UKD84" s="266"/>
      <c r="UKE84" s="266"/>
      <c r="UKF84" s="266"/>
      <c r="UKG84" s="139"/>
      <c r="UKH84" s="266"/>
      <c r="UKI84" s="266"/>
      <c r="UKJ84" s="266"/>
      <c r="UKK84" s="139"/>
      <c r="UKL84" s="266"/>
      <c r="UKM84" s="266"/>
      <c r="UKN84" s="266"/>
      <c r="UKO84" s="139"/>
      <c r="UKP84" s="266"/>
      <c r="UKQ84" s="266"/>
      <c r="UKR84" s="266"/>
      <c r="UKS84" s="139"/>
      <c r="UKT84" s="266"/>
      <c r="UKU84" s="266"/>
      <c r="UKV84" s="266"/>
      <c r="UKW84" s="139"/>
      <c r="UKX84" s="266"/>
      <c r="UKY84" s="266"/>
      <c r="UKZ84" s="266"/>
      <c r="ULA84" s="139"/>
      <c r="ULB84" s="266"/>
      <c r="ULC84" s="266"/>
      <c r="ULD84" s="266"/>
      <c r="ULE84" s="139"/>
      <c r="ULF84" s="266"/>
      <c r="ULG84" s="266"/>
      <c r="ULH84" s="266"/>
      <c r="ULI84" s="139"/>
      <c r="ULJ84" s="266"/>
      <c r="ULK84" s="266"/>
      <c r="ULL84" s="266"/>
      <c r="ULM84" s="139"/>
      <c r="ULN84" s="266"/>
      <c r="ULO84" s="266"/>
      <c r="ULP84" s="266"/>
      <c r="ULQ84" s="139"/>
      <c r="ULR84" s="266"/>
      <c r="ULS84" s="266"/>
      <c r="ULT84" s="266"/>
      <c r="ULU84" s="139"/>
      <c r="ULV84" s="266"/>
      <c r="ULW84" s="266"/>
      <c r="ULX84" s="266"/>
      <c r="ULY84" s="139"/>
      <c r="ULZ84" s="266"/>
      <c r="UMA84" s="266"/>
      <c r="UMB84" s="266"/>
      <c r="UMC84" s="139"/>
      <c r="UMD84" s="266"/>
      <c r="UME84" s="266"/>
      <c r="UMF84" s="266"/>
      <c r="UMG84" s="139"/>
      <c r="UMH84" s="266"/>
      <c r="UMI84" s="266"/>
      <c r="UMJ84" s="266"/>
      <c r="UMK84" s="139"/>
      <c r="UML84" s="266"/>
      <c r="UMM84" s="266"/>
      <c r="UMN84" s="266"/>
      <c r="UMO84" s="139"/>
      <c r="UMP84" s="266"/>
      <c r="UMQ84" s="266"/>
      <c r="UMR84" s="266"/>
      <c r="UMS84" s="139"/>
      <c r="UMT84" s="266"/>
      <c r="UMU84" s="266"/>
      <c r="UMV84" s="266"/>
      <c r="UMW84" s="139"/>
      <c r="UMX84" s="266"/>
      <c r="UMY84" s="266"/>
      <c r="UMZ84" s="266"/>
      <c r="UNA84" s="139"/>
      <c r="UNB84" s="266"/>
      <c r="UNC84" s="266"/>
      <c r="UND84" s="266"/>
      <c r="UNE84" s="139"/>
      <c r="UNF84" s="266"/>
      <c r="UNG84" s="266"/>
      <c r="UNH84" s="266"/>
      <c r="UNI84" s="139"/>
      <c r="UNJ84" s="266"/>
      <c r="UNK84" s="266"/>
      <c r="UNL84" s="266"/>
      <c r="UNM84" s="139"/>
      <c r="UNN84" s="266"/>
      <c r="UNO84" s="266"/>
      <c r="UNP84" s="266"/>
      <c r="UNQ84" s="139"/>
      <c r="UNR84" s="266"/>
      <c r="UNS84" s="266"/>
      <c r="UNT84" s="266"/>
      <c r="UNU84" s="139"/>
      <c r="UNV84" s="266"/>
      <c r="UNW84" s="266"/>
      <c r="UNX84" s="266"/>
      <c r="UNY84" s="139"/>
      <c r="UNZ84" s="266"/>
      <c r="UOA84" s="266"/>
      <c r="UOB84" s="266"/>
      <c r="UOC84" s="139"/>
      <c r="UOD84" s="266"/>
      <c r="UOE84" s="266"/>
      <c r="UOF84" s="266"/>
      <c r="UOG84" s="139"/>
      <c r="UOH84" s="266"/>
      <c r="UOI84" s="266"/>
      <c r="UOJ84" s="266"/>
      <c r="UOK84" s="139"/>
      <c r="UOL84" s="266"/>
      <c r="UOM84" s="266"/>
      <c r="UON84" s="266"/>
      <c r="UOO84" s="139"/>
      <c r="UOP84" s="266"/>
      <c r="UOQ84" s="266"/>
      <c r="UOR84" s="266"/>
      <c r="UOS84" s="139"/>
      <c r="UOT84" s="266"/>
      <c r="UOU84" s="266"/>
      <c r="UOV84" s="266"/>
      <c r="UOW84" s="139"/>
      <c r="UOX84" s="266"/>
      <c r="UOY84" s="266"/>
      <c r="UOZ84" s="266"/>
      <c r="UPA84" s="139"/>
      <c r="UPB84" s="266"/>
      <c r="UPC84" s="266"/>
      <c r="UPD84" s="266"/>
      <c r="UPE84" s="139"/>
      <c r="UPF84" s="266"/>
      <c r="UPG84" s="266"/>
      <c r="UPH84" s="266"/>
      <c r="UPI84" s="139"/>
      <c r="UPJ84" s="266"/>
      <c r="UPK84" s="266"/>
      <c r="UPL84" s="266"/>
      <c r="UPM84" s="139"/>
      <c r="UPN84" s="266"/>
      <c r="UPO84" s="266"/>
      <c r="UPP84" s="266"/>
      <c r="UPQ84" s="139"/>
      <c r="UPR84" s="266"/>
      <c r="UPS84" s="266"/>
      <c r="UPT84" s="266"/>
      <c r="UPU84" s="139"/>
      <c r="UPV84" s="266"/>
      <c r="UPW84" s="266"/>
      <c r="UPX84" s="266"/>
      <c r="UPY84" s="139"/>
      <c r="UPZ84" s="266"/>
      <c r="UQA84" s="266"/>
      <c r="UQB84" s="266"/>
      <c r="UQC84" s="139"/>
      <c r="UQD84" s="266"/>
      <c r="UQE84" s="266"/>
      <c r="UQF84" s="266"/>
      <c r="UQG84" s="139"/>
      <c r="UQH84" s="266"/>
      <c r="UQI84" s="266"/>
      <c r="UQJ84" s="266"/>
      <c r="UQK84" s="139"/>
      <c r="UQL84" s="266"/>
      <c r="UQM84" s="266"/>
      <c r="UQN84" s="266"/>
      <c r="UQO84" s="139"/>
      <c r="UQP84" s="266"/>
      <c r="UQQ84" s="266"/>
      <c r="UQR84" s="266"/>
      <c r="UQS84" s="139"/>
      <c r="UQT84" s="266"/>
      <c r="UQU84" s="266"/>
      <c r="UQV84" s="266"/>
      <c r="UQW84" s="139"/>
      <c r="UQX84" s="266"/>
      <c r="UQY84" s="266"/>
      <c r="UQZ84" s="266"/>
      <c r="URA84" s="139"/>
      <c r="URB84" s="266"/>
      <c r="URC84" s="266"/>
      <c r="URD84" s="266"/>
      <c r="URE84" s="139"/>
      <c r="URF84" s="266"/>
      <c r="URG84" s="266"/>
      <c r="URH84" s="266"/>
      <c r="URI84" s="139"/>
      <c r="URJ84" s="266"/>
      <c r="URK84" s="266"/>
      <c r="URL84" s="266"/>
      <c r="URM84" s="139"/>
      <c r="URN84" s="266"/>
      <c r="URO84" s="266"/>
      <c r="URP84" s="266"/>
      <c r="URQ84" s="139"/>
      <c r="URR84" s="266"/>
      <c r="URS84" s="266"/>
      <c r="URT84" s="266"/>
      <c r="URU84" s="139"/>
      <c r="URV84" s="266"/>
      <c r="URW84" s="266"/>
      <c r="URX84" s="266"/>
      <c r="URY84" s="139"/>
      <c r="URZ84" s="266"/>
      <c r="USA84" s="266"/>
      <c r="USB84" s="266"/>
      <c r="USC84" s="139"/>
      <c r="USD84" s="266"/>
      <c r="USE84" s="266"/>
      <c r="USF84" s="266"/>
      <c r="USG84" s="139"/>
      <c r="USH84" s="266"/>
      <c r="USI84" s="266"/>
      <c r="USJ84" s="266"/>
      <c r="USK84" s="139"/>
      <c r="USL84" s="266"/>
      <c r="USM84" s="266"/>
      <c r="USN84" s="266"/>
      <c r="USO84" s="139"/>
      <c r="USP84" s="266"/>
      <c r="USQ84" s="266"/>
      <c r="USR84" s="266"/>
      <c r="USS84" s="139"/>
      <c r="UST84" s="266"/>
      <c r="USU84" s="266"/>
      <c r="USV84" s="266"/>
      <c r="USW84" s="139"/>
      <c r="USX84" s="266"/>
      <c r="USY84" s="266"/>
      <c r="USZ84" s="266"/>
      <c r="UTA84" s="139"/>
      <c r="UTB84" s="266"/>
      <c r="UTC84" s="266"/>
      <c r="UTD84" s="266"/>
      <c r="UTE84" s="139"/>
      <c r="UTF84" s="266"/>
      <c r="UTG84" s="266"/>
      <c r="UTH84" s="266"/>
      <c r="UTI84" s="139"/>
      <c r="UTJ84" s="266"/>
      <c r="UTK84" s="266"/>
      <c r="UTL84" s="266"/>
      <c r="UTM84" s="139"/>
      <c r="UTN84" s="266"/>
      <c r="UTO84" s="266"/>
      <c r="UTP84" s="266"/>
      <c r="UTQ84" s="139"/>
      <c r="UTR84" s="266"/>
      <c r="UTS84" s="266"/>
      <c r="UTT84" s="266"/>
      <c r="UTU84" s="139"/>
      <c r="UTV84" s="266"/>
      <c r="UTW84" s="266"/>
      <c r="UTX84" s="266"/>
      <c r="UTY84" s="139"/>
      <c r="UTZ84" s="266"/>
      <c r="UUA84" s="266"/>
      <c r="UUB84" s="266"/>
      <c r="UUC84" s="139"/>
      <c r="UUD84" s="266"/>
      <c r="UUE84" s="266"/>
      <c r="UUF84" s="266"/>
      <c r="UUG84" s="139"/>
      <c r="UUH84" s="266"/>
      <c r="UUI84" s="266"/>
      <c r="UUJ84" s="266"/>
      <c r="UUK84" s="139"/>
      <c r="UUL84" s="266"/>
      <c r="UUM84" s="266"/>
      <c r="UUN84" s="266"/>
      <c r="UUO84" s="139"/>
      <c r="UUP84" s="266"/>
      <c r="UUQ84" s="266"/>
      <c r="UUR84" s="266"/>
      <c r="UUS84" s="139"/>
      <c r="UUT84" s="266"/>
      <c r="UUU84" s="266"/>
      <c r="UUV84" s="266"/>
      <c r="UUW84" s="139"/>
      <c r="UUX84" s="266"/>
      <c r="UUY84" s="266"/>
      <c r="UUZ84" s="266"/>
      <c r="UVA84" s="139"/>
      <c r="UVB84" s="266"/>
      <c r="UVC84" s="266"/>
      <c r="UVD84" s="266"/>
      <c r="UVE84" s="139"/>
      <c r="UVF84" s="266"/>
      <c r="UVG84" s="266"/>
      <c r="UVH84" s="266"/>
      <c r="UVI84" s="139"/>
      <c r="UVJ84" s="266"/>
      <c r="UVK84" s="266"/>
      <c r="UVL84" s="266"/>
      <c r="UVM84" s="139"/>
      <c r="UVN84" s="266"/>
      <c r="UVO84" s="266"/>
      <c r="UVP84" s="266"/>
      <c r="UVQ84" s="139"/>
      <c r="UVR84" s="266"/>
      <c r="UVS84" s="266"/>
      <c r="UVT84" s="266"/>
      <c r="UVU84" s="139"/>
      <c r="UVV84" s="266"/>
      <c r="UVW84" s="266"/>
      <c r="UVX84" s="266"/>
      <c r="UVY84" s="139"/>
      <c r="UVZ84" s="266"/>
      <c r="UWA84" s="266"/>
      <c r="UWB84" s="266"/>
      <c r="UWC84" s="139"/>
      <c r="UWD84" s="266"/>
      <c r="UWE84" s="266"/>
      <c r="UWF84" s="266"/>
      <c r="UWG84" s="139"/>
      <c r="UWH84" s="266"/>
      <c r="UWI84" s="266"/>
      <c r="UWJ84" s="266"/>
      <c r="UWK84" s="139"/>
      <c r="UWL84" s="266"/>
      <c r="UWM84" s="266"/>
      <c r="UWN84" s="266"/>
      <c r="UWO84" s="139"/>
      <c r="UWP84" s="266"/>
      <c r="UWQ84" s="266"/>
      <c r="UWR84" s="266"/>
      <c r="UWS84" s="139"/>
      <c r="UWT84" s="266"/>
      <c r="UWU84" s="266"/>
      <c r="UWV84" s="266"/>
      <c r="UWW84" s="139"/>
      <c r="UWX84" s="266"/>
      <c r="UWY84" s="266"/>
      <c r="UWZ84" s="266"/>
      <c r="UXA84" s="139"/>
      <c r="UXB84" s="266"/>
      <c r="UXC84" s="266"/>
      <c r="UXD84" s="266"/>
      <c r="UXE84" s="139"/>
      <c r="UXF84" s="266"/>
      <c r="UXG84" s="266"/>
      <c r="UXH84" s="266"/>
      <c r="UXI84" s="139"/>
      <c r="UXJ84" s="266"/>
      <c r="UXK84" s="266"/>
      <c r="UXL84" s="266"/>
      <c r="UXM84" s="139"/>
      <c r="UXN84" s="266"/>
      <c r="UXO84" s="266"/>
      <c r="UXP84" s="266"/>
      <c r="UXQ84" s="139"/>
      <c r="UXR84" s="266"/>
      <c r="UXS84" s="266"/>
      <c r="UXT84" s="266"/>
      <c r="UXU84" s="139"/>
      <c r="UXV84" s="266"/>
      <c r="UXW84" s="266"/>
      <c r="UXX84" s="266"/>
      <c r="UXY84" s="139"/>
      <c r="UXZ84" s="266"/>
      <c r="UYA84" s="266"/>
      <c r="UYB84" s="266"/>
      <c r="UYC84" s="139"/>
      <c r="UYD84" s="266"/>
      <c r="UYE84" s="266"/>
      <c r="UYF84" s="266"/>
      <c r="UYG84" s="139"/>
      <c r="UYH84" s="266"/>
      <c r="UYI84" s="266"/>
      <c r="UYJ84" s="266"/>
      <c r="UYK84" s="139"/>
      <c r="UYL84" s="266"/>
      <c r="UYM84" s="266"/>
      <c r="UYN84" s="266"/>
      <c r="UYO84" s="139"/>
      <c r="UYP84" s="266"/>
      <c r="UYQ84" s="266"/>
      <c r="UYR84" s="266"/>
      <c r="UYS84" s="139"/>
      <c r="UYT84" s="266"/>
      <c r="UYU84" s="266"/>
      <c r="UYV84" s="266"/>
      <c r="UYW84" s="139"/>
      <c r="UYX84" s="266"/>
      <c r="UYY84" s="266"/>
      <c r="UYZ84" s="266"/>
      <c r="UZA84" s="139"/>
      <c r="UZB84" s="266"/>
      <c r="UZC84" s="266"/>
      <c r="UZD84" s="266"/>
      <c r="UZE84" s="139"/>
      <c r="UZF84" s="266"/>
      <c r="UZG84" s="266"/>
      <c r="UZH84" s="266"/>
      <c r="UZI84" s="139"/>
      <c r="UZJ84" s="266"/>
      <c r="UZK84" s="266"/>
      <c r="UZL84" s="266"/>
      <c r="UZM84" s="139"/>
      <c r="UZN84" s="266"/>
      <c r="UZO84" s="266"/>
      <c r="UZP84" s="266"/>
      <c r="UZQ84" s="139"/>
      <c r="UZR84" s="266"/>
      <c r="UZS84" s="266"/>
      <c r="UZT84" s="266"/>
      <c r="UZU84" s="139"/>
      <c r="UZV84" s="266"/>
      <c r="UZW84" s="266"/>
      <c r="UZX84" s="266"/>
      <c r="UZY84" s="139"/>
      <c r="UZZ84" s="266"/>
      <c r="VAA84" s="266"/>
      <c r="VAB84" s="266"/>
      <c r="VAC84" s="139"/>
      <c r="VAD84" s="266"/>
      <c r="VAE84" s="266"/>
      <c r="VAF84" s="266"/>
      <c r="VAG84" s="139"/>
      <c r="VAH84" s="266"/>
      <c r="VAI84" s="266"/>
      <c r="VAJ84" s="266"/>
      <c r="VAK84" s="139"/>
      <c r="VAL84" s="266"/>
      <c r="VAM84" s="266"/>
      <c r="VAN84" s="266"/>
      <c r="VAO84" s="139"/>
      <c r="VAP84" s="266"/>
      <c r="VAQ84" s="266"/>
      <c r="VAR84" s="266"/>
      <c r="VAS84" s="139"/>
      <c r="VAT84" s="266"/>
      <c r="VAU84" s="266"/>
      <c r="VAV84" s="266"/>
      <c r="VAW84" s="139"/>
      <c r="VAX84" s="266"/>
      <c r="VAY84" s="266"/>
      <c r="VAZ84" s="266"/>
      <c r="VBA84" s="139"/>
      <c r="VBB84" s="266"/>
      <c r="VBC84" s="266"/>
      <c r="VBD84" s="266"/>
      <c r="VBE84" s="139"/>
      <c r="VBF84" s="266"/>
      <c r="VBG84" s="266"/>
      <c r="VBH84" s="266"/>
      <c r="VBI84" s="139"/>
      <c r="VBJ84" s="266"/>
      <c r="VBK84" s="266"/>
      <c r="VBL84" s="266"/>
      <c r="VBM84" s="139"/>
      <c r="VBN84" s="266"/>
      <c r="VBO84" s="266"/>
      <c r="VBP84" s="266"/>
      <c r="VBQ84" s="139"/>
      <c r="VBR84" s="266"/>
      <c r="VBS84" s="266"/>
      <c r="VBT84" s="266"/>
      <c r="VBU84" s="139"/>
      <c r="VBV84" s="266"/>
      <c r="VBW84" s="266"/>
      <c r="VBX84" s="266"/>
      <c r="VBY84" s="139"/>
      <c r="VBZ84" s="266"/>
      <c r="VCA84" s="266"/>
      <c r="VCB84" s="266"/>
      <c r="VCC84" s="139"/>
      <c r="VCD84" s="266"/>
      <c r="VCE84" s="266"/>
      <c r="VCF84" s="266"/>
      <c r="VCG84" s="139"/>
      <c r="VCH84" s="266"/>
      <c r="VCI84" s="266"/>
      <c r="VCJ84" s="266"/>
      <c r="VCK84" s="139"/>
      <c r="VCL84" s="266"/>
      <c r="VCM84" s="266"/>
      <c r="VCN84" s="266"/>
      <c r="VCO84" s="139"/>
      <c r="VCP84" s="266"/>
      <c r="VCQ84" s="266"/>
      <c r="VCR84" s="266"/>
      <c r="VCS84" s="139"/>
      <c r="VCT84" s="266"/>
      <c r="VCU84" s="266"/>
      <c r="VCV84" s="266"/>
      <c r="VCW84" s="139"/>
      <c r="VCX84" s="266"/>
      <c r="VCY84" s="266"/>
      <c r="VCZ84" s="266"/>
      <c r="VDA84" s="139"/>
      <c r="VDB84" s="266"/>
      <c r="VDC84" s="266"/>
      <c r="VDD84" s="266"/>
      <c r="VDE84" s="139"/>
      <c r="VDF84" s="266"/>
      <c r="VDG84" s="266"/>
      <c r="VDH84" s="266"/>
      <c r="VDI84" s="139"/>
      <c r="VDJ84" s="266"/>
      <c r="VDK84" s="266"/>
      <c r="VDL84" s="266"/>
      <c r="VDM84" s="139"/>
      <c r="VDN84" s="266"/>
      <c r="VDO84" s="266"/>
      <c r="VDP84" s="266"/>
      <c r="VDQ84" s="139"/>
      <c r="VDR84" s="266"/>
      <c r="VDS84" s="266"/>
      <c r="VDT84" s="266"/>
      <c r="VDU84" s="139"/>
      <c r="VDV84" s="266"/>
      <c r="VDW84" s="266"/>
      <c r="VDX84" s="266"/>
      <c r="VDY84" s="139"/>
      <c r="VDZ84" s="266"/>
      <c r="VEA84" s="266"/>
      <c r="VEB84" s="266"/>
      <c r="VEC84" s="139"/>
      <c r="VED84" s="266"/>
      <c r="VEE84" s="266"/>
      <c r="VEF84" s="266"/>
      <c r="VEG84" s="139"/>
      <c r="VEH84" s="266"/>
      <c r="VEI84" s="266"/>
      <c r="VEJ84" s="266"/>
      <c r="VEK84" s="139"/>
      <c r="VEL84" s="266"/>
      <c r="VEM84" s="266"/>
      <c r="VEN84" s="266"/>
      <c r="VEO84" s="139"/>
      <c r="VEP84" s="266"/>
      <c r="VEQ84" s="266"/>
      <c r="VER84" s="266"/>
      <c r="VES84" s="139"/>
      <c r="VET84" s="266"/>
      <c r="VEU84" s="266"/>
      <c r="VEV84" s="266"/>
      <c r="VEW84" s="139"/>
      <c r="VEX84" s="266"/>
      <c r="VEY84" s="266"/>
      <c r="VEZ84" s="266"/>
      <c r="VFA84" s="139"/>
      <c r="VFB84" s="266"/>
      <c r="VFC84" s="266"/>
      <c r="VFD84" s="266"/>
      <c r="VFE84" s="139"/>
      <c r="VFF84" s="266"/>
      <c r="VFG84" s="266"/>
      <c r="VFH84" s="266"/>
      <c r="VFI84" s="139"/>
      <c r="VFJ84" s="266"/>
      <c r="VFK84" s="266"/>
      <c r="VFL84" s="266"/>
      <c r="VFM84" s="139"/>
      <c r="VFN84" s="266"/>
      <c r="VFO84" s="266"/>
      <c r="VFP84" s="266"/>
      <c r="VFQ84" s="139"/>
      <c r="VFR84" s="266"/>
      <c r="VFS84" s="266"/>
      <c r="VFT84" s="266"/>
      <c r="VFU84" s="139"/>
      <c r="VFV84" s="266"/>
      <c r="VFW84" s="266"/>
      <c r="VFX84" s="266"/>
      <c r="VFY84" s="139"/>
      <c r="VFZ84" s="266"/>
      <c r="VGA84" s="266"/>
      <c r="VGB84" s="266"/>
      <c r="VGC84" s="139"/>
      <c r="VGD84" s="266"/>
      <c r="VGE84" s="266"/>
      <c r="VGF84" s="266"/>
      <c r="VGG84" s="139"/>
      <c r="VGH84" s="266"/>
      <c r="VGI84" s="266"/>
      <c r="VGJ84" s="266"/>
      <c r="VGK84" s="139"/>
      <c r="VGL84" s="266"/>
      <c r="VGM84" s="266"/>
      <c r="VGN84" s="266"/>
      <c r="VGO84" s="139"/>
      <c r="VGP84" s="266"/>
      <c r="VGQ84" s="266"/>
      <c r="VGR84" s="266"/>
      <c r="VGS84" s="139"/>
      <c r="VGT84" s="266"/>
      <c r="VGU84" s="266"/>
      <c r="VGV84" s="266"/>
      <c r="VGW84" s="139"/>
      <c r="VGX84" s="266"/>
      <c r="VGY84" s="266"/>
      <c r="VGZ84" s="266"/>
      <c r="VHA84" s="139"/>
      <c r="VHB84" s="266"/>
      <c r="VHC84" s="266"/>
      <c r="VHD84" s="266"/>
      <c r="VHE84" s="139"/>
      <c r="VHF84" s="266"/>
      <c r="VHG84" s="266"/>
      <c r="VHH84" s="266"/>
      <c r="VHI84" s="139"/>
      <c r="VHJ84" s="266"/>
      <c r="VHK84" s="266"/>
      <c r="VHL84" s="266"/>
      <c r="VHM84" s="139"/>
      <c r="VHN84" s="266"/>
      <c r="VHO84" s="266"/>
      <c r="VHP84" s="266"/>
      <c r="VHQ84" s="139"/>
      <c r="VHR84" s="266"/>
      <c r="VHS84" s="266"/>
      <c r="VHT84" s="266"/>
      <c r="VHU84" s="139"/>
      <c r="VHV84" s="266"/>
      <c r="VHW84" s="266"/>
      <c r="VHX84" s="266"/>
      <c r="VHY84" s="139"/>
      <c r="VHZ84" s="266"/>
      <c r="VIA84" s="266"/>
      <c r="VIB84" s="266"/>
      <c r="VIC84" s="139"/>
      <c r="VID84" s="266"/>
      <c r="VIE84" s="266"/>
      <c r="VIF84" s="266"/>
      <c r="VIG84" s="139"/>
      <c r="VIH84" s="266"/>
      <c r="VII84" s="266"/>
      <c r="VIJ84" s="266"/>
      <c r="VIK84" s="139"/>
      <c r="VIL84" s="266"/>
      <c r="VIM84" s="266"/>
      <c r="VIN84" s="266"/>
      <c r="VIO84" s="139"/>
      <c r="VIP84" s="266"/>
      <c r="VIQ84" s="266"/>
      <c r="VIR84" s="266"/>
      <c r="VIS84" s="139"/>
      <c r="VIT84" s="266"/>
      <c r="VIU84" s="266"/>
      <c r="VIV84" s="266"/>
      <c r="VIW84" s="139"/>
      <c r="VIX84" s="266"/>
      <c r="VIY84" s="266"/>
      <c r="VIZ84" s="266"/>
      <c r="VJA84" s="139"/>
      <c r="VJB84" s="266"/>
      <c r="VJC84" s="266"/>
      <c r="VJD84" s="266"/>
      <c r="VJE84" s="139"/>
      <c r="VJF84" s="266"/>
      <c r="VJG84" s="266"/>
      <c r="VJH84" s="266"/>
      <c r="VJI84" s="139"/>
      <c r="VJJ84" s="266"/>
      <c r="VJK84" s="266"/>
      <c r="VJL84" s="266"/>
      <c r="VJM84" s="139"/>
      <c r="VJN84" s="266"/>
      <c r="VJO84" s="266"/>
      <c r="VJP84" s="266"/>
      <c r="VJQ84" s="139"/>
      <c r="VJR84" s="266"/>
      <c r="VJS84" s="266"/>
      <c r="VJT84" s="266"/>
      <c r="VJU84" s="139"/>
      <c r="VJV84" s="266"/>
      <c r="VJW84" s="266"/>
      <c r="VJX84" s="266"/>
      <c r="VJY84" s="139"/>
      <c r="VJZ84" s="266"/>
      <c r="VKA84" s="266"/>
      <c r="VKB84" s="266"/>
      <c r="VKC84" s="139"/>
      <c r="VKD84" s="266"/>
      <c r="VKE84" s="266"/>
      <c r="VKF84" s="266"/>
      <c r="VKG84" s="139"/>
      <c r="VKH84" s="266"/>
      <c r="VKI84" s="266"/>
      <c r="VKJ84" s="266"/>
      <c r="VKK84" s="139"/>
      <c r="VKL84" s="266"/>
      <c r="VKM84" s="266"/>
      <c r="VKN84" s="266"/>
      <c r="VKO84" s="139"/>
      <c r="VKP84" s="266"/>
      <c r="VKQ84" s="266"/>
      <c r="VKR84" s="266"/>
      <c r="VKS84" s="139"/>
      <c r="VKT84" s="266"/>
      <c r="VKU84" s="266"/>
      <c r="VKV84" s="266"/>
      <c r="VKW84" s="139"/>
      <c r="VKX84" s="266"/>
      <c r="VKY84" s="266"/>
      <c r="VKZ84" s="266"/>
      <c r="VLA84" s="139"/>
      <c r="VLB84" s="266"/>
      <c r="VLC84" s="266"/>
      <c r="VLD84" s="266"/>
      <c r="VLE84" s="139"/>
      <c r="VLF84" s="266"/>
      <c r="VLG84" s="266"/>
      <c r="VLH84" s="266"/>
      <c r="VLI84" s="139"/>
      <c r="VLJ84" s="266"/>
      <c r="VLK84" s="266"/>
      <c r="VLL84" s="266"/>
      <c r="VLM84" s="139"/>
      <c r="VLN84" s="266"/>
      <c r="VLO84" s="266"/>
      <c r="VLP84" s="266"/>
      <c r="VLQ84" s="139"/>
      <c r="VLR84" s="266"/>
      <c r="VLS84" s="266"/>
      <c r="VLT84" s="266"/>
      <c r="VLU84" s="139"/>
      <c r="VLV84" s="266"/>
      <c r="VLW84" s="266"/>
      <c r="VLX84" s="266"/>
      <c r="VLY84" s="139"/>
      <c r="VLZ84" s="266"/>
      <c r="VMA84" s="266"/>
      <c r="VMB84" s="266"/>
      <c r="VMC84" s="139"/>
      <c r="VMD84" s="266"/>
      <c r="VME84" s="266"/>
      <c r="VMF84" s="266"/>
      <c r="VMG84" s="139"/>
      <c r="VMH84" s="266"/>
      <c r="VMI84" s="266"/>
      <c r="VMJ84" s="266"/>
      <c r="VMK84" s="139"/>
      <c r="VML84" s="266"/>
      <c r="VMM84" s="266"/>
      <c r="VMN84" s="266"/>
      <c r="VMO84" s="139"/>
      <c r="VMP84" s="266"/>
      <c r="VMQ84" s="266"/>
      <c r="VMR84" s="266"/>
      <c r="VMS84" s="139"/>
      <c r="VMT84" s="266"/>
      <c r="VMU84" s="266"/>
      <c r="VMV84" s="266"/>
      <c r="VMW84" s="139"/>
      <c r="VMX84" s="266"/>
      <c r="VMY84" s="266"/>
      <c r="VMZ84" s="266"/>
      <c r="VNA84" s="139"/>
      <c r="VNB84" s="266"/>
      <c r="VNC84" s="266"/>
      <c r="VND84" s="266"/>
      <c r="VNE84" s="139"/>
      <c r="VNF84" s="266"/>
      <c r="VNG84" s="266"/>
      <c r="VNH84" s="266"/>
      <c r="VNI84" s="139"/>
      <c r="VNJ84" s="266"/>
      <c r="VNK84" s="266"/>
      <c r="VNL84" s="266"/>
      <c r="VNM84" s="139"/>
      <c r="VNN84" s="266"/>
      <c r="VNO84" s="266"/>
      <c r="VNP84" s="266"/>
      <c r="VNQ84" s="139"/>
      <c r="VNR84" s="266"/>
      <c r="VNS84" s="266"/>
      <c r="VNT84" s="266"/>
      <c r="VNU84" s="139"/>
      <c r="VNV84" s="266"/>
      <c r="VNW84" s="266"/>
      <c r="VNX84" s="266"/>
      <c r="VNY84" s="139"/>
      <c r="VNZ84" s="266"/>
      <c r="VOA84" s="266"/>
      <c r="VOB84" s="266"/>
      <c r="VOC84" s="139"/>
      <c r="VOD84" s="266"/>
      <c r="VOE84" s="266"/>
      <c r="VOF84" s="266"/>
      <c r="VOG84" s="139"/>
      <c r="VOH84" s="266"/>
      <c r="VOI84" s="266"/>
      <c r="VOJ84" s="266"/>
      <c r="VOK84" s="139"/>
      <c r="VOL84" s="266"/>
      <c r="VOM84" s="266"/>
      <c r="VON84" s="266"/>
      <c r="VOO84" s="139"/>
      <c r="VOP84" s="266"/>
      <c r="VOQ84" s="266"/>
      <c r="VOR84" s="266"/>
      <c r="VOS84" s="139"/>
      <c r="VOT84" s="266"/>
      <c r="VOU84" s="266"/>
      <c r="VOV84" s="266"/>
      <c r="VOW84" s="139"/>
      <c r="VOX84" s="266"/>
      <c r="VOY84" s="266"/>
      <c r="VOZ84" s="266"/>
      <c r="VPA84" s="139"/>
      <c r="VPB84" s="266"/>
      <c r="VPC84" s="266"/>
      <c r="VPD84" s="266"/>
      <c r="VPE84" s="139"/>
      <c r="VPF84" s="266"/>
      <c r="VPG84" s="266"/>
      <c r="VPH84" s="266"/>
      <c r="VPI84" s="139"/>
      <c r="VPJ84" s="266"/>
      <c r="VPK84" s="266"/>
      <c r="VPL84" s="266"/>
      <c r="VPM84" s="139"/>
      <c r="VPN84" s="266"/>
      <c r="VPO84" s="266"/>
      <c r="VPP84" s="266"/>
      <c r="VPQ84" s="139"/>
      <c r="VPR84" s="266"/>
      <c r="VPS84" s="266"/>
      <c r="VPT84" s="266"/>
      <c r="VPU84" s="139"/>
      <c r="VPV84" s="266"/>
      <c r="VPW84" s="266"/>
      <c r="VPX84" s="266"/>
      <c r="VPY84" s="139"/>
      <c r="VPZ84" s="266"/>
      <c r="VQA84" s="266"/>
      <c r="VQB84" s="266"/>
      <c r="VQC84" s="139"/>
      <c r="VQD84" s="266"/>
      <c r="VQE84" s="266"/>
      <c r="VQF84" s="266"/>
      <c r="VQG84" s="139"/>
      <c r="VQH84" s="266"/>
      <c r="VQI84" s="266"/>
      <c r="VQJ84" s="266"/>
      <c r="VQK84" s="139"/>
      <c r="VQL84" s="266"/>
      <c r="VQM84" s="266"/>
      <c r="VQN84" s="266"/>
      <c r="VQO84" s="139"/>
      <c r="VQP84" s="266"/>
      <c r="VQQ84" s="266"/>
      <c r="VQR84" s="266"/>
      <c r="VQS84" s="139"/>
      <c r="VQT84" s="266"/>
      <c r="VQU84" s="266"/>
      <c r="VQV84" s="266"/>
      <c r="VQW84" s="139"/>
      <c r="VQX84" s="266"/>
      <c r="VQY84" s="266"/>
      <c r="VQZ84" s="266"/>
      <c r="VRA84" s="139"/>
      <c r="VRB84" s="266"/>
      <c r="VRC84" s="266"/>
      <c r="VRD84" s="266"/>
      <c r="VRE84" s="139"/>
      <c r="VRF84" s="266"/>
      <c r="VRG84" s="266"/>
      <c r="VRH84" s="266"/>
      <c r="VRI84" s="139"/>
      <c r="VRJ84" s="266"/>
      <c r="VRK84" s="266"/>
      <c r="VRL84" s="266"/>
      <c r="VRM84" s="139"/>
      <c r="VRN84" s="266"/>
      <c r="VRO84" s="266"/>
      <c r="VRP84" s="266"/>
      <c r="VRQ84" s="139"/>
      <c r="VRR84" s="266"/>
      <c r="VRS84" s="266"/>
      <c r="VRT84" s="266"/>
      <c r="VRU84" s="139"/>
      <c r="VRV84" s="266"/>
      <c r="VRW84" s="266"/>
      <c r="VRX84" s="266"/>
      <c r="VRY84" s="139"/>
      <c r="VRZ84" s="266"/>
      <c r="VSA84" s="266"/>
      <c r="VSB84" s="266"/>
      <c r="VSC84" s="139"/>
      <c r="VSD84" s="266"/>
      <c r="VSE84" s="266"/>
      <c r="VSF84" s="266"/>
      <c r="VSG84" s="139"/>
      <c r="VSH84" s="266"/>
      <c r="VSI84" s="266"/>
      <c r="VSJ84" s="266"/>
      <c r="VSK84" s="139"/>
      <c r="VSL84" s="266"/>
      <c r="VSM84" s="266"/>
      <c r="VSN84" s="266"/>
      <c r="VSO84" s="139"/>
      <c r="VSP84" s="266"/>
      <c r="VSQ84" s="266"/>
      <c r="VSR84" s="266"/>
      <c r="VSS84" s="139"/>
      <c r="VST84" s="266"/>
      <c r="VSU84" s="266"/>
      <c r="VSV84" s="266"/>
      <c r="VSW84" s="139"/>
      <c r="VSX84" s="266"/>
      <c r="VSY84" s="266"/>
      <c r="VSZ84" s="266"/>
      <c r="VTA84" s="139"/>
      <c r="VTB84" s="266"/>
      <c r="VTC84" s="266"/>
      <c r="VTD84" s="266"/>
      <c r="VTE84" s="139"/>
      <c r="VTF84" s="266"/>
      <c r="VTG84" s="266"/>
      <c r="VTH84" s="266"/>
      <c r="VTI84" s="139"/>
      <c r="VTJ84" s="266"/>
      <c r="VTK84" s="266"/>
      <c r="VTL84" s="266"/>
      <c r="VTM84" s="139"/>
      <c r="VTN84" s="266"/>
      <c r="VTO84" s="266"/>
      <c r="VTP84" s="266"/>
      <c r="VTQ84" s="139"/>
      <c r="VTR84" s="266"/>
      <c r="VTS84" s="266"/>
      <c r="VTT84" s="266"/>
      <c r="VTU84" s="139"/>
      <c r="VTV84" s="266"/>
      <c r="VTW84" s="266"/>
      <c r="VTX84" s="266"/>
      <c r="VTY84" s="139"/>
      <c r="VTZ84" s="266"/>
      <c r="VUA84" s="266"/>
      <c r="VUB84" s="266"/>
      <c r="VUC84" s="139"/>
      <c r="VUD84" s="266"/>
      <c r="VUE84" s="266"/>
      <c r="VUF84" s="266"/>
      <c r="VUG84" s="139"/>
      <c r="VUH84" s="266"/>
      <c r="VUI84" s="266"/>
      <c r="VUJ84" s="266"/>
      <c r="VUK84" s="139"/>
      <c r="VUL84" s="266"/>
      <c r="VUM84" s="266"/>
      <c r="VUN84" s="266"/>
      <c r="VUO84" s="139"/>
      <c r="VUP84" s="266"/>
      <c r="VUQ84" s="266"/>
      <c r="VUR84" s="266"/>
      <c r="VUS84" s="139"/>
      <c r="VUT84" s="266"/>
      <c r="VUU84" s="266"/>
      <c r="VUV84" s="266"/>
      <c r="VUW84" s="139"/>
      <c r="VUX84" s="266"/>
      <c r="VUY84" s="266"/>
      <c r="VUZ84" s="266"/>
      <c r="VVA84" s="139"/>
      <c r="VVB84" s="266"/>
      <c r="VVC84" s="266"/>
      <c r="VVD84" s="266"/>
      <c r="VVE84" s="139"/>
      <c r="VVF84" s="266"/>
      <c r="VVG84" s="266"/>
      <c r="VVH84" s="266"/>
      <c r="VVI84" s="139"/>
      <c r="VVJ84" s="266"/>
      <c r="VVK84" s="266"/>
      <c r="VVL84" s="266"/>
      <c r="VVM84" s="139"/>
      <c r="VVN84" s="266"/>
      <c r="VVO84" s="266"/>
      <c r="VVP84" s="266"/>
      <c r="VVQ84" s="139"/>
      <c r="VVR84" s="266"/>
      <c r="VVS84" s="266"/>
      <c r="VVT84" s="266"/>
      <c r="VVU84" s="139"/>
      <c r="VVV84" s="266"/>
      <c r="VVW84" s="266"/>
      <c r="VVX84" s="266"/>
      <c r="VVY84" s="139"/>
      <c r="VVZ84" s="266"/>
      <c r="VWA84" s="266"/>
      <c r="VWB84" s="266"/>
      <c r="VWC84" s="139"/>
      <c r="VWD84" s="266"/>
      <c r="VWE84" s="266"/>
      <c r="VWF84" s="266"/>
      <c r="VWG84" s="139"/>
      <c r="VWH84" s="266"/>
      <c r="VWI84" s="266"/>
      <c r="VWJ84" s="266"/>
      <c r="VWK84" s="139"/>
      <c r="VWL84" s="266"/>
      <c r="VWM84" s="266"/>
      <c r="VWN84" s="266"/>
      <c r="VWO84" s="139"/>
      <c r="VWP84" s="266"/>
      <c r="VWQ84" s="266"/>
      <c r="VWR84" s="266"/>
      <c r="VWS84" s="139"/>
      <c r="VWT84" s="266"/>
      <c r="VWU84" s="266"/>
      <c r="VWV84" s="266"/>
      <c r="VWW84" s="139"/>
      <c r="VWX84" s="266"/>
      <c r="VWY84" s="266"/>
      <c r="VWZ84" s="266"/>
      <c r="VXA84" s="139"/>
      <c r="VXB84" s="266"/>
      <c r="VXC84" s="266"/>
      <c r="VXD84" s="266"/>
      <c r="VXE84" s="139"/>
      <c r="VXF84" s="266"/>
      <c r="VXG84" s="266"/>
      <c r="VXH84" s="266"/>
      <c r="VXI84" s="139"/>
      <c r="VXJ84" s="266"/>
      <c r="VXK84" s="266"/>
      <c r="VXL84" s="266"/>
      <c r="VXM84" s="139"/>
      <c r="VXN84" s="266"/>
      <c r="VXO84" s="266"/>
      <c r="VXP84" s="266"/>
      <c r="VXQ84" s="139"/>
      <c r="VXR84" s="266"/>
      <c r="VXS84" s="266"/>
      <c r="VXT84" s="266"/>
      <c r="VXU84" s="139"/>
      <c r="VXV84" s="266"/>
      <c r="VXW84" s="266"/>
      <c r="VXX84" s="266"/>
      <c r="VXY84" s="139"/>
      <c r="VXZ84" s="266"/>
      <c r="VYA84" s="266"/>
      <c r="VYB84" s="266"/>
      <c r="VYC84" s="139"/>
      <c r="VYD84" s="266"/>
      <c r="VYE84" s="266"/>
      <c r="VYF84" s="266"/>
      <c r="VYG84" s="139"/>
      <c r="VYH84" s="266"/>
      <c r="VYI84" s="266"/>
      <c r="VYJ84" s="266"/>
      <c r="VYK84" s="139"/>
      <c r="VYL84" s="266"/>
      <c r="VYM84" s="266"/>
      <c r="VYN84" s="266"/>
      <c r="VYO84" s="139"/>
      <c r="VYP84" s="266"/>
      <c r="VYQ84" s="266"/>
      <c r="VYR84" s="266"/>
      <c r="VYS84" s="139"/>
      <c r="VYT84" s="266"/>
      <c r="VYU84" s="266"/>
      <c r="VYV84" s="266"/>
      <c r="VYW84" s="139"/>
      <c r="VYX84" s="266"/>
      <c r="VYY84" s="266"/>
      <c r="VYZ84" s="266"/>
      <c r="VZA84" s="139"/>
      <c r="VZB84" s="266"/>
      <c r="VZC84" s="266"/>
      <c r="VZD84" s="266"/>
      <c r="VZE84" s="139"/>
      <c r="VZF84" s="266"/>
      <c r="VZG84" s="266"/>
      <c r="VZH84" s="266"/>
      <c r="VZI84" s="139"/>
      <c r="VZJ84" s="266"/>
      <c r="VZK84" s="266"/>
      <c r="VZL84" s="266"/>
      <c r="VZM84" s="139"/>
      <c r="VZN84" s="266"/>
      <c r="VZO84" s="266"/>
      <c r="VZP84" s="266"/>
      <c r="VZQ84" s="139"/>
      <c r="VZR84" s="266"/>
      <c r="VZS84" s="266"/>
      <c r="VZT84" s="266"/>
      <c r="VZU84" s="139"/>
      <c r="VZV84" s="266"/>
      <c r="VZW84" s="266"/>
      <c r="VZX84" s="266"/>
      <c r="VZY84" s="139"/>
      <c r="VZZ84" s="266"/>
      <c r="WAA84" s="266"/>
      <c r="WAB84" s="266"/>
      <c r="WAC84" s="139"/>
      <c r="WAD84" s="266"/>
      <c r="WAE84" s="266"/>
      <c r="WAF84" s="266"/>
      <c r="WAG84" s="139"/>
      <c r="WAH84" s="266"/>
      <c r="WAI84" s="266"/>
      <c r="WAJ84" s="266"/>
      <c r="WAK84" s="139"/>
      <c r="WAL84" s="266"/>
      <c r="WAM84" s="266"/>
      <c r="WAN84" s="266"/>
      <c r="WAO84" s="139"/>
      <c r="WAP84" s="266"/>
      <c r="WAQ84" s="266"/>
      <c r="WAR84" s="266"/>
      <c r="WAS84" s="139"/>
      <c r="WAT84" s="266"/>
      <c r="WAU84" s="266"/>
      <c r="WAV84" s="266"/>
      <c r="WAW84" s="139"/>
      <c r="WAX84" s="266"/>
      <c r="WAY84" s="266"/>
      <c r="WAZ84" s="266"/>
      <c r="WBA84" s="139"/>
      <c r="WBB84" s="266"/>
      <c r="WBC84" s="266"/>
      <c r="WBD84" s="266"/>
      <c r="WBE84" s="139"/>
      <c r="WBF84" s="266"/>
      <c r="WBG84" s="266"/>
      <c r="WBH84" s="266"/>
      <c r="WBI84" s="139"/>
      <c r="WBJ84" s="266"/>
      <c r="WBK84" s="266"/>
      <c r="WBL84" s="266"/>
      <c r="WBM84" s="139"/>
      <c r="WBN84" s="266"/>
      <c r="WBO84" s="266"/>
      <c r="WBP84" s="266"/>
      <c r="WBQ84" s="139"/>
      <c r="WBR84" s="266"/>
      <c r="WBS84" s="266"/>
      <c r="WBT84" s="266"/>
      <c r="WBU84" s="139"/>
      <c r="WBV84" s="266"/>
      <c r="WBW84" s="266"/>
      <c r="WBX84" s="266"/>
      <c r="WBY84" s="139"/>
      <c r="WBZ84" s="266"/>
      <c r="WCA84" s="266"/>
      <c r="WCB84" s="266"/>
      <c r="WCC84" s="139"/>
      <c r="WCD84" s="266"/>
      <c r="WCE84" s="266"/>
      <c r="WCF84" s="266"/>
      <c r="WCG84" s="139"/>
      <c r="WCH84" s="266"/>
      <c r="WCI84" s="266"/>
      <c r="WCJ84" s="266"/>
      <c r="WCK84" s="139"/>
      <c r="WCL84" s="266"/>
      <c r="WCM84" s="266"/>
      <c r="WCN84" s="266"/>
      <c r="WCO84" s="139"/>
      <c r="WCP84" s="266"/>
      <c r="WCQ84" s="266"/>
      <c r="WCR84" s="266"/>
      <c r="WCS84" s="139"/>
      <c r="WCT84" s="266"/>
      <c r="WCU84" s="266"/>
      <c r="WCV84" s="266"/>
      <c r="WCW84" s="139"/>
      <c r="WCX84" s="266"/>
      <c r="WCY84" s="266"/>
      <c r="WCZ84" s="266"/>
      <c r="WDA84" s="139"/>
      <c r="WDB84" s="266"/>
      <c r="WDC84" s="266"/>
      <c r="WDD84" s="266"/>
      <c r="WDE84" s="139"/>
      <c r="WDF84" s="266"/>
      <c r="WDG84" s="266"/>
      <c r="WDH84" s="266"/>
      <c r="WDI84" s="139"/>
      <c r="WDJ84" s="266"/>
      <c r="WDK84" s="266"/>
      <c r="WDL84" s="266"/>
      <c r="WDM84" s="139"/>
      <c r="WDN84" s="266"/>
      <c r="WDO84" s="266"/>
      <c r="WDP84" s="266"/>
      <c r="WDQ84" s="139"/>
      <c r="WDR84" s="266"/>
      <c r="WDS84" s="266"/>
      <c r="WDT84" s="266"/>
      <c r="WDU84" s="139"/>
      <c r="WDV84" s="266"/>
      <c r="WDW84" s="266"/>
      <c r="WDX84" s="266"/>
      <c r="WDY84" s="139"/>
      <c r="WDZ84" s="266"/>
      <c r="WEA84" s="266"/>
      <c r="WEB84" s="266"/>
      <c r="WEC84" s="139"/>
      <c r="WED84" s="266"/>
      <c r="WEE84" s="266"/>
      <c r="WEF84" s="266"/>
      <c r="WEG84" s="139"/>
      <c r="WEH84" s="266"/>
      <c r="WEI84" s="266"/>
      <c r="WEJ84" s="266"/>
      <c r="WEK84" s="139"/>
      <c r="WEL84" s="266"/>
      <c r="WEM84" s="266"/>
      <c r="WEN84" s="266"/>
      <c r="WEO84" s="139"/>
      <c r="WEP84" s="266"/>
      <c r="WEQ84" s="266"/>
      <c r="WER84" s="266"/>
      <c r="WES84" s="139"/>
      <c r="WET84" s="266"/>
      <c r="WEU84" s="266"/>
      <c r="WEV84" s="266"/>
      <c r="WEW84" s="139"/>
      <c r="WEX84" s="266"/>
      <c r="WEY84" s="266"/>
      <c r="WEZ84" s="266"/>
      <c r="WFA84" s="139"/>
      <c r="WFB84" s="266"/>
      <c r="WFC84" s="266"/>
      <c r="WFD84" s="266"/>
      <c r="WFE84" s="139"/>
      <c r="WFF84" s="266"/>
      <c r="WFG84" s="266"/>
      <c r="WFH84" s="266"/>
      <c r="WFI84" s="139"/>
      <c r="WFJ84" s="266"/>
      <c r="WFK84" s="266"/>
      <c r="WFL84" s="266"/>
      <c r="WFM84" s="139"/>
      <c r="WFN84" s="266"/>
      <c r="WFO84" s="266"/>
      <c r="WFP84" s="266"/>
      <c r="WFQ84" s="139"/>
      <c r="WFR84" s="266"/>
      <c r="WFS84" s="266"/>
      <c r="WFT84" s="266"/>
      <c r="WFU84" s="139"/>
      <c r="WFV84" s="266"/>
      <c r="WFW84" s="266"/>
      <c r="WFX84" s="266"/>
      <c r="WFY84" s="139"/>
      <c r="WFZ84" s="266"/>
      <c r="WGA84" s="266"/>
      <c r="WGB84" s="266"/>
      <c r="WGC84" s="139"/>
      <c r="WGD84" s="266"/>
      <c r="WGE84" s="266"/>
      <c r="WGF84" s="266"/>
      <c r="WGG84" s="139"/>
      <c r="WGH84" s="266"/>
      <c r="WGI84" s="266"/>
      <c r="WGJ84" s="266"/>
      <c r="WGK84" s="139"/>
      <c r="WGL84" s="266"/>
      <c r="WGM84" s="266"/>
      <c r="WGN84" s="266"/>
      <c r="WGO84" s="139"/>
      <c r="WGP84" s="266"/>
      <c r="WGQ84" s="266"/>
      <c r="WGR84" s="266"/>
      <c r="WGS84" s="139"/>
      <c r="WGT84" s="266"/>
      <c r="WGU84" s="266"/>
      <c r="WGV84" s="266"/>
      <c r="WGW84" s="139"/>
      <c r="WGX84" s="266"/>
      <c r="WGY84" s="266"/>
      <c r="WGZ84" s="266"/>
      <c r="WHA84" s="139"/>
      <c r="WHB84" s="266"/>
      <c r="WHC84" s="266"/>
      <c r="WHD84" s="266"/>
      <c r="WHE84" s="139"/>
      <c r="WHF84" s="266"/>
      <c r="WHG84" s="266"/>
      <c r="WHH84" s="266"/>
      <c r="WHI84" s="139"/>
      <c r="WHJ84" s="266"/>
      <c r="WHK84" s="266"/>
      <c r="WHL84" s="266"/>
      <c r="WHM84" s="139"/>
      <c r="WHN84" s="266"/>
      <c r="WHO84" s="266"/>
      <c r="WHP84" s="266"/>
      <c r="WHQ84" s="139"/>
      <c r="WHR84" s="266"/>
      <c r="WHS84" s="266"/>
      <c r="WHT84" s="266"/>
      <c r="WHU84" s="139"/>
      <c r="WHV84" s="266"/>
      <c r="WHW84" s="266"/>
      <c r="WHX84" s="266"/>
      <c r="WHY84" s="139"/>
      <c r="WHZ84" s="266"/>
      <c r="WIA84" s="266"/>
      <c r="WIB84" s="266"/>
      <c r="WIC84" s="139"/>
      <c r="WID84" s="266"/>
      <c r="WIE84" s="266"/>
      <c r="WIF84" s="266"/>
      <c r="WIG84" s="139"/>
      <c r="WIH84" s="266"/>
      <c r="WII84" s="266"/>
      <c r="WIJ84" s="266"/>
      <c r="WIK84" s="139"/>
      <c r="WIL84" s="266"/>
      <c r="WIM84" s="266"/>
      <c r="WIN84" s="266"/>
      <c r="WIO84" s="139"/>
      <c r="WIP84" s="266"/>
      <c r="WIQ84" s="266"/>
      <c r="WIR84" s="266"/>
      <c r="WIS84" s="139"/>
      <c r="WIT84" s="266"/>
      <c r="WIU84" s="266"/>
      <c r="WIV84" s="266"/>
      <c r="WIW84" s="139"/>
      <c r="WIX84" s="266"/>
      <c r="WIY84" s="266"/>
      <c r="WIZ84" s="266"/>
      <c r="WJA84" s="139"/>
      <c r="WJB84" s="266"/>
      <c r="WJC84" s="266"/>
      <c r="WJD84" s="266"/>
      <c r="WJE84" s="139"/>
      <c r="WJF84" s="266"/>
      <c r="WJG84" s="266"/>
      <c r="WJH84" s="266"/>
      <c r="WJI84" s="139"/>
      <c r="WJJ84" s="266"/>
      <c r="WJK84" s="266"/>
      <c r="WJL84" s="266"/>
      <c r="WJM84" s="139"/>
      <c r="WJN84" s="266"/>
      <c r="WJO84" s="266"/>
      <c r="WJP84" s="266"/>
      <c r="WJQ84" s="139"/>
      <c r="WJR84" s="266"/>
      <c r="WJS84" s="266"/>
      <c r="WJT84" s="266"/>
      <c r="WJU84" s="139"/>
      <c r="WJV84" s="266"/>
      <c r="WJW84" s="266"/>
      <c r="WJX84" s="266"/>
      <c r="WJY84" s="139"/>
      <c r="WJZ84" s="266"/>
      <c r="WKA84" s="266"/>
      <c r="WKB84" s="266"/>
      <c r="WKC84" s="139"/>
      <c r="WKD84" s="266"/>
      <c r="WKE84" s="266"/>
      <c r="WKF84" s="266"/>
      <c r="WKG84" s="139"/>
      <c r="WKH84" s="266"/>
      <c r="WKI84" s="266"/>
      <c r="WKJ84" s="266"/>
      <c r="WKK84" s="139"/>
      <c r="WKL84" s="266"/>
      <c r="WKM84" s="266"/>
      <c r="WKN84" s="266"/>
      <c r="WKO84" s="139"/>
      <c r="WKP84" s="266"/>
      <c r="WKQ84" s="266"/>
      <c r="WKR84" s="266"/>
      <c r="WKS84" s="139"/>
      <c r="WKT84" s="266"/>
      <c r="WKU84" s="266"/>
      <c r="WKV84" s="266"/>
      <c r="WKW84" s="139"/>
      <c r="WKX84" s="266"/>
      <c r="WKY84" s="266"/>
      <c r="WKZ84" s="266"/>
      <c r="WLA84" s="139"/>
      <c r="WLB84" s="266"/>
      <c r="WLC84" s="266"/>
      <c r="WLD84" s="266"/>
      <c r="WLE84" s="139"/>
      <c r="WLF84" s="266"/>
      <c r="WLG84" s="266"/>
      <c r="WLH84" s="266"/>
      <c r="WLI84" s="139"/>
      <c r="WLJ84" s="266"/>
      <c r="WLK84" s="266"/>
      <c r="WLL84" s="266"/>
      <c r="WLM84" s="139"/>
      <c r="WLN84" s="266"/>
      <c r="WLO84" s="266"/>
      <c r="WLP84" s="266"/>
      <c r="WLQ84" s="139"/>
      <c r="WLR84" s="266"/>
      <c r="WLS84" s="266"/>
      <c r="WLT84" s="266"/>
      <c r="WLU84" s="139"/>
      <c r="WLV84" s="266"/>
      <c r="WLW84" s="266"/>
      <c r="WLX84" s="266"/>
      <c r="WLY84" s="139"/>
      <c r="WLZ84" s="266"/>
      <c r="WMA84" s="266"/>
      <c r="WMB84" s="266"/>
      <c r="WMC84" s="139"/>
      <c r="WMD84" s="266"/>
      <c r="WME84" s="266"/>
      <c r="WMF84" s="266"/>
      <c r="WMG84" s="139"/>
      <c r="WMH84" s="266"/>
      <c r="WMI84" s="266"/>
      <c r="WMJ84" s="266"/>
      <c r="WMK84" s="139"/>
      <c r="WML84" s="266"/>
      <c r="WMM84" s="266"/>
      <c r="WMN84" s="266"/>
      <c r="WMO84" s="139"/>
      <c r="WMP84" s="266"/>
      <c r="WMQ84" s="266"/>
      <c r="WMR84" s="266"/>
      <c r="WMS84" s="139"/>
      <c r="WMT84" s="266"/>
      <c r="WMU84" s="266"/>
      <c r="WMV84" s="266"/>
      <c r="WMW84" s="139"/>
      <c r="WMX84" s="266"/>
      <c r="WMY84" s="266"/>
      <c r="WMZ84" s="266"/>
      <c r="WNA84" s="139"/>
      <c r="WNB84" s="266"/>
      <c r="WNC84" s="266"/>
      <c r="WND84" s="266"/>
      <c r="WNE84" s="139"/>
      <c r="WNF84" s="266"/>
      <c r="WNG84" s="266"/>
      <c r="WNH84" s="266"/>
      <c r="WNI84" s="139"/>
      <c r="WNJ84" s="266"/>
      <c r="WNK84" s="266"/>
      <c r="WNL84" s="266"/>
      <c r="WNM84" s="139"/>
      <c r="WNN84" s="266"/>
      <c r="WNO84" s="266"/>
      <c r="WNP84" s="266"/>
      <c r="WNQ84" s="139"/>
      <c r="WNR84" s="266"/>
      <c r="WNS84" s="266"/>
      <c r="WNT84" s="266"/>
      <c r="WNU84" s="139"/>
      <c r="WNV84" s="266"/>
      <c r="WNW84" s="266"/>
      <c r="WNX84" s="266"/>
      <c r="WNY84" s="139"/>
      <c r="WNZ84" s="266"/>
      <c r="WOA84" s="266"/>
      <c r="WOB84" s="266"/>
      <c r="WOC84" s="139"/>
      <c r="WOD84" s="266"/>
      <c r="WOE84" s="266"/>
      <c r="WOF84" s="266"/>
      <c r="WOG84" s="139"/>
      <c r="WOH84" s="266"/>
      <c r="WOI84" s="266"/>
      <c r="WOJ84" s="266"/>
      <c r="WOK84" s="139"/>
      <c r="WOL84" s="266"/>
      <c r="WOM84" s="266"/>
      <c r="WON84" s="266"/>
      <c r="WOO84" s="139"/>
      <c r="WOP84" s="266"/>
      <c r="WOQ84" s="266"/>
      <c r="WOR84" s="266"/>
      <c r="WOS84" s="139"/>
      <c r="WOT84" s="266"/>
      <c r="WOU84" s="266"/>
      <c r="WOV84" s="266"/>
      <c r="WOW84" s="139"/>
      <c r="WOX84" s="266"/>
      <c r="WOY84" s="266"/>
      <c r="WOZ84" s="266"/>
      <c r="WPA84" s="139"/>
      <c r="WPB84" s="266"/>
      <c r="WPC84" s="266"/>
      <c r="WPD84" s="266"/>
      <c r="WPE84" s="139"/>
      <c r="WPF84" s="266"/>
      <c r="WPG84" s="266"/>
      <c r="WPH84" s="266"/>
      <c r="WPI84" s="139"/>
      <c r="WPJ84" s="266"/>
      <c r="WPK84" s="266"/>
      <c r="WPL84" s="266"/>
      <c r="WPM84" s="139"/>
      <c r="WPN84" s="266"/>
      <c r="WPO84" s="266"/>
      <c r="WPP84" s="266"/>
      <c r="WPQ84" s="139"/>
      <c r="WPR84" s="266"/>
      <c r="WPS84" s="266"/>
      <c r="WPT84" s="266"/>
      <c r="WPU84" s="139"/>
      <c r="WPV84" s="266"/>
      <c r="WPW84" s="266"/>
      <c r="WPX84" s="266"/>
      <c r="WPY84" s="139"/>
      <c r="WPZ84" s="266"/>
      <c r="WQA84" s="266"/>
      <c r="WQB84" s="266"/>
      <c r="WQC84" s="139"/>
      <c r="WQD84" s="266"/>
      <c r="WQE84" s="266"/>
      <c r="WQF84" s="266"/>
      <c r="WQG84" s="139"/>
      <c r="WQH84" s="266"/>
      <c r="WQI84" s="266"/>
      <c r="WQJ84" s="266"/>
      <c r="WQK84" s="139"/>
      <c r="WQL84" s="266"/>
      <c r="WQM84" s="266"/>
      <c r="WQN84" s="266"/>
      <c r="WQO84" s="139"/>
      <c r="WQP84" s="266"/>
      <c r="WQQ84" s="266"/>
      <c r="WQR84" s="266"/>
      <c r="WQS84" s="139"/>
      <c r="WQT84" s="266"/>
      <c r="WQU84" s="266"/>
      <c r="WQV84" s="266"/>
      <c r="WQW84" s="139"/>
      <c r="WQX84" s="266"/>
      <c r="WQY84" s="266"/>
      <c r="WQZ84" s="266"/>
      <c r="WRA84" s="139"/>
      <c r="WRB84" s="266"/>
      <c r="WRC84" s="266"/>
      <c r="WRD84" s="266"/>
      <c r="WRE84" s="139"/>
      <c r="WRF84" s="266"/>
      <c r="WRG84" s="266"/>
      <c r="WRH84" s="266"/>
      <c r="WRI84" s="139"/>
      <c r="WRJ84" s="266"/>
      <c r="WRK84" s="266"/>
      <c r="WRL84" s="266"/>
      <c r="WRM84" s="139"/>
      <c r="WRN84" s="266"/>
      <c r="WRO84" s="266"/>
      <c r="WRP84" s="266"/>
      <c r="WRQ84" s="139"/>
      <c r="WRR84" s="266"/>
      <c r="WRS84" s="266"/>
      <c r="WRT84" s="266"/>
      <c r="WRU84" s="139"/>
      <c r="WRV84" s="266"/>
      <c r="WRW84" s="266"/>
      <c r="WRX84" s="266"/>
      <c r="WRY84" s="139"/>
      <c r="WRZ84" s="266"/>
      <c r="WSA84" s="266"/>
      <c r="WSB84" s="266"/>
      <c r="WSC84" s="139"/>
      <c r="WSD84" s="266"/>
      <c r="WSE84" s="266"/>
      <c r="WSF84" s="266"/>
      <c r="WSG84" s="139"/>
      <c r="WSH84" s="266"/>
      <c r="WSI84" s="266"/>
      <c r="WSJ84" s="266"/>
      <c r="WSK84" s="139"/>
      <c r="WSL84" s="266"/>
      <c r="WSM84" s="266"/>
      <c r="WSN84" s="266"/>
      <c r="WSO84" s="139"/>
      <c r="WSP84" s="266"/>
      <c r="WSQ84" s="266"/>
      <c r="WSR84" s="266"/>
      <c r="WSS84" s="139"/>
      <c r="WST84" s="266"/>
      <c r="WSU84" s="266"/>
      <c r="WSV84" s="266"/>
      <c r="WSW84" s="139"/>
      <c r="WSX84" s="266"/>
      <c r="WSY84" s="266"/>
      <c r="WSZ84" s="266"/>
      <c r="WTA84" s="139"/>
      <c r="WTB84" s="266"/>
      <c r="WTC84" s="266"/>
      <c r="WTD84" s="266"/>
      <c r="WTE84" s="139"/>
      <c r="WTF84" s="266"/>
      <c r="WTG84" s="266"/>
      <c r="WTH84" s="266"/>
      <c r="WTI84" s="139"/>
      <c r="WTJ84" s="266"/>
      <c r="WTK84" s="266"/>
      <c r="WTL84" s="266"/>
      <c r="WTM84" s="139"/>
      <c r="WTN84" s="266"/>
      <c r="WTO84" s="266"/>
      <c r="WTP84" s="266"/>
      <c r="WTQ84" s="139"/>
      <c r="WTR84" s="266"/>
      <c r="WTS84" s="266"/>
      <c r="WTT84" s="266"/>
      <c r="WTU84" s="139"/>
      <c r="WTV84" s="266"/>
      <c r="WTW84" s="266"/>
      <c r="WTX84" s="266"/>
      <c r="WTY84" s="139"/>
      <c r="WTZ84" s="266"/>
      <c r="WUA84" s="266"/>
      <c r="WUB84" s="266"/>
      <c r="WUC84" s="139"/>
      <c r="WUD84" s="266"/>
      <c r="WUE84" s="266"/>
      <c r="WUF84" s="266"/>
      <c r="WUG84" s="139"/>
      <c r="WUH84" s="266"/>
      <c r="WUI84" s="266"/>
      <c r="WUJ84" s="266"/>
      <c r="WUK84" s="139"/>
      <c r="WUL84" s="266"/>
      <c r="WUM84" s="266"/>
      <c r="WUN84" s="266"/>
      <c r="WUO84" s="139"/>
      <c r="WUP84" s="266"/>
      <c r="WUQ84" s="266"/>
      <c r="WUR84" s="266"/>
      <c r="WUS84" s="139"/>
      <c r="WUT84" s="266"/>
      <c r="WUU84" s="266"/>
      <c r="WUV84" s="266"/>
      <c r="WUW84" s="139"/>
      <c r="WUX84" s="266"/>
      <c r="WUY84" s="266"/>
      <c r="WUZ84" s="266"/>
      <c r="WVA84" s="139"/>
      <c r="WVB84" s="266"/>
      <c r="WVC84" s="266"/>
      <c r="WVD84" s="266"/>
      <c r="WVE84" s="139"/>
      <c r="WVF84" s="266"/>
      <c r="WVG84" s="266"/>
      <c r="WVH84" s="266"/>
      <c r="WVI84" s="139"/>
      <c r="WVJ84" s="266"/>
      <c r="WVK84" s="266"/>
      <c r="WVL84" s="266"/>
      <c r="WVM84" s="139"/>
      <c r="WVN84" s="266"/>
      <c r="WVO84" s="266"/>
      <c r="WVP84" s="266"/>
      <c r="WVQ84" s="139"/>
      <c r="WVR84" s="266"/>
      <c r="WVS84" s="266"/>
      <c r="WVT84" s="266"/>
      <c r="WVU84" s="139"/>
      <c r="WVV84" s="266"/>
      <c r="WVW84" s="266"/>
      <c r="WVX84" s="266"/>
      <c r="WVY84" s="139"/>
      <c r="WVZ84" s="266"/>
      <c r="WWA84" s="266"/>
      <c r="WWB84" s="266"/>
      <c r="WWC84" s="139"/>
      <c r="WWD84" s="266"/>
      <c r="WWE84" s="266"/>
      <c r="WWF84" s="266"/>
      <c r="WWG84" s="139"/>
      <c r="WWH84" s="266"/>
      <c r="WWI84" s="266"/>
      <c r="WWJ84" s="266"/>
      <c r="WWK84" s="139"/>
      <c r="WWL84" s="266"/>
      <c r="WWM84" s="266"/>
      <c r="WWN84" s="266"/>
      <c r="WWO84" s="139"/>
      <c r="WWP84" s="266"/>
      <c r="WWQ84" s="266"/>
      <c r="WWR84" s="266"/>
      <c r="WWS84" s="139"/>
      <c r="WWT84" s="266"/>
      <c r="WWU84" s="266"/>
      <c r="WWV84" s="266"/>
      <c r="WWW84" s="139"/>
      <c r="WWX84" s="266"/>
      <c r="WWY84" s="266"/>
      <c r="WWZ84" s="266"/>
      <c r="WXA84" s="139"/>
      <c r="WXB84" s="266"/>
      <c r="WXC84" s="266"/>
      <c r="WXD84" s="266"/>
      <c r="WXE84" s="139"/>
      <c r="WXF84" s="266"/>
      <c r="WXG84" s="266"/>
      <c r="WXH84" s="266"/>
      <c r="WXI84" s="139"/>
      <c r="WXJ84" s="266"/>
      <c r="WXK84" s="266"/>
      <c r="WXL84" s="266"/>
      <c r="WXM84" s="139"/>
      <c r="WXN84" s="266"/>
      <c r="WXO84" s="266"/>
      <c r="WXP84" s="266"/>
      <c r="WXQ84" s="139"/>
      <c r="WXR84" s="266"/>
      <c r="WXS84" s="266"/>
      <c r="WXT84" s="266"/>
      <c r="WXU84" s="139"/>
      <c r="WXV84" s="266"/>
      <c r="WXW84" s="266"/>
      <c r="WXX84" s="266"/>
      <c r="WXY84" s="139"/>
      <c r="WXZ84" s="266"/>
      <c r="WYA84" s="266"/>
      <c r="WYB84" s="266"/>
      <c r="WYC84" s="139"/>
      <c r="WYD84" s="266"/>
      <c r="WYE84" s="266"/>
      <c r="WYF84" s="266"/>
      <c r="WYG84" s="139"/>
      <c r="WYH84" s="266"/>
      <c r="WYI84" s="266"/>
      <c r="WYJ84" s="266"/>
      <c r="WYK84" s="139"/>
      <c r="WYL84" s="266"/>
      <c r="WYM84" s="266"/>
      <c r="WYN84" s="266"/>
      <c r="WYO84" s="139"/>
      <c r="WYP84" s="266"/>
      <c r="WYQ84" s="266"/>
      <c r="WYR84" s="266"/>
      <c r="WYS84" s="139"/>
      <c r="WYT84" s="266"/>
      <c r="WYU84" s="266"/>
      <c r="WYV84" s="266"/>
      <c r="WYW84" s="139"/>
      <c r="WYX84" s="266"/>
      <c r="WYY84" s="266"/>
      <c r="WYZ84" s="266"/>
      <c r="WZA84" s="139"/>
      <c r="WZB84" s="266"/>
      <c r="WZC84" s="266"/>
      <c r="WZD84" s="266"/>
      <c r="WZE84" s="139"/>
      <c r="WZF84" s="266"/>
      <c r="WZG84" s="266"/>
      <c r="WZH84" s="266"/>
      <c r="WZI84" s="139"/>
      <c r="WZJ84" s="266"/>
      <c r="WZK84" s="266"/>
      <c r="WZL84" s="266"/>
      <c r="WZM84" s="139"/>
      <c r="WZN84" s="266"/>
      <c r="WZO84" s="266"/>
      <c r="WZP84" s="266"/>
      <c r="WZQ84" s="139"/>
      <c r="WZR84" s="266"/>
      <c r="WZS84" s="266"/>
      <c r="WZT84" s="266"/>
      <c r="WZU84" s="139"/>
      <c r="WZV84" s="266"/>
      <c r="WZW84" s="266"/>
      <c r="WZX84" s="266"/>
      <c r="WZY84" s="139"/>
      <c r="WZZ84" s="266"/>
      <c r="XAA84" s="266"/>
      <c r="XAB84" s="266"/>
      <c r="XAC84" s="139"/>
      <c r="XAD84" s="266"/>
      <c r="XAE84" s="266"/>
      <c r="XAF84" s="266"/>
      <c r="XAG84" s="139"/>
      <c r="XAH84" s="266"/>
      <c r="XAI84" s="266"/>
      <c r="XAJ84" s="266"/>
      <c r="XAK84" s="139"/>
      <c r="XAL84" s="266"/>
      <c r="XAM84" s="266"/>
      <c r="XAN84" s="266"/>
      <c r="XAO84" s="139"/>
      <c r="XAP84" s="266"/>
      <c r="XAQ84" s="266"/>
      <c r="XAR84" s="266"/>
      <c r="XAS84" s="139"/>
      <c r="XAT84" s="266"/>
      <c r="XAU84" s="266"/>
      <c r="XAV84" s="266"/>
      <c r="XAW84" s="139"/>
      <c r="XAX84" s="266"/>
      <c r="XAY84" s="266"/>
      <c r="XAZ84" s="266"/>
      <c r="XBA84" s="139"/>
      <c r="XBB84" s="266"/>
      <c r="XBC84" s="266"/>
      <c r="XBD84" s="266"/>
      <c r="XBE84" s="139"/>
      <c r="XBF84" s="266"/>
      <c r="XBG84" s="266"/>
      <c r="XBH84" s="266"/>
      <c r="XBI84" s="139"/>
      <c r="XBJ84" s="266"/>
      <c r="XBK84" s="266"/>
      <c r="XBL84" s="266"/>
      <c r="XBM84" s="139"/>
      <c r="XBN84" s="266"/>
      <c r="XBO84" s="266"/>
      <c r="XBP84" s="266"/>
      <c r="XBQ84" s="139"/>
      <c r="XBR84" s="266"/>
      <c r="XBS84" s="266"/>
      <c r="XBT84" s="266"/>
      <c r="XBU84" s="139"/>
      <c r="XBV84" s="266"/>
      <c r="XBW84" s="266"/>
      <c r="XBX84" s="266"/>
      <c r="XBY84" s="139"/>
      <c r="XBZ84" s="266"/>
      <c r="XCA84" s="266"/>
      <c r="XCB84" s="266"/>
      <c r="XCC84" s="139"/>
      <c r="XCD84" s="266"/>
      <c r="XCE84" s="266"/>
      <c r="XCF84" s="266"/>
      <c r="XCG84" s="139"/>
      <c r="XCH84" s="266"/>
      <c r="XCI84" s="266"/>
      <c r="XCJ84" s="266"/>
      <c r="XCK84" s="139"/>
      <c r="XCL84" s="266"/>
      <c r="XCM84" s="266"/>
      <c r="XCN84" s="266"/>
      <c r="XCO84" s="139"/>
      <c r="XCP84" s="266"/>
      <c r="XCQ84" s="266"/>
      <c r="XCR84" s="266"/>
      <c r="XCS84" s="139"/>
      <c r="XCT84" s="266"/>
      <c r="XCU84" s="266"/>
      <c r="XCV84" s="266"/>
      <c r="XCW84" s="139"/>
      <c r="XCX84" s="266"/>
      <c r="XCY84" s="266"/>
      <c r="XCZ84" s="266"/>
      <c r="XDA84" s="139"/>
      <c r="XDB84" s="266"/>
      <c r="XDC84" s="266"/>
      <c r="XDD84" s="266"/>
      <c r="XDE84" s="139"/>
      <c r="XDF84" s="266"/>
      <c r="XDG84" s="266"/>
      <c r="XDH84" s="266"/>
      <c r="XDI84" s="139"/>
      <c r="XDJ84" s="266"/>
      <c r="XDK84" s="266"/>
      <c r="XDL84" s="266"/>
      <c r="XDM84" s="139"/>
      <c r="XDN84" s="266"/>
      <c r="XDO84" s="266"/>
      <c r="XDP84" s="266"/>
      <c r="XDQ84" s="139"/>
      <c r="XDR84" s="266"/>
      <c r="XDS84" s="266"/>
      <c r="XDT84" s="266"/>
      <c r="XDU84" s="139"/>
      <c r="XDV84" s="266"/>
      <c r="XDW84" s="266"/>
      <c r="XDX84" s="266"/>
      <c r="XDY84" s="139"/>
      <c r="XDZ84" s="266"/>
      <c r="XEA84" s="266"/>
      <c r="XEB84" s="266"/>
      <c r="XEC84" s="139"/>
      <c r="XED84" s="266"/>
      <c r="XEE84" s="266"/>
      <c r="XEF84" s="266"/>
      <c r="XEG84" s="139"/>
      <c r="XEH84" s="266"/>
      <c r="XEI84" s="266"/>
      <c r="XEJ84" s="266"/>
      <c r="XEK84" s="139"/>
      <c r="XEL84" s="266"/>
      <c r="XEM84" s="266"/>
      <c r="XEN84" s="266"/>
      <c r="XEO84" s="139"/>
      <c r="XEP84" s="266"/>
      <c r="XEQ84" s="266"/>
      <c r="XER84" s="266"/>
      <c r="XES84" s="139"/>
      <c r="XET84" s="266"/>
      <c r="XEU84" s="266"/>
      <c r="XEV84" s="266"/>
      <c r="XEW84" s="139"/>
      <c r="XEX84" s="266"/>
      <c r="XEY84" s="266"/>
      <c r="XEZ84" s="266"/>
      <c r="XFA84" s="139"/>
      <c r="XFB84" s="266"/>
      <c r="XFC84" s="266"/>
      <c r="XFD84" s="266"/>
    </row>
    <row r="85" spans="1:16384" ht="30" customHeight="1" x14ac:dyDescent="0.25">
      <c r="A85" s="99" t="s">
        <v>917</v>
      </c>
      <c r="B85" s="248" t="s">
        <v>895</v>
      </c>
      <c r="C85" s="249"/>
      <c r="D85" s="250"/>
    </row>
    <row r="86" spans="1:16384" ht="30" customHeight="1" x14ac:dyDescent="0.25">
      <c r="A86" s="99" t="s">
        <v>918</v>
      </c>
      <c r="B86" s="245" t="s">
        <v>905</v>
      </c>
      <c r="C86" s="246"/>
      <c r="D86" s="247"/>
    </row>
    <row r="87" spans="1:16384" ht="30" customHeight="1" x14ac:dyDescent="0.25">
      <c r="A87" s="99" t="s">
        <v>919</v>
      </c>
      <c r="B87" s="245"/>
      <c r="C87" s="246"/>
      <c r="D87" s="247"/>
    </row>
    <row r="88" spans="1:16384" ht="30" customHeight="1" x14ac:dyDescent="0.25">
      <c r="A88" s="99" t="s">
        <v>1031</v>
      </c>
      <c r="B88" s="140"/>
      <c r="C88" s="135" t="s">
        <v>986</v>
      </c>
      <c r="D88" s="141" t="s">
        <v>1041</v>
      </c>
    </row>
    <row r="89" spans="1:16384" ht="30.75" customHeight="1" x14ac:dyDescent="0.25">
      <c r="A89" s="99" t="s">
        <v>902</v>
      </c>
      <c r="B89" s="133"/>
      <c r="C89" s="135" t="s">
        <v>903</v>
      </c>
      <c r="D89" s="161"/>
    </row>
    <row r="90" spans="1:16384" ht="15" customHeight="1" x14ac:dyDescent="0.25">
      <c r="A90" s="95"/>
      <c r="B90" s="96"/>
      <c r="C90" s="97"/>
      <c r="D90" s="98"/>
    </row>
    <row r="91" spans="1:16384" ht="30" customHeight="1" x14ac:dyDescent="0.25">
      <c r="A91" s="251" t="s">
        <v>996</v>
      </c>
      <c r="B91" s="252"/>
      <c r="C91" s="252"/>
      <c r="D91" s="253"/>
    </row>
    <row r="92" spans="1:16384" ht="30" customHeight="1" x14ac:dyDescent="0.25">
      <c r="A92" s="110" t="s">
        <v>1029</v>
      </c>
      <c r="B92" s="254" t="e">
        <f>VLOOKUP(A92,Lookup_Admin!A:H,6,FALSE)</f>
        <v>#N/A</v>
      </c>
      <c r="C92" s="254"/>
      <c r="D92" s="254"/>
    </row>
    <row r="93" spans="1:16384" ht="30" customHeight="1" x14ac:dyDescent="0.25">
      <c r="A93" s="164" t="s">
        <v>987</v>
      </c>
      <c r="B93" s="134" t="e">
        <f>CONCATENATE("Severity"," = ",VLOOKUP(A92,Risk_Assessment!$G:$N,6,FALSE))</f>
        <v>#N/A</v>
      </c>
      <c r="C93" s="134" t="e">
        <f>CONCATENATE("Likelihood"," = ",VLOOKUP(A92,Risk_Assessment!$G:$N,5,FALSE))</f>
        <v>#N/A</v>
      </c>
      <c r="D93" s="134" t="e">
        <f>CONCATENATE("Risk Rating"," = ",VLOOKUP(A92,Risk_Assessment!$G:$N,7,FALSE))</f>
        <v>#N/A</v>
      </c>
      <c r="E93" s="139"/>
      <c r="F93" s="266"/>
      <c r="G93" s="266"/>
      <c r="H93" s="266"/>
      <c r="I93" s="139"/>
      <c r="J93" s="266"/>
      <c r="K93" s="266"/>
      <c r="L93" s="266"/>
      <c r="M93" s="139"/>
      <c r="N93" s="266"/>
      <c r="O93" s="266"/>
      <c r="P93" s="266"/>
      <c r="Q93" s="139"/>
      <c r="R93" s="266"/>
      <c r="S93" s="266"/>
      <c r="T93" s="266"/>
      <c r="U93" s="139"/>
      <c r="V93" s="266"/>
      <c r="W93" s="266"/>
      <c r="X93" s="266"/>
      <c r="Y93" s="139"/>
      <c r="Z93" s="266"/>
      <c r="AA93" s="266"/>
      <c r="AB93" s="266"/>
      <c r="AC93" s="139"/>
      <c r="AD93" s="266"/>
      <c r="AE93" s="266"/>
      <c r="AF93" s="266"/>
      <c r="AG93" s="139"/>
      <c r="AH93" s="266"/>
      <c r="AI93" s="266"/>
      <c r="AJ93" s="266"/>
      <c r="AK93" s="139"/>
      <c r="AL93" s="266"/>
      <c r="AM93" s="266"/>
      <c r="AN93" s="266"/>
      <c r="AO93" s="139"/>
      <c r="AP93" s="266"/>
      <c r="AQ93" s="266"/>
      <c r="AR93" s="266"/>
      <c r="AS93" s="139"/>
      <c r="AT93" s="266"/>
      <c r="AU93" s="266"/>
      <c r="AV93" s="266"/>
      <c r="AW93" s="139"/>
      <c r="AX93" s="266"/>
      <c r="AY93" s="266"/>
      <c r="AZ93" s="266"/>
      <c r="BA93" s="139"/>
      <c r="BB93" s="266"/>
      <c r="BC93" s="266"/>
      <c r="BD93" s="266"/>
      <c r="BE93" s="139"/>
      <c r="BF93" s="266"/>
      <c r="BG93" s="266"/>
      <c r="BH93" s="266"/>
      <c r="BI93" s="139"/>
      <c r="BJ93" s="266"/>
      <c r="BK93" s="266"/>
      <c r="BL93" s="266"/>
      <c r="BM93" s="139"/>
      <c r="BN93" s="266"/>
      <c r="BO93" s="266"/>
      <c r="BP93" s="266"/>
      <c r="BQ93" s="139"/>
      <c r="BR93" s="266"/>
      <c r="BS93" s="266"/>
      <c r="BT93" s="266"/>
      <c r="BU93" s="139"/>
      <c r="BV93" s="266"/>
      <c r="BW93" s="266"/>
      <c r="BX93" s="266"/>
      <c r="BY93" s="139"/>
      <c r="BZ93" s="266"/>
      <c r="CA93" s="266"/>
      <c r="CB93" s="266"/>
      <c r="CC93" s="139"/>
      <c r="CD93" s="266"/>
      <c r="CE93" s="266"/>
      <c r="CF93" s="266"/>
      <c r="CG93" s="139"/>
      <c r="CH93" s="266"/>
      <c r="CI93" s="266"/>
      <c r="CJ93" s="266"/>
      <c r="CK93" s="139"/>
      <c r="CL93" s="266"/>
      <c r="CM93" s="266"/>
      <c r="CN93" s="266"/>
      <c r="CO93" s="139"/>
      <c r="CP93" s="266"/>
      <c r="CQ93" s="266"/>
      <c r="CR93" s="266"/>
      <c r="CS93" s="139"/>
      <c r="CT93" s="266"/>
      <c r="CU93" s="266"/>
      <c r="CV93" s="266"/>
      <c r="CW93" s="139"/>
      <c r="CX93" s="266"/>
      <c r="CY93" s="266"/>
      <c r="CZ93" s="266"/>
      <c r="DA93" s="139"/>
      <c r="DB93" s="266"/>
      <c r="DC93" s="266"/>
      <c r="DD93" s="266"/>
      <c r="DE93" s="139"/>
      <c r="DF93" s="266"/>
      <c r="DG93" s="266"/>
      <c r="DH93" s="266"/>
      <c r="DI93" s="139"/>
      <c r="DJ93" s="266"/>
      <c r="DK93" s="266"/>
      <c r="DL93" s="266"/>
      <c r="DM93" s="139"/>
      <c r="DN93" s="266"/>
      <c r="DO93" s="266"/>
      <c r="DP93" s="266"/>
      <c r="DQ93" s="139"/>
      <c r="DR93" s="266"/>
      <c r="DS93" s="266"/>
      <c r="DT93" s="266"/>
      <c r="DU93" s="139"/>
      <c r="DV93" s="266"/>
      <c r="DW93" s="266"/>
      <c r="DX93" s="266"/>
      <c r="DY93" s="139"/>
      <c r="DZ93" s="266"/>
      <c r="EA93" s="266"/>
      <c r="EB93" s="266"/>
      <c r="EC93" s="139"/>
      <c r="ED93" s="266"/>
      <c r="EE93" s="266"/>
      <c r="EF93" s="266"/>
      <c r="EG93" s="139"/>
      <c r="EH93" s="266"/>
      <c r="EI93" s="266"/>
      <c r="EJ93" s="266"/>
      <c r="EK93" s="139"/>
      <c r="EL93" s="266"/>
      <c r="EM93" s="266"/>
      <c r="EN93" s="266"/>
      <c r="EO93" s="139"/>
      <c r="EP93" s="266"/>
      <c r="EQ93" s="266"/>
      <c r="ER93" s="266"/>
      <c r="ES93" s="139"/>
      <c r="ET93" s="266"/>
      <c r="EU93" s="266"/>
      <c r="EV93" s="266"/>
      <c r="EW93" s="139"/>
      <c r="EX93" s="266"/>
      <c r="EY93" s="266"/>
      <c r="EZ93" s="266"/>
      <c r="FA93" s="139"/>
      <c r="FB93" s="266"/>
      <c r="FC93" s="266"/>
      <c r="FD93" s="266"/>
      <c r="FE93" s="139"/>
      <c r="FF93" s="266"/>
      <c r="FG93" s="266"/>
      <c r="FH93" s="266"/>
      <c r="FI93" s="139"/>
      <c r="FJ93" s="266"/>
      <c r="FK93" s="266"/>
      <c r="FL93" s="266"/>
      <c r="FM93" s="139"/>
      <c r="FN93" s="266"/>
      <c r="FO93" s="266"/>
      <c r="FP93" s="266"/>
      <c r="FQ93" s="139"/>
      <c r="FR93" s="266"/>
      <c r="FS93" s="266"/>
      <c r="FT93" s="266"/>
      <c r="FU93" s="139"/>
      <c r="FV93" s="266"/>
      <c r="FW93" s="266"/>
      <c r="FX93" s="266"/>
      <c r="FY93" s="139"/>
      <c r="FZ93" s="266"/>
      <c r="GA93" s="266"/>
      <c r="GB93" s="266"/>
      <c r="GC93" s="139"/>
      <c r="GD93" s="266"/>
      <c r="GE93" s="266"/>
      <c r="GF93" s="266"/>
      <c r="GG93" s="139"/>
      <c r="GH93" s="266"/>
      <c r="GI93" s="266"/>
      <c r="GJ93" s="266"/>
      <c r="GK93" s="139"/>
      <c r="GL93" s="266"/>
      <c r="GM93" s="266"/>
      <c r="GN93" s="266"/>
      <c r="GO93" s="139"/>
      <c r="GP93" s="266"/>
      <c r="GQ93" s="266"/>
      <c r="GR93" s="266"/>
      <c r="GS93" s="139"/>
      <c r="GT93" s="266"/>
      <c r="GU93" s="266"/>
      <c r="GV93" s="266"/>
      <c r="GW93" s="139"/>
      <c r="GX93" s="266"/>
      <c r="GY93" s="266"/>
      <c r="GZ93" s="266"/>
      <c r="HA93" s="139"/>
      <c r="HB93" s="266"/>
      <c r="HC93" s="266"/>
      <c r="HD93" s="266"/>
      <c r="HE93" s="139"/>
      <c r="HF93" s="266"/>
      <c r="HG93" s="266"/>
      <c r="HH93" s="266"/>
      <c r="HI93" s="139"/>
      <c r="HJ93" s="266"/>
      <c r="HK93" s="266"/>
      <c r="HL93" s="266"/>
      <c r="HM93" s="139"/>
      <c r="HN93" s="266"/>
      <c r="HO93" s="266"/>
      <c r="HP93" s="266"/>
      <c r="HQ93" s="139"/>
      <c r="HR93" s="266"/>
      <c r="HS93" s="266"/>
      <c r="HT93" s="266"/>
      <c r="HU93" s="139"/>
      <c r="HV93" s="266"/>
      <c r="HW93" s="266"/>
      <c r="HX93" s="266"/>
      <c r="HY93" s="139"/>
      <c r="HZ93" s="266"/>
      <c r="IA93" s="266"/>
      <c r="IB93" s="266"/>
      <c r="IC93" s="139"/>
      <c r="ID93" s="266"/>
      <c r="IE93" s="266"/>
      <c r="IF93" s="266"/>
      <c r="IG93" s="139"/>
      <c r="IH93" s="266"/>
      <c r="II93" s="266"/>
      <c r="IJ93" s="266"/>
      <c r="IK93" s="139"/>
      <c r="IL93" s="266"/>
      <c r="IM93" s="266"/>
      <c r="IN93" s="266"/>
      <c r="IO93" s="139"/>
      <c r="IP93" s="266"/>
      <c r="IQ93" s="266"/>
      <c r="IR93" s="266"/>
      <c r="IS93" s="139"/>
      <c r="IT93" s="266"/>
      <c r="IU93" s="266"/>
      <c r="IV93" s="266"/>
      <c r="IW93" s="139"/>
      <c r="IX93" s="266"/>
      <c r="IY93" s="266"/>
      <c r="IZ93" s="266"/>
      <c r="JA93" s="139"/>
      <c r="JB93" s="266"/>
      <c r="JC93" s="266"/>
      <c r="JD93" s="266"/>
      <c r="JE93" s="139"/>
      <c r="JF93" s="266"/>
      <c r="JG93" s="266"/>
      <c r="JH93" s="266"/>
      <c r="JI93" s="139"/>
      <c r="JJ93" s="266"/>
      <c r="JK93" s="266"/>
      <c r="JL93" s="266"/>
      <c r="JM93" s="139"/>
      <c r="JN93" s="266"/>
      <c r="JO93" s="266"/>
      <c r="JP93" s="266"/>
      <c r="JQ93" s="139"/>
      <c r="JR93" s="266"/>
      <c r="JS93" s="266"/>
      <c r="JT93" s="266"/>
      <c r="JU93" s="139"/>
      <c r="JV93" s="266"/>
      <c r="JW93" s="266"/>
      <c r="JX93" s="266"/>
      <c r="JY93" s="139"/>
      <c r="JZ93" s="266"/>
      <c r="KA93" s="266"/>
      <c r="KB93" s="266"/>
      <c r="KC93" s="139"/>
      <c r="KD93" s="266"/>
      <c r="KE93" s="266"/>
      <c r="KF93" s="266"/>
      <c r="KG93" s="139"/>
      <c r="KH93" s="266"/>
      <c r="KI93" s="266"/>
      <c r="KJ93" s="266"/>
      <c r="KK93" s="139"/>
      <c r="KL93" s="266"/>
      <c r="KM93" s="266"/>
      <c r="KN93" s="266"/>
      <c r="KO93" s="139"/>
      <c r="KP93" s="266"/>
      <c r="KQ93" s="266"/>
      <c r="KR93" s="266"/>
      <c r="KS93" s="139"/>
      <c r="KT93" s="266"/>
      <c r="KU93" s="266"/>
      <c r="KV93" s="266"/>
      <c r="KW93" s="139"/>
      <c r="KX93" s="266"/>
      <c r="KY93" s="266"/>
      <c r="KZ93" s="266"/>
      <c r="LA93" s="139"/>
      <c r="LB93" s="266"/>
      <c r="LC93" s="266"/>
      <c r="LD93" s="266"/>
      <c r="LE93" s="139"/>
      <c r="LF93" s="266"/>
      <c r="LG93" s="266"/>
      <c r="LH93" s="266"/>
      <c r="LI93" s="139"/>
      <c r="LJ93" s="266"/>
      <c r="LK93" s="266"/>
      <c r="LL93" s="266"/>
      <c r="LM93" s="139"/>
      <c r="LN93" s="266"/>
      <c r="LO93" s="266"/>
      <c r="LP93" s="266"/>
      <c r="LQ93" s="139"/>
      <c r="LR93" s="266"/>
      <c r="LS93" s="266"/>
      <c r="LT93" s="266"/>
      <c r="LU93" s="139"/>
      <c r="LV93" s="266"/>
      <c r="LW93" s="266"/>
      <c r="LX93" s="266"/>
      <c r="LY93" s="139"/>
      <c r="LZ93" s="266"/>
      <c r="MA93" s="266"/>
      <c r="MB93" s="266"/>
      <c r="MC93" s="139"/>
      <c r="MD93" s="266"/>
      <c r="ME93" s="266"/>
      <c r="MF93" s="266"/>
      <c r="MG93" s="139"/>
      <c r="MH93" s="266"/>
      <c r="MI93" s="266"/>
      <c r="MJ93" s="266"/>
      <c r="MK93" s="139"/>
      <c r="ML93" s="266"/>
      <c r="MM93" s="266"/>
      <c r="MN93" s="266"/>
      <c r="MO93" s="139"/>
      <c r="MP93" s="266"/>
      <c r="MQ93" s="266"/>
      <c r="MR93" s="266"/>
      <c r="MS93" s="139"/>
      <c r="MT93" s="266"/>
      <c r="MU93" s="266"/>
      <c r="MV93" s="266"/>
      <c r="MW93" s="139"/>
      <c r="MX93" s="266"/>
      <c r="MY93" s="266"/>
      <c r="MZ93" s="266"/>
      <c r="NA93" s="139"/>
      <c r="NB93" s="266"/>
      <c r="NC93" s="266"/>
      <c r="ND93" s="266"/>
      <c r="NE93" s="139"/>
      <c r="NF93" s="266"/>
      <c r="NG93" s="266"/>
      <c r="NH93" s="266"/>
      <c r="NI93" s="139"/>
      <c r="NJ93" s="266"/>
      <c r="NK93" s="266"/>
      <c r="NL93" s="266"/>
      <c r="NM93" s="139"/>
      <c r="NN93" s="266"/>
      <c r="NO93" s="266"/>
      <c r="NP93" s="266"/>
      <c r="NQ93" s="139"/>
      <c r="NR93" s="266"/>
      <c r="NS93" s="266"/>
      <c r="NT93" s="266"/>
      <c r="NU93" s="139"/>
      <c r="NV93" s="266"/>
      <c r="NW93" s="266"/>
      <c r="NX93" s="266"/>
      <c r="NY93" s="139"/>
      <c r="NZ93" s="266"/>
      <c r="OA93" s="266"/>
      <c r="OB93" s="266"/>
      <c r="OC93" s="139"/>
      <c r="OD93" s="266"/>
      <c r="OE93" s="266"/>
      <c r="OF93" s="266"/>
      <c r="OG93" s="139"/>
      <c r="OH93" s="266"/>
      <c r="OI93" s="266"/>
      <c r="OJ93" s="266"/>
      <c r="OK93" s="139"/>
      <c r="OL93" s="266"/>
      <c r="OM93" s="266"/>
      <c r="ON93" s="266"/>
      <c r="OO93" s="139"/>
      <c r="OP93" s="266"/>
      <c r="OQ93" s="266"/>
      <c r="OR93" s="266"/>
      <c r="OS93" s="139"/>
      <c r="OT93" s="266"/>
      <c r="OU93" s="266"/>
      <c r="OV93" s="266"/>
      <c r="OW93" s="139"/>
      <c r="OX93" s="266"/>
      <c r="OY93" s="266"/>
      <c r="OZ93" s="266"/>
      <c r="PA93" s="139"/>
      <c r="PB93" s="266"/>
      <c r="PC93" s="266"/>
      <c r="PD93" s="266"/>
      <c r="PE93" s="139"/>
      <c r="PF93" s="266"/>
      <c r="PG93" s="266"/>
      <c r="PH93" s="266"/>
      <c r="PI93" s="139"/>
      <c r="PJ93" s="266"/>
      <c r="PK93" s="266"/>
      <c r="PL93" s="266"/>
      <c r="PM93" s="139"/>
      <c r="PN93" s="266"/>
      <c r="PO93" s="266"/>
      <c r="PP93" s="266"/>
      <c r="PQ93" s="139"/>
      <c r="PR93" s="266"/>
      <c r="PS93" s="266"/>
      <c r="PT93" s="266"/>
      <c r="PU93" s="139"/>
      <c r="PV93" s="266"/>
      <c r="PW93" s="266"/>
      <c r="PX93" s="266"/>
      <c r="PY93" s="139"/>
      <c r="PZ93" s="266"/>
      <c r="QA93" s="266"/>
      <c r="QB93" s="266"/>
      <c r="QC93" s="139"/>
      <c r="QD93" s="266"/>
      <c r="QE93" s="266"/>
      <c r="QF93" s="266"/>
      <c r="QG93" s="139"/>
      <c r="QH93" s="266"/>
      <c r="QI93" s="266"/>
      <c r="QJ93" s="266"/>
      <c r="QK93" s="139"/>
      <c r="QL93" s="266"/>
      <c r="QM93" s="266"/>
      <c r="QN93" s="266"/>
      <c r="QO93" s="139"/>
      <c r="QP93" s="266"/>
      <c r="QQ93" s="266"/>
      <c r="QR93" s="266"/>
      <c r="QS93" s="139"/>
      <c r="QT93" s="266"/>
      <c r="QU93" s="266"/>
      <c r="QV93" s="266"/>
      <c r="QW93" s="139"/>
      <c r="QX93" s="266"/>
      <c r="QY93" s="266"/>
      <c r="QZ93" s="266"/>
      <c r="RA93" s="139"/>
      <c r="RB93" s="266"/>
      <c r="RC93" s="266"/>
      <c r="RD93" s="266"/>
      <c r="RE93" s="139"/>
      <c r="RF93" s="266"/>
      <c r="RG93" s="266"/>
      <c r="RH93" s="266"/>
      <c r="RI93" s="139"/>
      <c r="RJ93" s="266"/>
      <c r="RK93" s="266"/>
      <c r="RL93" s="266"/>
      <c r="RM93" s="139"/>
      <c r="RN93" s="266"/>
      <c r="RO93" s="266"/>
      <c r="RP93" s="266"/>
      <c r="RQ93" s="139"/>
      <c r="RR93" s="266"/>
      <c r="RS93" s="266"/>
      <c r="RT93" s="266"/>
      <c r="RU93" s="139"/>
      <c r="RV93" s="266"/>
      <c r="RW93" s="266"/>
      <c r="RX93" s="266"/>
      <c r="RY93" s="139"/>
      <c r="RZ93" s="266"/>
      <c r="SA93" s="266"/>
      <c r="SB93" s="266"/>
      <c r="SC93" s="139"/>
      <c r="SD93" s="266"/>
      <c r="SE93" s="266"/>
      <c r="SF93" s="266"/>
      <c r="SG93" s="139"/>
      <c r="SH93" s="266"/>
      <c r="SI93" s="266"/>
      <c r="SJ93" s="266"/>
      <c r="SK93" s="139"/>
      <c r="SL93" s="266"/>
      <c r="SM93" s="266"/>
      <c r="SN93" s="266"/>
      <c r="SO93" s="139"/>
      <c r="SP93" s="266"/>
      <c r="SQ93" s="266"/>
      <c r="SR93" s="266"/>
      <c r="SS93" s="139"/>
      <c r="ST93" s="266"/>
      <c r="SU93" s="266"/>
      <c r="SV93" s="266"/>
      <c r="SW93" s="139"/>
      <c r="SX93" s="266"/>
      <c r="SY93" s="266"/>
      <c r="SZ93" s="266"/>
      <c r="TA93" s="139"/>
      <c r="TB93" s="266"/>
      <c r="TC93" s="266"/>
      <c r="TD93" s="266"/>
      <c r="TE93" s="139"/>
      <c r="TF93" s="266"/>
      <c r="TG93" s="266"/>
      <c r="TH93" s="266"/>
      <c r="TI93" s="139"/>
      <c r="TJ93" s="266"/>
      <c r="TK93" s="266"/>
      <c r="TL93" s="266"/>
      <c r="TM93" s="139"/>
      <c r="TN93" s="266"/>
      <c r="TO93" s="266"/>
      <c r="TP93" s="266"/>
      <c r="TQ93" s="139"/>
      <c r="TR93" s="266"/>
      <c r="TS93" s="266"/>
      <c r="TT93" s="266"/>
      <c r="TU93" s="139"/>
      <c r="TV93" s="266"/>
      <c r="TW93" s="266"/>
      <c r="TX93" s="266"/>
      <c r="TY93" s="139"/>
      <c r="TZ93" s="266"/>
      <c r="UA93" s="266"/>
      <c r="UB93" s="266"/>
      <c r="UC93" s="139"/>
      <c r="UD93" s="266"/>
      <c r="UE93" s="266"/>
      <c r="UF93" s="266"/>
      <c r="UG93" s="139"/>
      <c r="UH93" s="266"/>
      <c r="UI93" s="266"/>
      <c r="UJ93" s="266"/>
      <c r="UK93" s="139"/>
      <c r="UL93" s="266"/>
      <c r="UM93" s="266"/>
      <c r="UN93" s="266"/>
      <c r="UO93" s="139"/>
      <c r="UP93" s="266"/>
      <c r="UQ93" s="266"/>
      <c r="UR93" s="266"/>
      <c r="US93" s="139"/>
      <c r="UT93" s="266"/>
      <c r="UU93" s="266"/>
      <c r="UV93" s="266"/>
      <c r="UW93" s="139"/>
      <c r="UX93" s="266"/>
      <c r="UY93" s="266"/>
      <c r="UZ93" s="266"/>
      <c r="VA93" s="139"/>
      <c r="VB93" s="266"/>
      <c r="VC93" s="266"/>
      <c r="VD93" s="266"/>
      <c r="VE93" s="139"/>
      <c r="VF93" s="266"/>
      <c r="VG93" s="266"/>
      <c r="VH93" s="266"/>
      <c r="VI93" s="139"/>
      <c r="VJ93" s="266"/>
      <c r="VK93" s="266"/>
      <c r="VL93" s="266"/>
      <c r="VM93" s="139"/>
      <c r="VN93" s="266"/>
      <c r="VO93" s="266"/>
      <c r="VP93" s="266"/>
      <c r="VQ93" s="139"/>
      <c r="VR93" s="266"/>
      <c r="VS93" s="266"/>
      <c r="VT93" s="266"/>
      <c r="VU93" s="139"/>
      <c r="VV93" s="266"/>
      <c r="VW93" s="266"/>
      <c r="VX93" s="266"/>
      <c r="VY93" s="139"/>
      <c r="VZ93" s="266"/>
      <c r="WA93" s="266"/>
      <c r="WB93" s="266"/>
      <c r="WC93" s="139"/>
      <c r="WD93" s="266"/>
      <c r="WE93" s="266"/>
      <c r="WF93" s="266"/>
      <c r="WG93" s="139"/>
      <c r="WH93" s="266"/>
      <c r="WI93" s="266"/>
      <c r="WJ93" s="266"/>
      <c r="WK93" s="139"/>
      <c r="WL93" s="266"/>
      <c r="WM93" s="266"/>
      <c r="WN93" s="266"/>
      <c r="WO93" s="139"/>
      <c r="WP93" s="266"/>
      <c r="WQ93" s="266"/>
      <c r="WR93" s="266"/>
      <c r="WS93" s="139"/>
      <c r="WT93" s="266"/>
      <c r="WU93" s="266"/>
      <c r="WV93" s="266"/>
      <c r="WW93" s="139"/>
      <c r="WX93" s="266"/>
      <c r="WY93" s="266"/>
      <c r="WZ93" s="266"/>
      <c r="XA93" s="139"/>
      <c r="XB93" s="266"/>
      <c r="XC93" s="266"/>
      <c r="XD93" s="266"/>
      <c r="XE93" s="139"/>
      <c r="XF93" s="266"/>
      <c r="XG93" s="266"/>
      <c r="XH93" s="266"/>
      <c r="XI93" s="139"/>
      <c r="XJ93" s="266"/>
      <c r="XK93" s="266"/>
      <c r="XL93" s="266"/>
      <c r="XM93" s="139"/>
      <c r="XN93" s="266"/>
      <c r="XO93" s="266"/>
      <c r="XP93" s="266"/>
      <c r="XQ93" s="139"/>
      <c r="XR93" s="266"/>
      <c r="XS93" s="266"/>
      <c r="XT93" s="266"/>
      <c r="XU93" s="139"/>
      <c r="XV93" s="266"/>
      <c r="XW93" s="266"/>
      <c r="XX93" s="266"/>
      <c r="XY93" s="139"/>
      <c r="XZ93" s="266"/>
      <c r="YA93" s="266"/>
      <c r="YB93" s="266"/>
      <c r="YC93" s="139"/>
      <c r="YD93" s="266"/>
      <c r="YE93" s="266"/>
      <c r="YF93" s="266"/>
      <c r="YG93" s="139"/>
      <c r="YH93" s="266"/>
      <c r="YI93" s="266"/>
      <c r="YJ93" s="266"/>
      <c r="YK93" s="139"/>
      <c r="YL93" s="266"/>
      <c r="YM93" s="266"/>
      <c r="YN93" s="266"/>
      <c r="YO93" s="139"/>
      <c r="YP93" s="266"/>
      <c r="YQ93" s="266"/>
      <c r="YR93" s="266"/>
      <c r="YS93" s="139"/>
      <c r="YT93" s="266"/>
      <c r="YU93" s="266"/>
      <c r="YV93" s="266"/>
      <c r="YW93" s="139"/>
      <c r="YX93" s="266"/>
      <c r="YY93" s="266"/>
      <c r="YZ93" s="266"/>
      <c r="ZA93" s="139"/>
      <c r="ZB93" s="266"/>
      <c r="ZC93" s="266"/>
      <c r="ZD93" s="266"/>
      <c r="ZE93" s="139"/>
      <c r="ZF93" s="266"/>
      <c r="ZG93" s="266"/>
      <c r="ZH93" s="266"/>
      <c r="ZI93" s="139"/>
      <c r="ZJ93" s="266"/>
      <c r="ZK93" s="266"/>
      <c r="ZL93" s="266"/>
      <c r="ZM93" s="139"/>
      <c r="ZN93" s="266"/>
      <c r="ZO93" s="266"/>
      <c r="ZP93" s="266"/>
      <c r="ZQ93" s="139"/>
      <c r="ZR93" s="266"/>
      <c r="ZS93" s="266"/>
      <c r="ZT93" s="266"/>
      <c r="ZU93" s="139"/>
      <c r="ZV93" s="266"/>
      <c r="ZW93" s="266"/>
      <c r="ZX93" s="266"/>
      <c r="ZY93" s="139"/>
      <c r="ZZ93" s="266"/>
      <c r="AAA93" s="266"/>
      <c r="AAB93" s="266"/>
      <c r="AAC93" s="139"/>
      <c r="AAD93" s="266"/>
      <c r="AAE93" s="266"/>
      <c r="AAF93" s="266"/>
      <c r="AAG93" s="139"/>
      <c r="AAH93" s="266"/>
      <c r="AAI93" s="266"/>
      <c r="AAJ93" s="266"/>
      <c r="AAK93" s="139"/>
      <c r="AAL93" s="266"/>
      <c r="AAM93" s="266"/>
      <c r="AAN93" s="266"/>
      <c r="AAO93" s="139"/>
      <c r="AAP93" s="266"/>
      <c r="AAQ93" s="266"/>
      <c r="AAR93" s="266"/>
      <c r="AAS93" s="139"/>
      <c r="AAT93" s="266"/>
      <c r="AAU93" s="266"/>
      <c r="AAV93" s="266"/>
      <c r="AAW93" s="139"/>
      <c r="AAX93" s="266"/>
      <c r="AAY93" s="266"/>
      <c r="AAZ93" s="266"/>
      <c r="ABA93" s="139"/>
      <c r="ABB93" s="266"/>
      <c r="ABC93" s="266"/>
      <c r="ABD93" s="266"/>
      <c r="ABE93" s="139"/>
      <c r="ABF93" s="266"/>
      <c r="ABG93" s="266"/>
      <c r="ABH93" s="266"/>
      <c r="ABI93" s="139"/>
      <c r="ABJ93" s="266"/>
      <c r="ABK93" s="266"/>
      <c r="ABL93" s="266"/>
      <c r="ABM93" s="139"/>
      <c r="ABN93" s="266"/>
      <c r="ABO93" s="266"/>
      <c r="ABP93" s="266"/>
      <c r="ABQ93" s="139"/>
      <c r="ABR93" s="266"/>
      <c r="ABS93" s="266"/>
      <c r="ABT93" s="266"/>
      <c r="ABU93" s="139"/>
      <c r="ABV93" s="266"/>
      <c r="ABW93" s="266"/>
      <c r="ABX93" s="266"/>
      <c r="ABY93" s="139"/>
      <c r="ABZ93" s="266"/>
      <c r="ACA93" s="266"/>
      <c r="ACB93" s="266"/>
      <c r="ACC93" s="139"/>
      <c r="ACD93" s="266"/>
      <c r="ACE93" s="266"/>
      <c r="ACF93" s="266"/>
      <c r="ACG93" s="139"/>
      <c r="ACH93" s="266"/>
      <c r="ACI93" s="266"/>
      <c r="ACJ93" s="266"/>
      <c r="ACK93" s="139"/>
      <c r="ACL93" s="266"/>
      <c r="ACM93" s="266"/>
      <c r="ACN93" s="266"/>
      <c r="ACO93" s="139"/>
      <c r="ACP93" s="266"/>
      <c r="ACQ93" s="266"/>
      <c r="ACR93" s="266"/>
      <c r="ACS93" s="139"/>
      <c r="ACT93" s="266"/>
      <c r="ACU93" s="266"/>
      <c r="ACV93" s="266"/>
      <c r="ACW93" s="139"/>
      <c r="ACX93" s="266"/>
      <c r="ACY93" s="266"/>
      <c r="ACZ93" s="266"/>
      <c r="ADA93" s="139"/>
      <c r="ADB93" s="266"/>
      <c r="ADC93" s="266"/>
      <c r="ADD93" s="266"/>
      <c r="ADE93" s="139"/>
      <c r="ADF93" s="266"/>
      <c r="ADG93" s="266"/>
      <c r="ADH93" s="266"/>
      <c r="ADI93" s="139"/>
      <c r="ADJ93" s="266"/>
      <c r="ADK93" s="266"/>
      <c r="ADL93" s="266"/>
      <c r="ADM93" s="139"/>
      <c r="ADN93" s="266"/>
      <c r="ADO93" s="266"/>
      <c r="ADP93" s="266"/>
      <c r="ADQ93" s="139"/>
      <c r="ADR93" s="266"/>
      <c r="ADS93" s="266"/>
      <c r="ADT93" s="266"/>
      <c r="ADU93" s="139"/>
      <c r="ADV93" s="266"/>
      <c r="ADW93" s="266"/>
      <c r="ADX93" s="266"/>
      <c r="ADY93" s="139"/>
      <c r="ADZ93" s="266"/>
      <c r="AEA93" s="266"/>
      <c r="AEB93" s="266"/>
      <c r="AEC93" s="139"/>
      <c r="AED93" s="266"/>
      <c r="AEE93" s="266"/>
      <c r="AEF93" s="266"/>
      <c r="AEG93" s="139"/>
      <c r="AEH93" s="266"/>
      <c r="AEI93" s="266"/>
      <c r="AEJ93" s="266"/>
      <c r="AEK93" s="139"/>
      <c r="AEL93" s="266"/>
      <c r="AEM93" s="266"/>
      <c r="AEN93" s="266"/>
      <c r="AEO93" s="139"/>
      <c r="AEP93" s="266"/>
      <c r="AEQ93" s="266"/>
      <c r="AER93" s="266"/>
      <c r="AES93" s="139"/>
      <c r="AET93" s="266"/>
      <c r="AEU93" s="266"/>
      <c r="AEV93" s="266"/>
      <c r="AEW93" s="139"/>
      <c r="AEX93" s="266"/>
      <c r="AEY93" s="266"/>
      <c r="AEZ93" s="266"/>
      <c r="AFA93" s="139"/>
      <c r="AFB93" s="266"/>
      <c r="AFC93" s="266"/>
      <c r="AFD93" s="266"/>
      <c r="AFE93" s="139"/>
      <c r="AFF93" s="266"/>
      <c r="AFG93" s="266"/>
      <c r="AFH93" s="266"/>
      <c r="AFI93" s="139"/>
      <c r="AFJ93" s="266"/>
      <c r="AFK93" s="266"/>
      <c r="AFL93" s="266"/>
      <c r="AFM93" s="139"/>
      <c r="AFN93" s="266"/>
      <c r="AFO93" s="266"/>
      <c r="AFP93" s="266"/>
      <c r="AFQ93" s="139"/>
      <c r="AFR93" s="266"/>
      <c r="AFS93" s="266"/>
      <c r="AFT93" s="266"/>
      <c r="AFU93" s="139"/>
      <c r="AFV93" s="266"/>
      <c r="AFW93" s="266"/>
      <c r="AFX93" s="266"/>
      <c r="AFY93" s="139"/>
      <c r="AFZ93" s="266"/>
      <c r="AGA93" s="266"/>
      <c r="AGB93" s="266"/>
      <c r="AGC93" s="139"/>
      <c r="AGD93" s="266"/>
      <c r="AGE93" s="266"/>
      <c r="AGF93" s="266"/>
      <c r="AGG93" s="139"/>
      <c r="AGH93" s="266"/>
      <c r="AGI93" s="266"/>
      <c r="AGJ93" s="266"/>
      <c r="AGK93" s="139"/>
      <c r="AGL93" s="266"/>
      <c r="AGM93" s="266"/>
      <c r="AGN93" s="266"/>
      <c r="AGO93" s="139"/>
      <c r="AGP93" s="266"/>
      <c r="AGQ93" s="266"/>
      <c r="AGR93" s="266"/>
      <c r="AGS93" s="139"/>
      <c r="AGT93" s="266"/>
      <c r="AGU93" s="266"/>
      <c r="AGV93" s="266"/>
      <c r="AGW93" s="139"/>
      <c r="AGX93" s="266"/>
      <c r="AGY93" s="266"/>
      <c r="AGZ93" s="266"/>
      <c r="AHA93" s="139"/>
      <c r="AHB93" s="266"/>
      <c r="AHC93" s="266"/>
      <c r="AHD93" s="266"/>
      <c r="AHE93" s="139"/>
      <c r="AHF93" s="266"/>
      <c r="AHG93" s="266"/>
      <c r="AHH93" s="266"/>
      <c r="AHI93" s="139"/>
      <c r="AHJ93" s="266"/>
      <c r="AHK93" s="266"/>
      <c r="AHL93" s="266"/>
      <c r="AHM93" s="139"/>
      <c r="AHN93" s="266"/>
      <c r="AHO93" s="266"/>
      <c r="AHP93" s="266"/>
      <c r="AHQ93" s="139"/>
      <c r="AHR93" s="266"/>
      <c r="AHS93" s="266"/>
      <c r="AHT93" s="266"/>
      <c r="AHU93" s="139"/>
      <c r="AHV93" s="266"/>
      <c r="AHW93" s="266"/>
      <c r="AHX93" s="266"/>
      <c r="AHY93" s="139"/>
      <c r="AHZ93" s="266"/>
      <c r="AIA93" s="266"/>
      <c r="AIB93" s="266"/>
      <c r="AIC93" s="139"/>
      <c r="AID93" s="266"/>
      <c r="AIE93" s="266"/>
      <c r="AIF93" s="266"/>
      <c r="AIG93" s="139"/>
      <c r="AIH93" s="266"/>
      <c r="AII93" s="266"/>
      <c r="AIJ93" s="266"/>
      <c r="AIK93" s="139"/>
      <c r="AIL93" s="266"/>
      <c r="AIM93" s="266"/>
      <c r="AIN93" s="266"/>
      <c r="AIO93" s="139"/>
      <c r="AIP93" s="266"/>
      <c r="AIQ93" s="266"/>
      <c r="AIR93" s="266"/>
      <c r="AIS93" s="139"/>
      <c r="AIT93" s="266"/>
      <c r="AIU93" s="266"/>
      <c r="AIV93" s="266"/>
      <c r="AIW93" s="139"/>
      <c r="AIX93" s="266"/>
      <c r="AIY93" s="266"/>
      <c r="AIZ93" s="266"/>
      <c r="AJA93" s="139"/>
      <c r="AJB93" s="266"/>
      <c r="AJC93" s="266"/>
      <c r="AJD93" s="266"/>
      <c r="AJE93" s="139"/>
      <c r="AJF93" s="266"/>
      <c r="AJG93" s="266"/>
      <c r="AJH93" s="266"/>
      <c r="AJI93" s="139"/>
      <c r="AJJ93" s="266"/>
      <c r="AJK93" s="266"/>
      <c r="AJL93" s="266"/>
      <c r="AJM93" s="139"/>
      <c r="AJN93" s="266"/>
      <c r="AJO93" s="266"/>
      <c r="AJP93" s="266"/>
      <c r="AJQ93" s="139"/>
      <c r="AJR93" s="266"/>
      <c r="AJS93" s="266"/>
      <c r="AJT93" s="266"/>
      <c r="AJU93" s="139"/>
      <c r="AJV93" s="266"/>
      <c r="AJW93" s="266"/>
      <c r="AJX93" s="266"/>
      <c r="AJY93" s="139"/>
      <c r="AJZ93" s="266"/>
      <c r="AKA93" s="266"/>
      <c r="AKB93" s="266"/>
      <c r="AKC93" s="139"/>
      <c r="AKD93" s="266"/>
      <c r="AKE93" s="266"/>
      <c r="AKF93" s="266"/>
      <c r="AKG93" s="139"/>
      <c r="AKH93" s="266"/>
      <c r="AKI93" s="266"/>
      <c r="AKJ93" s="266"/>
      <c r="AKK93" s="139"/>
      <c r="AKL93" s="266"/>
      <c r="AKM93" s="266"/>
      <c r="AKN93" s="266"/>
      <c r="AKO93" s="139"/>
      <c r="AKP93" s="266"/>
      <c r="AKQ93" s="266"/>
      <c r="AKR93" s="266"/>
      <c r="AKS93" s="139"/>
      <c r="AKT93" s="266"/>
      <c r="AKU93" s="266"/>
      <c r="AKV93" s="266"/>
      <c r="AKW93" s="139"/>
      <c r="AKX93" s="266"/>
      <c r="AKY93" s="266"/>
      <c r="AKZ93" s="266"/>
      <c r="ALA93" s="139"/>
      <c r="ALB93" s="266"/>
      <c r="ALC93" s="266"/>
      <c r="ALD93" s="266"/>
      <c r="ALE93" s="139"/>
      <c r="ALF93" s="266"/>
      <c r="ALG93" s="266"/>
      <c r="ALH93" s="266"/>
      <c r="ALI93" s="139"/>
      <c r="ALJ93" s="266"/>
      <c r="ALK93" s="266"/>
      <c r="ALL93" s="266"/>
      <c r="ALM93" s="139"/>
      <c r="ALN93" s="266"/>
      <c r="ALO93" s="266"/>
      <c r="ALP93" s="266"/>
      <c r="ALQ93" s="139"/>
      <c r="ALR93" s="266"/>
      <c r="ALS93" s="266"/>
      <c r="ALT93" s="266"/>
      <c r="ALU93" s="139"/>
      <c r="ALV93" s="266"/>
      <c r="ALW93" s="266"/>
      <c r="ALX93" s="266"/>
      <c r="ALY93" s="139"/>
      <c r="ALZ93" s="266"/>
      <c r="AMA93" s="266"/>
      <c r="AMB93" s="266"/>
      <c r="AMC93" s="139"/>
      <c r="AMD93" s="266"/>
      <c r="AME93" s="266"/>
      <c r="AMF93" s="266"/>
      <c r="AMG93" s="139"/>
      <c r="AMH93" s="266"/>
      <c r="AMI93" s="266"/>
      <c r="AMJ93" s="266"/>
      <c r="AMK93" s="139"/>
      <c r="AML93" s="266"/>
      <c r="AMM93" s="266"/>
      <c r="AMN93" s="266"/>
      <c r="AMO93" s="139"/>
      <c r="AMP93" s="266"/>
      <c r="AMQ93" s="266"/>
      <c r="AMR93" s="266"/>
      <c r="AMS93" s="139"/>
      <c r="AMT93" s="266"/>
      <c r="AMU93" s="266"/>
      <c r="AMV93" s="266"/>
      <c r="AMW93" s="139"/>
      <c r="AMX93" s="266"/>
      <c r="AMY93" s="266"/>
      <c r="AMZ93" s="266"/>
      <c r="ANA93" s="139"/>
      <c r="ANB93" s="266"/>
      <c r="ANC93" s="266"/>
      <c r="AND93" s="266"/>
      <c r="ANE93" s="139"/>
      <c r="ANF93" s="266"/>
      <c r="ANG93" s="266"/>
      <c r="ANH93" s="266"/>
      <c r="ANI93" s="139"/>
      <c r="ANJ93" s="266"/>
      <c r="ANK93" s="266"/>
      <c r="ANL93" s="266"/>
      <c r="ANM93" s="139"/>
      <c r="ANN93" s="266"/>
      <c r="ANO93" s="266"/>
      <c r="ANP93" s="266"/>
      <c r="ANQ93" s="139"/>
      <c r="ANR93" s="266"/>
      <c r="ANS93" s="266"/>
      <c r="ANT93" s="266"/>
      <c r="ANU93" s="139"/>
      <c r="ANV93" s="266"/>
      <c r="ANW93" s="266"/>
      <c r="ANX93" s="266"/>
      <c r="ANY93" s="139"/>
      <c r="ANZ93" s="266"/>
      <c r="AOA93" s="266"/>
      <c r="AOB93" s="266"/>
      <c r="AOC93" s="139"/>
      <c r="AOD93" s="266"/>
      <c r="AOE93" s="266"/>
      <c r="AOF93" s="266"/>
      <c r="AOG93" s="139"/>
      <c r="AOH93" s="266"/>
      <c r="AOI93" s="266"/>
      <c r="AOJ93" s="266"/>
      <c r="AOK93" s="139"/>
      <c r="AOL93" s="266"/>
      <c r="AOM93" s="266"/>
      <c r="AON93" s="266"/>
      <c r="AOO93" s="139"/>
      <c r="AOP93" s="266"/>
      <c r="AOQ93" s="266"/>
      <c r="AOR93" s="266"/>
      <c r="AOS93" s="139"/>
      <c r="AOT93" s="266"/>
      <c r="AOU93" s="266"/>
      <c r="AOV93" s="266"/>
      <c r="AOW93" s="139"/>
      <c r="AOX93" s="266"/>
      <c r="AOY93" s="266"/>
      <c r="AOZ93" s="266"/>
      <c r="APA93" s="139"/>
      <c r="APB93" s="266"/>
      <c r="APC93" s="266"/>
      <c r="APD93" s="266"/>
      <c r="APE93" s="139"/>
      <c r="APF93" s="266"/>
      <c r="APG93" s="266"/>
      <c r="APH93" s="266"/>
      <c r="API93" s="139"/>
      <c r="APJ93" s="266"/>
      <c r="APK93" s="266"/>
      <c r="APL93" s="266"/>
      <c r="APM93" s="139"/>
      <c r="APN93" s="266"/>
      <c r="APO93" s="266"/>
      <c r="APP93" s="266"/>
      <c r="APQ93" s="139"/>
      <c r="APR93" s="266"/>
      <c r="APS93" s="266"/>
      <c r="APT93" s="266"/>
      <c r="APU93" s="139"/>
      <c r="APV93" s="266"/>
      <c r="APW93" s="266"/>
      <c r="APX93" s="266"/>
      <c r="APY93" s="139"/>
      <c r="APZ93" s="266"/>
      <c r="AQA93" s="266"/>
      <c r="AQB93" s="266"/>
      <c r="AQC93" s="139"/>
      <c r="AQD93" s="266"/>
      <c r="AQE93" s="266"/>
      <c r="AQF93" s="266"/>
      <c r="AQG93" s="139"/>
      <c r="AQH93" s="266"/>
      <c r="AQI93" s="266"/>
      <c r="AQJ93" s="266"/>
      <c r="AQK93" s="139"/>
      <c r="AQL93" s="266"/>
      <c r="AQM93" s="266"/>
      <c r="AQN93" s="266"/>
      <c r="AQO93" s="139"/>
      <c r="AQP93" s="266"/>
      <c r="AQQ93" s="266"/>
      <c r="AQR93" s="266"/>
      <c r="AQS93" s="139"/>
      <c r="AQT93" s="266"/>
      <c r="AQU93" s="266"/>
      <c r="AQV93" s="266"/>
      <c r="AQW93" s="139"/>
      <c r="AQX93" s="266"/>
      <c r="AQY93" s="266"/>
      <c r="AQZ93" s="266"/>
      <c r="ARA93" s="139"/>
      <c r="ARB93" s="266"/>
      <c r="ARC93" s="266"/>
      <c r="ARD93" s="266"/>
      <c r="ARE93" s="139"/>
      <c r="ARF93" s="266"/>
      <c r="ARG93" s="266"/>
      <c r="ARH93" s="266"/>
      <c r="ARI93" s="139"/>
      <c r="ARJ93" s="266"/>
      <c r="ARK93" s="266"/>
      <c r="ARL93" s="266"/>
      <c r="ARM93" s="139"/>
      <c r="ARN93" s="266"/>
      <c r="ARO93" s="266"/>
      <c r="ARP93" s="266"/>
      <c r="ARQ93" s="139"/>
      <c r="ARR93" s="266"/>
      <c r="ARS93" s="266"/>
      <c r="ART93" s="266"/>
      <c r="ARU93" s="139"/>
      <c r="ARV93" s="266"/>
      <c r="ARW93" s="266"/>
      <c r="ARX93" s="266"/>
      <c r="ARY93" s="139"/>
      <c r="ARZ93" s="266"/>
      <c r="ASA93" s="266"/>
      <c r="ASB93" s="266"/>
      <c r="ASC93" s="139"/>
      <c r="ASD93" s="266"/>
      <c r="ASE93" s="266"/>
      <c r="ASF93" s="266"/>
      <c r="ASG93" s="139"/>
      <c r="ASH93" s="266"/>
      <c r="ASI93" s="266"/>
      <c r="ASJ93" s="266"/>
      <c r="ASK93" s="139"/>
      <c r="ASL93" s="266"/>
      <c r="ASM93" s="266"/>
      <c r="ASN93" s="266"/>
      <c r="ASO93" s="139"/>
      <c r="ASP93" s="266"/>
      <c r="ASQ93" s="266"/>
      <c r="ASR93" s="266"/>
      <c r="ASS93" s="139"/>
      <c r="AST93" s="266"/>
      <c r="ASU93" s="266"/>
      <c r="ASV93" s="266"/>
      <c r="ASW93" s="139"/>
      <c r="ASX93" s="266"/>
      <c r="ASY93" s="266"/>
      <c r="ASZ93" s="266"/>
      <c r="ATA93" s="139"/>
      <c r="ATB93" s="266"/>
      <c r="ATC93" s="266"/>
      <c r="ATD93" s="266"/>
      <c r="ATE93" s="139"/>
      <c r="ATF93" s="266"/>
      <c r="ATG93" s="266"/>
      <c r="ATH93" s="266"/>
      <c r="ATI93" s="139"/>
      <c r="ATJ93" s="266"/>
      <c r="ATK93" s="266"/>
      <c r="ATL93" s="266"/>
      <c r="ATM93" s="139"/>
      <c r="ATN93" s="266"/>
      <c r="ATO93" s="266"/>
      <c r="ATP93" s="266"/>
      <c r="ATQ93" s="139"/>
      <c r="ATR93" s="266"/>
      <c r="ATS93" s="266"/>
      <c r="ATT93" s="266"/>
      <c r="ATU93" s="139"/>
      <c r="ATV93" s="266"/>
      <c r="ATW93" s="266"/>
      <c r="ATX93" s="266"/>
      <c r="ATY93" s="139"/>
      <c r="ATZ93" s="266"/>
      <c r="AUA93" s="266"/>
      <c r="AUB93" s="266"/>
      <c r="AUC93" s="139"/>
      <c r="AUD93" s="266"/>
      <c r="AUE93" s="266"/>
      <c r="AUF93" s="266"/>
      <c r="AUG93" s="139"/>
      <c r="AUH93" s="266"/>
      <c r="AUI93" s="266"/>
      <c r="AUJ93" s="266"/>
      <c r="AUK93" s="139"/>
      <c r="AUL93" s="266"/>
      <c r="AUM93" s="266"/>
      <c r="AUN93" s="266"/>
      <c r="AUO93" s="139"/>
      <c r="AUP93" s="266"/>
      <c r="AUQ93" s="266"/>
      <c r="AUR93" s="266"/>
      <c r="AUS93" s="139"/>
      <c r="AUT93" s="266"/>
      <c r="AUU93" s="266"/>
      <c r="AUV93" s="266"/>
      <c r="AUW93" s="139"/>
      <c r="AUX93" s="266"/>
      <c r="AUY93" s="266"/>
      <c r="AUZ93" s="266"/>
      <c r="AVA93" s="139"/>
      <c r="AVB93" s="266"/>
      <c r="AVC93" s="266"/>
      <c r="AVD93" s="266"/>
      <c r="AVE93" s="139"/>
      <c r="AVF93" s="266"/>
      <c r="AVG93" s="266"/>
      <c r="AVH93" s="266"/>
      <c r="AVI93" s="139"/>
      <c r="AVJ93" s="266"/>
      <c r="AVK93" s="266"/>
      <c r="AVL93" s="266"/>
      <c r="AVM93" s="139"/>
      <c r="AVN93" s="266"/>
      <c r="AVO93" s="266"/>
      <c r="AVP93" s="266"/>
      <c r="AVQ93" s="139"/>
      <c r="AVR93" s="266"/>
      <c r="AVS93" s="266"/>
      <c r="AVT93" s="266"/>
      <c r="AVU93" s="139"/>
      <c r="AVV93" s="266"/>
      <c r="AVW93" s="266"/>
      <c r="AVX93" s="266"/>
      <c r="AVY93" s="139"/>
      <c r="AVZ93" s="266"/>
      <c r="AWA93" s="266"/>
      <c r="AWB93" s="266"/>
      <c r="AWC93" s="139"/>
      <c r="AWD93" s="266"/>
      <c r="AWE93" s="266"/>
      <c r="AWF93" s="266"/>
      <c r="AWG93" s="139"/>
      <c r="AWH93" s="266"/>
      <c r="AWI93" s="266"/>
      <c r="AWJ93" s="266"/>
      <c r="AWK93" s="139"/>
      <c r="AWL93" s="266"/>
      <c r="AWM93" s="266"/>
      <c r="AWN93" s="266"/>
      <c r="AWO93" s="139"/>
      <c r="AWP93" s="266"/>
      <c r="AWQ93" s="266"/>
      <c r="AWR93" s="266"/>
      <c r="AWS93" s="139"/>
      <c r="AWT93" s="266"/>
      <c r="AWU93" s="266"/>
      <c r="AWV93" s="266"/>
      <c r="AWW93" s="139"/>
      <c r="AWX93" s="266"/>
      <c r="AWY93" s="266"/>
      <c r="AWZ93" s="266"/>
      <c r="AXA93" s="139"/>
      <c r="AXB93" s="266"/>
      <c r="AXC93" s="266"/>
      <c r="AXD93" s="266"/>
      <c r="AXE93" s="139"/>
      <c r="AXF93" s="266"/>
      <c r="AXG93" s="266"/>
      <c r="AXH93" s="266"/>
      <c r="AXI93" s="139"/>
      <c r="AXJ93" s="266"/>
      <c r="AXK93" s="266"/>
      <c r="AXL93" s="266"/>
      <c r="AXM93" s="139"/>
      <c r="AXN93" s="266"/>
      <c r="AXO93" s="266"/>
      <c r="AXP93" s="266"/>
      <c r="AXQ93" s="139"/>
      <c r="AXR93" s="266"/>
      <c r="AXS93" s="266"/>
      <c r="AXT93" s="266"/>
      <c r="AXU93" s="139"/>
      <c r="AXV93" s="266"/>
      <c r="AXW93" s="266"/>
      <c r="AXX93" s="266"/>
      <c r="AXY93" s="139"/>
      <c r="AXZ93" s="266"/>
      <c r="AYA93" s="266"/>
      <c r="AYB93" s="266"/>
      <c r="AYC93" s="139"/>
      <c r="AYD93" s="266"/>
      <c r="AYE93" s="266"/>
      <c r="AYF93" s="266"/>
      <c r="AYG93" s="139"/>
      <c r="AYH93" s="266"/>
      <c r="AYI93" s="266"/>
      <c r="AYJ93" s="266"/>
      <c r="AYK93" s="139"/>
      <c r="AYL93" s="266"/>
      <c r="AYM93" s="266"/>
      <c r="AYN93" s="266"/>
      <c r="AYO93" s="139"/>
      <c r="AYP93" s="266"/>
      <c r="AYQ93" s="266"/>
      <c r="AYR93" s="266"/>
      <c r="AYS93" s="139"/>
      <c r="AYT93" s="266"/>
      <c r="AYU93" s="266"/>
      <c r="AYV93" s="266"/>
      <c r="AYW93" s="139"/>
      <c r="AYX93" s="266"/>
      <c r="AYY93" s="266"/>
      <c r="AYZ93" s="266"/>
      <c r="AZA93" s="139"/>
      <c r="AZB93" s="266"/>
      <c r="AZC93" s="266"/>
      <c r="AZD93" s="266"/>
      <c r="AZE93" s="139"/>
      <c r="AZF93" s="266"/>
      <c r="AZG93" s="266"/>
      <c r="AZH93" s="266"/>
      <c r="AZI93" s="139"/>
      <c r="AZJ93" s="266"/>
      <c r="AZK93" s="266"/>
      <c r="AZL93" s="266"/>
      <c r="AZM93" s="139"/>
      <c r="AZN93" s="266"/>
      <c r="AZO93" s="266"/>
      <c r="AZP93" s="266"/>
      <c r="AZQ93" s="139"/>
      <c r="AZR93" s="266"/>
      <c r="AZS93" s="266"/>
      <c r="AZT93" s="266"/>
      <c r="AZU93" s="139"/>
      <c r="AZV93" s="266"/>
      <c r="AZW93" s="266"/>
      <c r="AZX93" s="266"/>
      <c r="AZY93" s="139"/>
      <c r="AZZ93" s="266"/>
      <c r="BAA93" s="266"/>
      <c r="BAB93" s="266"/>
      <c r="BAC93" s="139"/>
      <c r="BAD93" s="266"/>
      <c r="BAE93" s="266"/>
      <c r="BAF93" s="266"/>
      <c r="BAG93" s="139"/>
      <c r="BAH93" s="266"/>
      <c r="BAI93" s="266"/>
      <c r="BAJ93" s="266"/>
      <c r="BAK93" s="139"/>
      <c r="BAL93" s="266"/>
      <c r="BAM93" s="266"/>
      <c r="BAN93" s="266"/>
      <c r="BAO93" s="139"/>
      <c r="BAP93" s="266"/>
      <c r="BAQ93" s="266"/>
      <c r="BAR93" s="266"/>
      <c r="BAS93" s="139"/>
      <c r="BAT93" s="266"/>
      <c r="BAU93" s="266"/>
      <c r="BAV93" s="266"/>
      <c r="BAW93" s="139"/>
      <c r="BAX93" s="266"/>
      <c r="BAY93" s="266"/>
      <c r="BAZ93" s="266"/>
      <c r="BBA93" s="139"/>
      <c r="BBB93" s="266"/>
      <c r="BBC93" s="266"/>
      <c r="BBD93" s="266"/>
      <c r="BBE93" s="139"/>
      <c r="BBF93" s="266"/>
      <c r="BBG93" s="266"/>
      <c r="BBH93" s="266"/>
      <c r="BBI93" s="139"/>
      <c r="BBJ93" s="266"/>
      <c r="BBK93" s="266"/>
      <c r="BBL93" s="266"/>
      <c r="BBM93" s="139"/>
      <c r="BBN93" s="266"/>
      <c r="BBO93" s="266"/>
      <c r="BBP93" s="266"/>
      <c r="BBQ93" s="139"/>
      <c r="BBR93" s="266"/>
      <c r="BBS93" s="266"/>
      <c r="BBT93" s="266"/>
      <c r="BBU93" s="139"/>
      <c r="BBV93" s="266"/>
      <c r="BBW93" s="266"/>
      <c r="BBX93" s="266"/>
      <c r="BBY93" s="139"/>
      <c r="BBZ93" s="266"/>
      <c r="BCA93" s="266"/>
      <c r="BCB93" s="266"/>
      <c r="BCC93" s="139"/>
      <c r="BCD93" s="266"/>
      <c r="BCE93" s="266"/>
      <c r="BCF93" s="266"/>
      <c r="BCG93" s="139"/>
      <c r="BCH93" s="266"/>
      <c r="BCI93" s="266"/>
      <c r="BCJ93" s="266"/>
      <c r="BCK93" s="139"/>
      <c r="BCL93" s="266"/>
      <c r="BCM93" s="266"/>
      <c r="BCN93" s="266"/>
      <c r="BCO93" s="139"/>
      <c r="BCP93" s="266"/>
      <c r="BCQ93" s="266"/>
      <c r="BCR93" s="266"/>
      <c r="BCS93" s="139"/>
      <c r="BCT93" s="266"/>
      <c r="BCU93" s="266"/>
      <c r="BCV93" s="266"/>
      <c r="BCW93" s="139"/>
      <c r="BCX93" s="266"/>
      <c r="BCY93" s="266"/>
      <c r="BCZ93" s="266"/>
      <c r="BDA93" s="139"/>
      <c r="BDB93" s="266"/>
      <c r="BDC93" s="266"/>
      <c r="BDD93" s="266"/>
      <c r="BDE93" s="139"/>
      <c r="BDF93" s="266"/>
      <c r="BDG93" s="266"/>
      <c r="BDH93" s="266"/>
      <c r="BDI93" s="139"/>
      <c r="BDJ93" s="266"/>
      <c r="BDK93" s="266"/>
      <c r="BDL93" s="266"/>
      <c r="BDM93" s="139"/>
      <c r="BDN93" s="266"/>
      <c r="BDO93" s="266"/>
      <c r="BDP93" s="266"/>
      <c r="BDQ93" s="139"/>
      <c r="BDR93" s="266"/>
      <c r="BDS93" s="266"/>
      <c r="BDT93" s="266"/>
      <c r="BDU93" s="139"/>
      <c r="BDV93" s="266"/>
      <c r="BDW93" s="266"/>
      <c r="BDX93" s="266"/>
      <c r="BDY93" s="139"/>
      <c r="BDZ93" s="266"/>
      <c r="BEA93" s="266"/>
      <c r="BEB93" s="266"/>
      <c r="BEC93" s="139"/>
      <c r="BED93" s="266"/>
      <c r="BEE93" s="266"/>
      <c r="BEF93" s="266"/>
      <c r="BEG93" s="139"/>
      <c r="BEH93" s="266"/>
      <c r="BEI93" s="266"/>
      <c r="BEJ93" s="266"/>
      <c r="BEK93" s="139"/>
      <c r="BEL93" s="266"/>
      <c r="BEM93" s="266"/>
      <c r="BEN93" s="266"/>
      <c r="BEO93" s="139"/>
      <c r="BEP93" s="266"/>
      <c r="BEQ93" s="266"/>
      <c r="BER93" s="266"/>
      <c r="BES93" s="139"/>
      <c r="BET93" s="266"/>
      <c r="BEU93" s="266"/>
      <c r="BEV93" s="266"/>
      <c r="BEW93" s="139"/>
      <c r="BEX93" s="266"/>
      <c r="BEY93" s="266"/>
      <c r="BEZ93" s="266"/>
      <c r="BFA93" s="139"/>
      <c r="BFB93" s="266"/>
      <c r="BFC93" s="266"/>
      <c r="BFD93" s="266"/>
      <c r="BFE93" s="139"/>
      <c r="BFF93" s="266"/>
      <c r="BFG93" s="266"/>
      <c r="BFH93" s="266"/>
      <c r="BFI93" s="139"/>
      <c r="BFJ93" s="266"/>
      <c r="BFK93" s="266"/>
      <c r="BFL93" s="266"/>
      <c r="BFM93" s="139"/>
      <c r="BFN93" s="266"/>
      <c r="BFO93" s="266"/>
      <c r="BFP93" s="266"/>
      <c r="BFQ93" s="139"/>
      <c r="BFR93" s="266"/>
      <c r="BFS93" s="266"/>
      <c r="BFT93" s="266"/>
      <c r="BFU93" s="139"/>
      <c r="BFV93" s="266"/>
      <c r="BFW93" s="266"/>
      <c r="BFX93" s="266"/>
      <c r="BFY93" s="139"/>
      <c r="BFZ93" s="266"/>
      <c r="BGA93" s="266"/>
      <c r="BGB93" s="266"/>
      <c r="BGC93" s="139"/>
      <c r="BGD93" s="266"/>
      <c r="BGE93" s="266"/>
      <c r="BGF93" s="266"/>
      <c r="BGG93" s="139"/>
      <c r="BGH93" s="266"/>
      <c r="BGI93" s="266"/>
      <c r="BGJ93" s="266"/>
      <c r="BGK93" s="139"/>
      <c r="BGL93" s="266"/>
      <c r="BGM93" s="266"/>
      <c r="BGN93" s="266"/>
      <c r="BGO93" s="139"/>
      <c r="BGP93" s="266"/>
      <c r="BGQ93" s="266"/>
      <c r="BGR93" s="266"/>
      <c r="BGS93" s="139"/>
      <c r="BGT93" s="266"/>
      <c r="BGU93" s="266"/>
      <c r="BGV93" s="266"/>
      <c r="BGW93" s="139"/>
      <c r="BGX93" s="266"/>
      <c r="BGY93" s="266"/>
      <c r="BGZ93" s="266"/>
      <c r="BHA93" s="139"/>
      <c r="BHB93" s="266"/>
      <c r="BHC93" s="266"/>
      <c r="BHD93" s="266"/>
      <c r="BHE93" s="139"/>
      <c r="BHF93" s="266"/>
      <c r="BHG93" s="266"/>
      <c r="BHH93" s="266"/>
      <c r="BHI93" s="139"/>
      <c r="BHJ93" s="266"/>
      <c r="BHK93" s="266"/>
      <c r="BHL93" s="266"/>
      <c r="BHM93" s="139"/>
      <c r="BHN93" s="266"/>
      <c r="BHO93" s="266"/>
      <c r="BHP93" s="266"/>
      <c r="BHQ93" s="139"/>
      <c r="BHR93" s="266"/>
      <c r="BHS93" s="266"/>
      <c r="BHT93" s="266"/>
      <c r="BHU93" s="139"/>
      <c r="BHV93" s="266"/>
      <c r="BHW93" s="266"/>
      <c r="BHX93" s="266"/>
      <c r="BHY93" s="139"/>
      <c r="BHZ93" s="266"/>
      <c r="BIA93" s="266"/>
      <c r="BIB93" s="266"/>
      <c r="BIC93" s="139"/>
      <c r="BID93" s="266"/>
      <c r="BIE93" s="266"/>
      <c r="BIF93" s="266"/>
      <c r="BIG93" s="139"/>
      <c r="BIH93" s="266"/>
      <c r="BII93" s="266"/>
      <c r="BIJ93" s="266"/>
      <c r="BIK93" s="139"/>
      <c r="BIL93" s="266"/>
      <c r="BIM93" s="266"/>
      <c r="BIN93" s="266"/>
      <c r="BIO93" s="139"/>
      <c r="BIP93" s="266"/>
      <c r="BIQ93" s="266"/>
      <c r="BIR93" s="266"/>
      <c r="BIS93" s="139"/>
      <c r="BIT93" s="266"/>
      <c r="BIU93" s="266"/>
      <c r="BIV93" s="266"/>
      <c r="BIW93" s="139"/>
      <c r="BIX93" s="266"/>
      <c r="BIY93" s="266"/>
      <c r="BIZ93" s="266"/>
      <c r="BJA93" s="139"/>
      <c r="BJB93" s="266"/>
      <c r="BJC93" s="266"/>
      <c r="BJD93" s="266"/>
      <c r="BJE93" s="139"/>
      <c r="BJF93" s="266"/>
      <c r="BJG93" s="266"/>
      <c r="BJH93" s="266"/>
      <c r="BJI93" s="139"/>
      <c r="BJJ93" s="266"/>
      <c r="BJK93" s="266"/>
      <c r="BJL93" s="266"/>
      <c r="BJM93" s="139"/>
      <c r="BJN93" s="266"/>
      <c r="BJO93" s="266"/>
      <c r="BJP93" s="266"/>
      <c r="BJQ93" s="139"/>
      <c r="BJR93" s="266"/>
      <c r="BJS93" s="266"/>
      <c r="BJT93" s="266"/>
      <c r="BJU93" s="139"/>
      <c r="BJV93" s="266"/>
      <c r="BJW93" s="266"/>
      <c r="BJX93" s="266"/>
      <c r="BJY93" s="139"/>
      <c r="BJZ93" s="266"/>
      <c r="BKA93" s="266"/>
      <c r="BKB93" s="266"/>
      <c r="BKC93" s="139"/>
      <c r="BKD93" s="266"/>
      <c r="BKE93" s="266"/>
      <c r="BKF93" s="266"/>
      <c r="BKG93" s="139"/>
      <c r="BKH93" s="266"/>
      <c r="BKI93" s="266"/>
      <c r="BKJ93" s="266"/>
      <c r="BKK93" s="139"/>
      <c r="BKL93" s="266"/>
      <c r="BKM93" s="266"/>
      <c r="BKN93" s="266"/>
      <c r="BKO93" s="139"/>
      <c r="BKP93" s="266"/>
      <c r="BKQ93" s="266"/>
      <c r="BKR93" s="266"/>
      <c r="BKS93" s="139"/>
      <c r="BKT93" s="266"/>
      <c r="BKU93" s="266"/>
      <c r="BKV93" s="266"/>
      <c r="BKW93" s="139"/>
      <c r="BKX93" s="266"/>
      <c r="BKY93" s="266"/>
      <c r="BKZ93" s="266"/>
      <c r="BLA93" s="139"/>
      <c r="BLB93" s="266"/>
      <c r="BLC93" s="266"/>
      <c r="BLD93" s="266"/>
      <c r="BLE93" s="139"/>
      <c r="BLF93" s="266"/>
      <c r="BLG93" s="266"/>
      <c r="BLH93" s="266"/>
      <c r="BLI93" s="139"/>
      <c r="BLJ93" s="266"/>
      <c r="BLK93" s="266"/>
      <c r="BLL93" s="266"/>
      <c r="BLM93" s="139"/>
      <c r="BLN93" s="266"/>
      <c r="BLO93" s="266"/>
      <c r="BLP93" s="266"/>
      <c r="BLQ93" s="139"/>
      <c r="BLR93" s="266"/>
      <c r="BLS93" s="266"/>
      <c r="BLT93" s="266"/>
      <c r="BLU93" s="139"/>
      <c r="BLV93" s="266"/>
      <c r="BLW93" s="266"/>
      <c r="BLX93" s="266"/>
      <c r="BLY93" s="139"/>
      <c r="BLZ93" s="266"/>
      <c r="BMA93" s="266"/>
      <c r="BMB93" s="266"/>
      <c r="BMC93" s="139"/>
      <c r="BMD93" s="266"/>
      <c r="BME93" s="266"/>
      <c r="BMF93" s="266"/>
      <c r="BMG93" s="139"/>
      <c r="BMH93" s="266"/>
      <c r="BMI93" s="266"/>
      <c r="BMJ93" s="266"/>
      <c r="BMK93" s="139"/>
      <c r="BML93" s="266"/>
      <c r="BMM93" s="266"/>
      <c r="BMN93" s="266"/>
      <c r="BMO93" s="139"/>
      <c r="BMP93" s="266"/>
      <c r="BMQ93" s="266"/>
      <c r="BMR93" s="266"/>
      <c r="BMS93" s="139"/>
      <c r="BMT93" s="266"/>
      <c r="BMU93" s="266"/>
      <c r="BMV93" s="266"/>
      <c r="BMW93" s="139"/>
      <c r="BMX93" s="266"/>
      <c r="BMY93" s="266"/>
      <c r="BMZ93" s="266"/>
      <c r="BNA93" s="139"/>
      <c r="BNB93" s="266"/>
      <c r="BNC93" s="266"/>
      <c r="BND93" s="266"/>
      <c r="BNE93" s="139"/>
      <c r="BNF93" s="266"/>
      <c r="BNG93" s="266"/>
      <c r="BNH93" s="266"/>
      <c r="BNI93" s="139"/>
      <c r="BNJ93" s="266"/>
      <c r="BNK93" s="266"/>
      <c r="BNL93" s="266"/>
      <c r="BNM93" s="139"/>
      <c r="BNN93" s="266"/>
      <c r="BNO93" s="266"/>
      <c r="BNP93" s="266"/>
      <c r="BNQ93" s="139"/>
      <c r="BNR93" s="266"/>
      <c r="BNS93" s="266"/>
      <c r="BNT93" s="266"/>
      <c r="BNU93" s="139"/>
      <c r="BNV93" s="266"/>
      <c r="BNW93" s="266"/>
      <c r="BNX93" s="266"/>
      <c r="BNY93" s="139"/>
      <c r="BNZ93" s="266"/>
      <c r="BOA93" s="266"/>
      <c r="BOB93" s="266"/>
      <c r="BOC93" s="139"/>
      <c r="BOD93" s="266"/>
      <c r="BOE93" s="266"/>
      <c r="BOF93" s="266"/>
      <c r="BOG93" s="139"/>
      <c r="BOH93" s="266"/>
      <c r="BOI93" s="266"/>
      <c r="BOJ93" s="266"/>
      <c r="BOK93" s="139"/>
      <c r="BOL93" s="266"/>
      <c r="BOM93" s="266"/>
      <c r="BON93" s="266"/>
      <c r="BOO93" s="139"/>
      <c r="BOP93" s="266"/>
      <c r="BOQ93" s="266"/>
      <c r="BOR93" s="266"/>
      <c r="BOS93" s="139"/>
      <c r="BOT93" s="266"/>
      <c r="BOU93" s="266"/>
      <c r="BOV93" s="266"/>
      <c r="BOW93" s="139"/>
      <c r="BOX93" s="266"/>
      <c r="BOY93" s="266"/>
      <c r="BOZ93" s="266"/>
      <c r="BPA93" s="139"/>
      <c r="BPB93" s="266"/>
      <c r="BPC93" s="266"/>
      <c r="BPD93" s="266"/>
      <c r="BPE93" s="139"/>
      <c r="BPF93" s="266"/>
      <c r="BPG93" s="266"/>
      <c r="BPH93" s="266"/>
      <c r="BPI93" s="139"/>
      <c r="BPJ93" s="266"/>
      <c r="BPK93" s="266"/>
      <c r="BPL93" s="266"/>
      <c r="BPM93" s="139"/>
      <c r="BPN93" s="266"/>
      <c r="BPO93" s="266"/>
      <c r="BPP93" s="266"/>
      <c r="BPQ93" s="139"/>
      <c r="BPR93" s="266"/>
      <c r="BPS93" s="266"/>
      <c r="BPT93" s="266"/>
      <c r="BPU93" s="139"/>
      <c r="BPV93" s="266"/>
      <c r="BPW93" s="266"/>
      <c r="BPX93" s="266"/>
      <c r="BPY93" s="139"/>
      <c r="BPZ93" s="266"/>
      <c r="BQA93" s="266"/>
      <c r="BQB93" s="266"/>
      <c r="BQC93" s="139"/>
      <c r="BQD93" s="266"/>
      <c r="BQE93" s="266"/>
      <c r="BQF93" s="266"/>
      <c r="BQG93" s="139"/>
      <c r="BQH93" s="266"/>
      <c r="BQI93" s="266"/>
      <c r="BQJ93" s="266"/>
      <c r="BQK93" s="139"/>
      <c r="BQL93" s="266"/>
      <c r="BQM93" s="266"/>
      <c r="BQN93" s="266"/>
      <c r="BQO93" s="139"/>
      <c r="BQP93" s="266"/>
      <c r="BQQ93" s="266"/>
      <c r="BQR93" s="266"/>
      <c r="BQS93" s="139"/>
      <c r="BQT93" s="266"/>
      <c r="BQU93" s="266"/>
      <c r="BQV93" s="266"/>
      <c r="BQW93" s="139"/>
      <c r="BQX93" s="266"/>
      <c r="BQY93" s="266"/>
      <c r="BQZ93" s="266"/>
      <c r="BRA93" s="139"/>
      <c r="BRB93" s="266"/>
      <c r="BRC93" s="266"/>
      <c r="BRD93" s="266"/>
      <c r="BRE93" s="139"/>
      <c r="BRF93" s="266"/>
      <c r="BRG93" s="266"/>
      <c r="BRH93" s="266"/>
      <c r="BRI93" s="139"/>
      <c r="BRJ93" s="266"/>
      <c r="BRK93" s="266"/>
      <c r="BRL93" s="266"/>
      <c r="BRM93" s="139"/>
      <c r="BRN93" s="266"/>
      <c r="BRO93" s="266"/>
      <c r="BRP93" s="266"/>
      <c r="BRQ93" s="139"/>
      <c r="BRR93" s="266"/>
      <c r="BRS93" s="266"/>
      <c r="BRT93" s="266"/>
      <c r="BRU93" s="139"/>
      <c r="BRV93" s="266"/>
      <c r="BRW93" s="266"/>
      <c r="BRX93" s="266"/>
      <c r="BRY93" s="139"/>
      <c r="BRZ93" s="266"/>
      <c r="BSA93" s="266"/>
      <c r="BSB93" s="266"/>
      <c r="BSC93" s="139"/>
      <c r="BSD93" s="266"/>
      <c r="BSE93" s="266"/>
      <c r="BSF93" s="266"/>
      <c r="BSG93" s="139"/>
      <c r="BSH93" s="266"/>
      <c r="BSI93" s="266"/>
      <c r="BSJ93" s="266"/>
      <c r="BSK93" s="139"/>
      <c r="BSL93" s="266"/>
      <c r="BSM93" s="266"/>
      <c r="BSN93" s="266"/>
      <c r="BSO93" s="139"/>
      <c r="BSP93" s="266"/>
      <c r="BSQ93" s="266"/>
      <c r="BSR93" s="266"/>
      <c r="BSS93" s="139"/>
      <c r="BST93" s="266"/>
      <c r="BSU93" s="266"/>
      <c r="BSV93" s="266"/>
      <c r="BSW93" s="139"/>
      <c r="BSX93" s="266"/>
      <c r="BSY93" s="266"/>
      <c r="BSZ93" s="266"/>
      <c r="BTA93" s="139"/>
      <c r="BTB93" s="266"/>
      <c r="BTC93" s="266"/>
      <c r="BTD93" s="266"/>
      <c r="BTE93" s="139"/>
      <c r="BTF93" s="266"/>
      <c r="BTG93" s="266"/>
      <c r="BTH93" s="266"/>
      <c r="BTI93" s="139"/>
      <c r="BTJ93" s="266"/>
      <c r="BTK93" s="266"/>
      <c r="BTL93" s="266"/>
      <c r="BTM93" s="139"/>
      <c r="BTN93" s="266"/>
      <c r="BTO93" s="266"/>
      <c r="BTP93" s="266"/>
      <c r="BTQ93" s="139"/>
      <c r="BTR93" s="266"/>
      <c r="BTS93" s="266"/>
      <c r="BTT93" s="266"/>
      <c r="BTU93" s="139"/>
      <c r="BTV93" s="266"/>
      <c r="BTW93" s="266"/>
      <c r="BTX93" s="266"/>
      <c r="BTY93" s="139"/>
      <c r="BTZ93" s="266"/>
      <c r="BUA93" s="266"/>
      <c r="BUB93" s="266"/>
      <c r="BUC93" s="139"/>
      <c r="BUD93" s="266"/>
      <c r="BUE93" s="266"/>
      <c r="BUF93" s="266"/>
      <c r="BUG93" s="139"/>
      <c r="BUH93" s="266"/>
      <c r="BUI93" s="266"/>
      <c r="BUJ93" s="266"/>
      <c r="BUK93" s="139"/>
      <c r="BUL93" s="266"/>
      <c r="BUM93" s="266"/>
      <c r="BUN93" s="266"/>
      <c r="BUO93" s="139"/>
      <c r="BUP93" s="266"/>
      <c r="BUQ93" s="266"/>
      <c r="BUR93" s="266"/>
      <c r="BUS93" s="139"/>
      <c r="BUT93" s="266"/>
      <c r="BUU93" s="266"/>
      <c r="BUV93" s="266"/>
      <c r="BUW93" s="139"/>
      <c r="BUX93" s="266"/>
      <c r="BUY93" s="266"/>
      <c r="BUZ93" s="266"/>
      <c r="BVA93" s="139"/>
      <c r="BVB93" s="266"/>
      <c r="BVC93" s="266"/>
      <c r="BVD93" s="266"/>
      <c r="BVE93" s="139"/>
      <c r="BVF93" s="266"/>
      <c r="BVG93" s="266"/>
      <c r="BVH93" s="266"/>
      <c r="BVI93" s="139"/>
      <c r="BVJ93" s="266"/>
      <c r="BVK93" s="266"/>
      <c r="BVL93" s="266"/>
      <c r="BVM93" s="139"/>
      <c r="BVN93" s="266"/>
      <c r="BVO93" s="266"/>
      <c r="BVP93" s="266"/>
      <c r="BVQ93" s="139"/>
      <c r="BVR93" s="266"/>
      <c r="BVS93" s="266"/>
      <c r="BVT93" s="266"/>
      <c r="BVU93" s="139"/>
      <c r="BVV93" s="266"/>
      <c r="BVW93" s="266"/>
      <c r="BVX93" s="266"/>
      <c r="BVY93" s="139"/>
      <c r="BVZ93" s="266"/>
      <c r="BWA93" s="266"/>
      <c r="BWB93" s="266"/>
      <c r="BWC93" s="139"/>
      <c r="BWD93" s="266"/>
      <c r="BWE93" s="266"/>
      <c r="BWF93" s="266"/>
      <c r="BWG93" s="139"/>
      <c r="BWH93" s="266"/>
      <c r="BWI93" s="266"/>
      <c r="BWJ93" s="266"/>
      <c r="BWK93" s="139"/>
      <c r="BWL93" s="266"/>
      <c r="BWM93" s="266"/>
      <c r="BWN93" s="266"/>
      <c r="BWO93" s="139"/>
      <c r="BWP93" s="266"/>
      <c r="BWQ93" s="266"/>
      <c r="BWR93" s="266"/>
      <c r="BWS93" s="139"/>
      <c r="BWT93" s="266"/>
      <c r="BWU93" s="266"/>
      <c r="BWV93" s="266"/>
      <c r="BWW93" s="139"/>
      <c r="BWX93" s="266"/>
      <c r="BWY93" s="266"/>
      <c r="BWZ93" s="266"/>
      <c r="BXA93" s="139"/>
      <c r="BXB93" s="266"/>
      <c r="BXC93" s="266"/>
      <c r="BXD93" s="266"/>
      <c r="BXE93" s="139"/>
      <c r="BXF93" s="266"/>
      <c r="BXG93" s="266"/>
      <c r="BXH93" s="266"/>
      <c r="BXI93" s="139"/>
      <c r="BXJ93" s="266"/>
      <c r="BXK93" s="266"/>
      <c r="BXL93" s="266"/>
      <c r="BXM93" s="139"/>
      <c r="BXN93" s="266"/>
      <c r="BXO93" s="266"/>
      <c r="BXP93" s="266"/>
      <c r="BXQ93" s="139"/>
      <c r="BXR93" s="266"/>
      <c r="BXS93" s="266"/>
      <c r="BXT93" s="266"/>
      <c r="BXU93" s="139"/>
      <c r="BXV93" s="266"/>
      <c r="BXW93" s="266"/>
      <c r="BXX93" s="266"/>
      <c r="BXY93" s="139"/>
      <c r="BXZ93" s="266"/>
      <c r="BYA93" s="266"/>
      <c r="BYB93" s="266"/>
      <c r="BYC93" s="139"/>
      <c r="BYD93" s="266"/>
      <c r="BYE93" s="266"/>
      <c r="BYF93" s="266"/>
      <c r="BYG93" s="139"/>
      <c r="BYH93" s="266"/>
      <c r="BYI93" s="266"/>
      <c r="BYJ93" s="266"/>
      <c r="BYK93" s="139"/>
      <c r="BYL93" s="266"/>
      <c r="BYM93" s="266"/>
      <c r="BYN93" s="266"/>
      <c r="BYO93" s="139"/>
      <c r="BYP93" s="266"/>
      <c r="BYQ93" s="266"/>
      <c r="BYR93" s="266"/>
      <c r="BYS93" s="139"/>
      <c r="BYT93" s="266"/>
      <c r="BYU93" s="266"/>
      <c r="BYV93" s="266"/>
      <c r="BYW93" s="139"/>
      <c r="BYX93" s="266"/>
      <c r="BYY93" s="266"/>
      <c r="BYZ93" s="266"/>
      <c r="BZA93" s="139"/>
      <c r="BZB93" s="266"/>
      <c r="BZC93" s="266"/>
      <c r="BZD93" s="266"/>
      <c r="BZE93" s="139"/>
      <c r="BZF93" s="266"/>
      <c r="BZG93" s="266"/>
      <c r="BZH93" s="266"/>
      <c r="BZI93" s="139"/>
      <c r="BZJ93" s="266"/>
      <c r="BZK93" s="266"/>
      <c r="BZL93" s="266"/>
      <c r="BZM93" s="139"/>
      <c r="BZN93" s="266"/>
      <c r="BZO93" s="266"/>
      <c r="BZP93" s="266"/>
      <c r="BZQ93" s="139"/>
      <c r="BZR93" s="266"/>
      <c r="BZS93" s="266"/>
      <c r="BZT93" s="266"/>
      <c r="BZU93" s="139"/>
      <c r="BZV93" s="266"/>
      <c r="BZW93" s="266"/>
      <c r="BZX93" s="266"/>
      <c r="BZY93" s="139"/>
      <c r="BZZ93" s="266"/>
      <c r="CAA93" s="266"/>
      <c r="CAB93" s="266"/>
      <c r="CAC93" s="139"/>
      <c r="CAD93" s="266"/>
      <c r="CAE93" s="266"/>
      <c r="CAF93" s="266"/>
      <c r="CAG93" s="139"/>
      <c r="CAH93" s="266"/>
      <c r="CAI93" s="266"/>
      <c r="CAJ93" s="266"/>
      <c r="CAK93" s="139"/>
      <c r="CAL93" s="266"/>
      <c r="CAM93" s="266"/>
      <c r="CAN93" s="266"/>
      <c r="CAO93" s="139"/>
      <c r="CAP93" s="266"/>
      <c r="CAQ93" s="266"/>
      <c r="CAR93" s="266"/>
      <c r="CAS93" s="139"/>
      <c r="CAT93" s="266"/>
      <c r="CAU93" s="266"/>
      <c r="CAV93" s="266"/>
      <c r="CAW93" s="139"/>
      <c r="CAX93" s="266"/>
      <c r="CAY93" s="266"/>
      <c r="CAZ93" s="266"/>
      <c r="CBA93" s="139"/>
      <c r="CBB93" s="266"/>
      <c r="CBC93" s="266"/>
      <c r="CBD93" s="266"/>
      <c r="CBE93" s="139"/>
      <c r="CBF93" s="266"/>
      <c r="CBG93" s="266"/>
      <c r="CBH93" s="266"/>
      <c r="CBI93" s="139"/>
      <c r="CBJ93" s="266"/>
      <c r="CBK93" s="266"/>
      <c r="CBL93" s="266"/>
      <c r="CBM93" s="139"/>
      <c r="CBN93" s="266"/>
      <c r="CBO93" s="266"/>
      <c r="CBP93" s="266"/>
      <c r="CBQ93" s="139"/>
      <c r="CBR93" s="266"/>
      <c r="CBS93" s="266"/>
      <c r="CBT93" s="266"/>
      <c r="CBU93" s="139"/>
      <c r="CBV93" s="266"/>
      <c r="CBW93" s="266"/>
      <c r="CBX93" s="266"/>
      <c r="CBY93" s="139"/>
      <c r="CBZ93" s="266"/>
      <c r="CCA93" s="266"/>
      <c r="CCB93" s="266"/>
      <c r="CCC93" s="139"/>
      <c r="CCD93" s="266"/>
      <c r="CCE93" s="266"/>
      <c r="CCF93" s="266"/>
      <c r="CCG93" s="139"/>
      <c r="CCH93" s="266"/>
      <c r="CCI93" s="266"/>
      <c r="CCJ93" s="266"/>
      <c r="CCK93" s="139"/>
      <c r="CCL93" s="266"/>
      <c r="CCM93" s="266"/>
      <c r="CCN93" s="266"/>
      <c r="CCO93" s="139"/>
      <c r="CCP93" s="266"/>
      <c r="CCQ93" s="266"/>
      <c r="CCR93" s="266"/>
      <c r="CCS93" s="139"/>
      <c r="CCT93" s="266"/>
      <c r="CCU93" s="266"/>
      <c r="CCV93" s="266"/>
      <c r="CCW93" s="139"/>
      <c r="CCX93" s="266"/>
      <c r="CCY93" s="266"/>
      <c r="CCZ93" s="266"/>
      <c r="CDA93" s="139"/>
      <c r="CDB93" s="266"/>
      <c r="CDC93" s="266"/>
      <c r="CDD93" s="266"/>
      <c r="CDE93" s="139"/>
      <c r="CDF93" s="266"/>
      <c r="CDG93" s="266"/>
      <c r="CDH93" s="266"/>
      <c r="CDI93" s="139"/>
      <c r="CDJ93" s="266"/>
      <c r="CDK93" s="266"/>
      <c r="CDL93" s="266"/>
      <c r="CDM93" s="139"/>
      <c r="CDN93" s="266"/>
      <c r="CDO93" s="266"/>
      <c r="CDP93" s="266"/>
      <c r="CDQ93" s="139"/>
      <c r="CDR93" s="266"/>
      <c r="CDS93" s="266"/>
      <c r="CDT93" s="266"/>
      <c r="CDU93" s="139"/>
      <c r="CDV93" s="266"/>
      <c r="CDW93" s="266"/>
      <c r="CDX93" s="266"/>
      <c r="CDY93" s="139"/>
      <c r="CDZ93" s="266"/>
      <c r="CEA93" s="266"/>
      <c r="CEB93" s="266"/>
      <c r="CEC93" s="139"/>
      <c r="CED93" s="266"/>
      <c r="CEE93" s="266"/>
      <c r="CEF93" s="266"/>
      <c r="CEG93" s="139"/>
      <c r="CEH93" s="266"/>
      <c r="CEI93" s="266"/>
      <c r="CEJ93" s="266"/>
      <c r="CEK93" s="139"/>
      <c r="CEL93" s="266"/>
      <c r="CEM93" s="266"/>
      <c r="CEN93" s="266"/>
      <c r="CEO93" s="139"/>
      <c r="CEP93" s="266"/>
      <c r="CEQ93" s="266"/>
      <c r="CER93" s="266"/>
      <c r="CES93" s="139"/>
      <c r="CET93" s="266"/>
      <c r="CEU93" s="266"/>
      <c r="CEV93" s="266"/>
      <c r="CEW93" s="139"/>
      <c r="CEX93" s="266"/>
      <c r="CEY93" s="266"/>
      <c r="CEZ93" s="266"/>
      <c r="CFA93" s="139"/>
      <c r="CFB93" s="266"/>
      <c r="CFC93" s="266"/>
      <c r="CFD93" s="266"/>
      <c r="CFE93" s="139"/>
      <c r="CFF93" s="266"/>
      <c r="CFG93" s="266"/>
      <c r="CFH93" s="266"/>
      <c r="CFI93" s="139"/>
      <c r="CFJ93" s="266"/>
      <c r="CFK93" s="266"/>
      <c r="CFL93" s="266"/>
      <c r="CFM93" s="139"/>
      <c r="CFN93" s="266"/>
      <c r="CFO93" s="266"/>
      <c r="CFP93" s="266"/>
      <c r="CFQ93" s="139"/>
      <c r="CFR93" s="266"/>
      <c r="CFS93" s="266"/>
      <c r="CFT93" s="266"/>
      <c r="CFU93" s="139"/>
      <c r="CFV93" s="266"/>
      <c r="CFW93" s="266"/>
      <c r="CFX93" s="266"/>
      <c r="CFY93" s="139"/>
      <c r="CFZ93" s="266"/>
      <c r="CGA93" s="266"/>
      <c r="CGB93" s="266"/>
      <c r="CGC93" s="139"/>
      <c r="CGD93" s="266"/>
      <c r="CGE93" s="266"/>
      <c r="CGF93" s="266"/>
      <c r="CGG93" s="139"/>
      <c r="CGH93" s="266"/>
      <c r="CGI93" s="266"/>
      <c r="CGJ93" s="266"/>
      <c r="CGK93" s="139"/>
      <c r="CGL93" s="266"/>
      <c r="CGM93" s="266"/>
      <c r="CGN93" s="266"/>
      <c r="CGO93" s="139"/>
      <c r="CGP93" s="266"/>
      <c r="CGQ93" s="266"/>
      <c r="CGR93" s="266"/>
      <c r="CGS93" s="139"/>
      <c r="CGT93" s="266"/>
      <c r="CGU93" s="266"/>
      <c r="CGV93" s="266"/>
      <c r="CGW93" s="139"/>
      <c r="CGX93" s="266"/>
      <c r="CGY93" s="266"/>
      <c r="CGZ93" s="266"/>
      <c r="CHA93" s="139"/>
      <c r="CHB93" s="266"/>
      <c r="CHC93" s="266"/>
      <c r="CHD93" s="266"/>
      <c r="CHE93" s="139"/>
      <c r="CHF93" s="266"/>
      <c r="CHG93" s="266"/>
      <c r="CHH93" s="266"/>
      <c r="CHI93" s="139"/>
      <c r="CHJ93" s="266"/>
      <c r="CHK93" s="266"/>
      <c r="CHL93" s="266"/>
      <c r="CHM93" s="139"/>
      <c r="CHN93" s="266"/>
      <c r="CHO93" s="266"/>
      <c r="CHP93" s="266"/>
      <c r="CHQ93" s="139"/>
      <c r="CHR93" s="266"/>
      <c r="CHS93" s="266"/>
      <c r="CHT93" s="266"/>
      <c r="CHU93" s="139"/>
      <c r="CHV93" s="266"/>
      <c r="CHW93" s="266"/>
      <c r="CHX93" s="266"/>
      <c r="CHY93" s="139"/>
      <c r="CHZ93" s="266"/>
      <c r="CIA93" s="266"/>
      <c r="CIB93" s="266"/>
      <c r="CIC93" s="139"/>
      <c r="CID93" s="266"/>
      <c r="CIE93" s="266"/>
      <c r="CIF93" s="266"/>
      <c r="CIG93" s="139"/>
      <c r="CIH93" s="266"/>
      <c r="CII93" s="266"/>
      <c r="CIJ93" s="266"/>
      <c r="CIK93" s="139"/>
      <c r="CIL93" s="266"/>
      <c r="CIM93" s="266"/>
      <c r="CIN93" s="266"/>
      <c r="CIO93" s="139"/>
      <c r="CIP93" s="266"/>
      <c r="CIQ93" s="266"/>
      <c r="CIR93" s="266"/>
      <c r="CIS93" s="139"/>
      <c r="CIT93" s="266"/>
      <c r="CIU93" s="266"/>
      <c r="CIV93" s="266"/>
      <c r="CIW93" s="139"/>
      <c r="CIX93" s="266"/>
      <c r="CIY93" s="266"/>
      <c r="CIZ93" s="266"/>
      <c r="CJA93" s="139"/>
      <c r="CJB93" s="266"/>
      <c r="CJC93" s="266"/>
      <c r="CJD93" s="266"/>
      <c r="CJE93" s="139"/>
      <c r="CJF93" s="266"/>
      <c r="CJG93" s="266"/>
      <c r="CJH93" s="266"/>
      <c r="CJI93" s="139"/>
      <c r="CJJ93" s="266"/>
      <c r="CJK93" s="266"/>
      <c r="CJL93" s="266"/>
      <c r="CJM93" s="139"/>
      <c r="CJN93" s="266"/>
      <c r="CJO93" s="266"/>
      <c r="CJP93" s="266"/>
      <c r="CJQ93" s="139"/>
      <c r="CJR93" s="266"/>
      <c r="CJS93" s="266"/>
      <c r="CJT93" s="266"/>
      <c r="CJU93" s="139"/>
      <c r="CJV93" s="266"/>
      <c r="CJW93" s="266"/>
      <c r="CJX93" s="266"/>
      <c r="CJY93" s="139"/>
      <c r="CJZ93" s="266"/>
      <c r="CKA93" s="266"/>
      <c r="CKB93" s="266"/>
      <c r="CKC93" s="139"/>
      <c r="CKD93" s="266"/>
      <c r="CKE93" s="266"/>
      <c r="CKF93" s="266"/>
      <c r="CKG93" s="139"/>
      <c r="CKH93" s="266"/>
      <c r="CKI93" s="266"/>
      <c r="CKJ93" s="266"/>
      <c r="CKK93" s="139"/>
      <c r="CKL93" s="266"/>
      <c r="CKM93" s="266"/>
      <c r="CKN93" s="266"/>
      <c r="CKO93" s="139"/>
      <c r="CKP93" s="266"/>
      <c r="CKQ93" s="266"/>
      <c r="CKR93" s="266"/>
      <c r="CKS93" s="139"/>
      <c r="CKT93" s="266"/>
      <c r="CKU93" s="266"/>
      <c r="CKV93" s="266"/>
      <c r="CKW93" s="139"/>
      <c r="CKX93" s="266"/>
      <c r="CKY93" s="266"/>
      <c r="CKZ93" s="266"/>
      <c r="CLA93" s="139"/>
      <c r="CLB93" s="266"/>
      <c r="CLC93" s="266"/>
      <c r="CLD93" s="266"/>
      <c r="CLE93" s="139"/>
      <c r="CLF93" s="266"/>
      <c r="CLG93" s="266"/>
      <c r="CLH93" s="266"/>
      <c r="CLI93" s="139"/>
      <c r="CLJ93" s="266"/>
      <c r="CLK93" s="266"/>
      <c r="CLL93" s="266"/>
      <c r="CLM93" s="139"/>
      <c r="CLN93" s="266"/>
      <c r="CLO93" s="266"/>
      <c r="CLP93" s="266"/>
      <c r="CLQ93" s="139"/>
      <c r="CLR93" s="266"/>
      <c r="CLS93" s="266"/>
      <c r="CLT93" s="266"/>
      <c r="CLU93" s="139"/>
      <c r="CLV93" s="266"/>
      <c r="CLW93" s="266"/>
      <c r="CLX93" s="266"/>
      <c r="CLY93" s="139"/>
      <c r="CLZ93" s="266"/>
      <c r="CMA93" s="266"/>
      <c r="CMB93" s="266"/>
      <c r="CMC93" s="139"/>
      <c r="CMD93" s="266"/>
      <c r="CME93" s="266"/>
      <c r="CMF93" s="266"/>
      <c r="CMG93" s="139"/>
      <c r="CMH93" s="266"/>
      <c r="CMI93" s="266"/>
      <c r="CMJ93" s="266"/>
      <c r="CMK93" s="139"/>
      <c r="CML93" s="266"/>
      <c r="CMM93" s="266"/>
      <c r="CMN93" s="266"/>
      <c r="CMO93" s="139"/>
      <c r="CMP93" s="266"/>
      <c r="CMQ93" s="266"/>
      <c r="CMR93" s="266"/>
      <c r="CMS93" s="139"/>
      <c r="CMT93" s="266"/>
      <c r="CMU93" s="266"/>
      <c r="CMV93" s="266"/>
      <c r="CMW93" s="139"/>
      <c r="CMX93" s="266"/>
      <c r="CMY93" s="266"/>
      <c r="CMZ93" s="266"/>
      <c r="CNA93" s="139"/>
      <c r="CNB93" s="266"/>
      <c r="CNC93" s="266"/>
      <c r="CND93" s="266"/>
      <c r="CNE93" s="139"/>
      <c r="CNF93" s="266"/>
      <c r="CNG93" s="266"/>
      <c r="CNH93" s="266"/>
      <c r="CNI93" s="139"/>
      <c r="CNJ93" s="266"/>
      <c r="CNK93" s="266"/>
      <c r="CNL93" s="266"/>
      <c r="CNM93" s="139"/>
      <c r="CNN93" s="266"/>
      <c r="CNO93" s="266"/>
      <c r="CNP93" s="266"/>
      <c r="CNQ93" s="139"/>
      <c r="CNR93" s="266"/>
      <c r="CNS93" s="266"/>
      <c r="CNT93" s="266"/>
      <c r="CNU93" s="139"/>
      <c r="CNV93" s="266"/>
      <c r="CNW93" s="266"/>
      <c r="CNX93" s="266"/>
      <c r="CNY93" s="139"/>
      <c r="CNZ93" s="266"/>
      <c r="COA93" s="266"/>
      <c r="COB93" s="266"/>
      <c r="COC93" s="139"/>
      <c r="COD93" s="266"/>
      <c r="COE93" s="266"/>
      <c r="COF93" s="266"/>
      <c r="COG93" s="139"/>
      <c r="COH93" s="266"/>
      <c r="COI93" s="266"/>
      <c r="COJ93" s="266"/>
      <c r="COK93" s="139"/>
      <c r="COL93" s="266"/>
      <c r="COM93" s="266"/>
      <c r="CON93" s="266"/>
      <c r="COO93" s="139"/>
      <c r="COP93" s="266"/>
      <c r="COQ93" s="266"/>
      <c r="COR93" s="266"/>
      <c r="COS93" s="139"/>
      <c r="COT93" s="266"/>
      <c r="COU93" s="266"/>
      <c r="COV93" s="266"/>
      <c r="COW93" s="139"/>
      <c r="COX93" s="266"/>
      <c r="COY93" s="266"/>
      <c r="COZ93" s="266"/>
      <c r="CPA93" s="139"/>
      <c r="CPB93" s="266"/>
      <c r="CPC93" s="266"/>
      <c r="CPD93" s="266"/>
      <c r="CPE93" s="139"/>
      <c r="CPF93" s="266"/>
      <c r="CPG93" s="266"/>
      <c r="CPH93" s="266"/>
      <c r="CPI93" s="139"/>
      <c r="CPJ93" s="266"/>
      <c r="CPK93" s="266"/>
      <c r="CPL93" s="266"/>
      <c r="CPM93" s="139"/>
      <c r="CPN93" s="266"/>
      <c r="CPO93" s="266"/>
      <c r="CPP93" s="266"/>
      <c r="CPQ93" s="139"/>
      <c r="CPR93" s="266"/>
      <c r="CPS93" s="266"/>
      <c r="CPT93" s="266"/>
      <c r="CPU93" s="139"/>
      <c r="CPV93" s="266"/>
      <c r="CPW93" s="266"/>
      <c r="CPX93" s="266"/>
      <c r="CPY93" s="139"/>
      <c r="CPZ93" s="266"/>
      <c r="CQA93" s="266"/>
      <c r="CQB93" s="266"/>
      <c r="CQC93" s="139"/>
      <c r="CQD93" s="266"/>
      <c r="CQE93" s="266"/>
      <c r="CQF93" s="266"/>
      <c r="CQG93" s="139"/>
      <c r="CQH93" s="266"/>
      <c r="CQI93" s="266"/>
      <c r="CQJ93" s="266"/>
      <c r="CQK93" s="139"/>
      <c r="CQL93" s="266"/>
      <c r="CQM93" s="266"/>
      <c r="CQN93" s="266"/>
      <c r="CQO93" s="139"/>
      <c r="CQP93" s="266"/>
      <c r="CQQ93" s="266"/>
      <c r="CQR93" s="266"/>
      <c r="CQS93" s="139"/>
      <c r="CQT93" s="266"/>
      <c r="CQU93" s="266"/>
      <c r="CQV93" s="266"/>
      <c r="CQW93" s="139"/>
      <c r="CQX93" s="266"/>
      <c r="CQY93" s="266"/>
      <c r="CQZ93" s="266"/>
      <c r="CRA93" s="139"/>
      <c r="CRB93" s="266"/>
      <c r="CRC93" s="266"/>
      <c r="CRD93" s="266"/>
      <c r="CRE93" s="139"/>
      <c r="CRF93" s="266"/>
      <c r="CRG93" s="266"/>
      <c r="CRH93" s="266"/>
      <c r="CRI93" s="139"/>
      <c r="CRJ93" s="266"/>
      <c r="CRK93" s="266"/>
      <c r="CRL93" s="266"/>
      <c r="CRM93" s="139"/>
      <c r="CRN93" s="266"/>
      <c r="CRO93" s="266"/>
      <c r="CRP93" s="266"/>
      <c r="CRQ93" s="139"/>
      <c r="CRR93" s="266"/>
      <c r="CRS93" s="266"/>
      <c r="CRT93" s="266"/>
      <c r="CRU93" s="139"/>
      <c r="CRV93" s="266"/>
      <c r="CRW93" s="266"/>
      <c r="CRX93" s="266"/>
      <c r="CRY93" s="139"/>
      <c r="CRZ93" s="266"/>
      <c r="CSA93" s="266"/>
      <c r="CSB93" s="266"/>
      <c r="CSC93" s="139"/>
      <c r="CSD93" s="266"/>
      <c r="CSE93" s="266"/>
      <c r="CSF93" s="266"/>
      <c r="CSG93" s="139"/>
      <c r="CSH93" s="266"/>
      <c r="CSI93" s="266"/>
      <c r="CSJ93" s="266"/>
      <c r="CSK93" s="139"/>
      <c r="CSL93" s="266"/>
      <c r="CSM93" s="266"/>
      <c r="CSN93" s="266"/>
      <c r="CSO93" s="139"/>
      <c r="CSP93" s="266"/>
      <c r="CSQ93" s="266"/>
      <c r="CSR93" s="266"/>
      <c r="CSS93" s="139"/>
      <c r="CST93" s="266"/>
      <c r="CSU93" s="266"/>
      <c r="CSV93" s="266"/>
      <c r="CSW93" s="139"/>
      <c r="CSX93" s="266"/>
      <c r="CSY93" s="266"/>
      <c r="CSZ93" s="266"/>
      <c r="CTA93" s="139"/>
      <c r="CTB93" s="266"/>
      <c r="CTC93" s="266"/>
      <c r="CTD93" s="266"/>
      <c r="CTE93" s="139"/>
      <c r="CTF93" s="266"/>
      <c r="CTG93" s="266"/>
      <c r="CTH93" s="266"/>
      <c r="CTI93" s="139"/>
      <c r="CTJ93" s="266"/>
      <c r="CTK93" s="266"/>
      <c r="CTL93" s="266"/>
      <c r="CTM93" s="139"/>
      <c r="CTN93" s="266"/>
      <c r="CTO93" s="266"/>
      <c r="CTP93" s="266"/>
      <c r="CTQ93" s="139"/>
      <c r="CTR93" s="266"/>
      <c r="CTS93" s="266"/>
      <c r="CTT93" s="266"/>
      <c r="CTU93" s="139"/>
      <c r="CTV93" s="266"/>
      <c r="CTW93" s="266"/>
      <c r="CTX93" s="266"/>
      <c r="CTY93" s="139"/>
      <c r="CTZ93" s="266"/>
      <c r="CUA93" s="266"/>
      <c r="CUB93" s="266"/>
      <c r="CUC93" s="139"/>
      <c r="CUD93" s="266"/>
      <c r="CUE93" s="266"/>
      <c r="CUF93" s="266"/>
      <c r="CUG93" s="139"/>
      <c r="CUH93" s="266"/>
      <c r="CUI93" s="266"/>
      <c r="CUJ93" s="266"/>
      <c r="CUK93" s="139"/>
      <c r="CUL93" s="266"/>
      <c r="CUM93" s="266"/>
      <c r="CUN93" s="266"/>
      <c r="CUO93" s="139"/>
      <c r="CUP93" s="266"/>
      <c r="CUQ93" s="266"/>
      <c r="CUR93" s="266"/>
      <c r="CUS93" s="139"/>
      <c r="CUT93" s="266"/>
      <c r="CUU93" s="266"/>
      <c r="CUV93" s="266"/>
      <c r="CUW93" s="139"/>
      <c r="CUX93" s="266"/>
      <c r="CUY93" s="266"/>
      <c r="CUZ93" s="266"/>
      <c r="CVA93" s="139"/>
      <c r="CVB93" s="266"/>
      <c r="CVC93" s="266"/>
      <c r="CVD93" s="266"/>
      <c r="CVE93" s="139"/>
      <c r="CVF93" s="266"/>
      <c r="CVG93" s="266"/>
      <c r="CVH93" s="266"/>
      <c r="CVI93" s="139"/>
      <c r="CVJ93" s="266"/>
      <c r="CVK93" s="266"/>
      <c r="CVL93" s="266"/>
      <c r="CVM93" s="139"/>
      <c r="CVN93" s="266"/>
      <c r="CVO93" s="266"/>
      <c r="CVP93" s="266"/>
      <c r="CVQ93" s="139"/>
      <c r="CVR93" s="266"/>
      <c r="CVS93" s="266"/>
      <c r="CVT93" s="266"/>
      <c r="CVU93" s="139"/>
      <c r="CVV93" s="266"/>
      <c r="CVW93" s="266"/>
      <c r="CVX93" s="266"/>
      <c r="CVY93" s="139"/>
      <c r="CVZ93" s="266"/>
      <c r="CWA93" s="266"/>
      <c r="CWB93" s="266"/>
      <c r="CWC93" s="139"/>
      <c r="CWD93" s="266"/>
      <c r="CWE93" s="266"/>
      <c r="CWF93" s="266"/>
      <c r="CWG93" s="139"/>
      <c r="CWH93" s="266"/>
      <c r="CWI93" s="266"/>
      <c r="CWJ93" s="266"/>
      <c r="CWK93" s="139"/>
      <c r="CWL93" s="266"/>
      <c r="CWM93" s="266"/>
      <c r="CWN93" s="266"/>
      <c r="CWO93" s="139"/>
      <c r="CWP93" s="266"/>
      <c r="CWQ93" s="266"/>
      <c r="CWR93" s="266"/>
      <c r="CWS93" s="139"/>
      <c r="CWT93" s="266"/>
      <c r="CWU93" s="266"/>
      <c r="CWV93" s="266"/>
      <c r="CWW93" s="139"/>
      <c r="CWX93" s="266"/>
      <c r="CWY93" s="266"/>
      <c r="CWZ93" s="266"/>
      <c r="CXA93" s="139"/>
      <c r="CXB93" s="266"/>
      <c r="CXC93" s="266"/>
      <c r="CXD93" s="266"/>
      <c r="CXE93" s="139"/>
      <c r="CXF93" s="266"/>
      <c r="CXG93" s="266"/>
      <c r="CXH93" s="266"/>
      <c r="CXI93" s="139"/>
      <c r="CXJ93" s="266"/>
      <c r="CXK93" s="266"/>
      <c r="CXL93" s="266"/>
      <c r="CXM93" s="139"/>
      <c r="CXN93" s="266"/>
      <c r="CXO93" s="266"/>
      <c r="CXP93" s="266"/>
      <c r="CXQ93" s="139"/>
      <c r="CXR93" s="266"/>
      <c r="CXS93" s="266"/>
      <c r="CXT93" s="266"/>
      <c r="CXU93" s="139"/>
      <c r="CXV93" s="266"/>
      <c r="CXW93" s="266"/>
      <c r="CXX93" s="266"/>
      <c r="CXY93" s="139"/>
      <c r="CXZ93" s="266"/>
      <c r="CYA93" s="266"/>
      <c r="CYB93" s="266"/>
      <c r="CYC93" s="139"/>
      <c r="CYD93" s="266"/>
      <c r="CYE93" s="266"/>
      <c r="CYF93" s="266"/>
      <c r="CYG93" s="139"/>
      <c r="CYH93" s="266"/>
      <c r="CYI93" s="266"/>
      <c r="CYJ93" s="266"/>
      <c r="CYK93" s="139"/>
      <c r="CYL93" s="266"/>
      <c r="CYM93" s="266"/>
      <c r="CYN93" s="266"/>
      <c r="CYO93" s="139"/>
      <c r="CYP93" s="266"/>
      <c r="CYQ93" s="266"/>
      <c r="CYR93" s="266"/>
      <c r="CYS93" s="139"/>
      <c r="CYT93" s="266"/>
      <c r="CYU93" s="266"/>
      <c r="CYV93" s="266"/>
      <c r="CYW93" s="139"/>
      <c r="CYX93" s="266"/>
      <c r="CYY93" s="266"/>
      <c r="CYZ93" s="266"/>
      <c r="CZA93" s="139"/>
      <c r="CZB93" s="266"/>
      <c r="CZC93" s="266"/>
      <c r="CZD93" s="266"/>
      <c r="CZE93" s="139"/>
      <c r="CZF93" s="266"/>
      <c r="CZG93" s="266"/>
      <c r="CZH93" s="266"/>
      <c r="CZI93" s="139"/>
      <c r="CZJ93" s="266"/>
      <c r="CZK93" s="266"/>
      <c r="CZL93" s="266"/>
      <c r="CZM93" s="139"/>
      <c r="CZN93" s="266"/>
      <c r="CZO93" s="266"/>
      <c r="CZP93" s="266"/>
      <c r="CZQ93" s="139"/>
      <c r="CZR93" s="266"/>
      <c r="CZS93" s="266"/>
      <c r="CZT93" s="266"/>
      <c r="CZU93" s="139"/>
      <c r="CZV93" s="266"/>
      <c r="CZW93" s="266"/>
      <c r="CZX93" s="266"/>
      <c r="CZY93" s="139"/>
      <c r="CZZ93" s="266"/>
      <c r="DAA93" s="266"/>
      <c r="DAB93" s="266"/>
      <c r="DAC93" s="139"/>
      <c r="DAD93" s="266"/>
      <c r="DAE93" s="266"/>
      <c r="DAF93" s="266"/>
      <c r="DAG93" s="139"/>
      <c r="DAH93" s="266"/>
      <c r="DAI93" s="266"/>
      <c r="DAJ93" s="266"/>
      <c r="DAK93" s="139"/>
      <c r="DAL93" s="266"/>
      <c r="DAM93" s="266"/>
      <c r="DAN93" s="266"/>
      <c r="DAO93" s="139"/>
      <c r="DAP93" s="266"/>
      <c r="DAQ93" s="266"/>
      <c r="DAR93" s="266"/>
      <c r="DAS93" s="139"/>
      <c r="DAT93" s="266"/>
      <c r="DAU93" s="266"/>
      <c r="DAV93" s="266"/>
      <c r="DAW93" s="139"/>
      <c r="DAX93" s="266"/>
      <c r="DAY93" s="266"/>
      <c r="DAZ93" s="266"/>
      <c r="DBA93" s="139"/>
      <c r="DBB93" s="266"/>
      <c r="DBC93" s="266"/>
      <c r="DBD93" s="266"/>
      <c r="DBE93" s="139"/>
      <c r="DBF93" s="266"/>
      <c r="DBG93" s="266"/>
      <c r="DBH93" s="266"/>
      <c r="DBI93" s="139"/>
      <c r="DBJ93" s="266"/>
      <c r="DBK93" s="266"/>
      <c r="DBL93" s="266"/>
      <c r="DBM93" s="139"/>
      <c r="DBN93" s="266"/>
      <c r="DBO93" s="266"/>
      <c r="DBP93" s="266"/>
      <c r="DBQ93" s="139"/>
      <c r="DBR93" s="266"/>
      <c r="DBS93" s="266"/>
      <c r="DBT93" s="266"/>
      <c r="DBU93" s="139"/>
      <c r="DBV93" s="266"/>
      <c r="DBW93" s="266"/>
      <c r="DBX93" s="266"/>
      <c r="DBY93" s="139"/>
      <c r="DBZ93" s="266"/>
      <c r="DCA93" s="266"/>
      <c r="DCB93" s="266"/>
      <c r="DCC93" s="139"/>
      <c r="DCD93" s="266"/>
      <c r="DCE93" s="266"/>
      <c r="DCF93" s="266"/>
      <c r="DCG93" s="139"/>
      <c r="DCH93" s="266"/>
      <c r="DCI93" s="266"/>
      <c r="DCJ93" s="266"/>
      <c r="DCK93" s="139"/>
      <c r="DCL93" s="266"/>
      <c r="DCM93" s="266"/>
      <c r="DCN93" s="266"/>
      <c r="DCO93" s="139"/>
      <c r="DCP93" s="266"/>
      <c r="DCQ93" s="266"/>
      <c r="DCR93" s="266"/>
      <c r="DCS93" s="139"/>
      <c r="DCT93" s="266"/>
      <c r="DCU93" s="266"/>
      <c r="DCV93" s="266"/>
      <c r="DCW93" s="139"/>
      <c r="DCX93" s="266"/>
      <c r="DCY93" s="266"/>
      <c r="DCZ93" s="266"/>
      <c r="DDA93" s="139"/>
      <c r="DDB93" s="266"/>
      <c r="DDC93" s="266"/>
      <c r="DDD93" s="266"/>
      <c r="DDE93" s="139"/>
      <c r="DDF93" s="266"/>
      <c r="DDG93" s="266"/>
      <c r="DDH93" s="266"/>
      <c r="DDI93" s="139"/>
      <c r="DDJ93" s="266"/>
      <c r="DDK93" s="266"/>
      <c r="DDL93" s="266"/>
      <c r="DDM93" s="139"/>
      <c r="DDN93" s="266"/>
      <c r="DDO93" s="266"/>
      <c r="DDP93" s="266"/>
      <c r="DDQ93" s="139"/>
      <c r="DDR93" s="266"/>
      <c r="DDS93" s="266"/>
      <c r="DDT93" s="266"/>
      <c r="DDU93" s="139"/>
      <c r="DDV93" s="266"/>
      <c r="DDW93" s="266"/>
      <c r="DDX93" s="266"/>
      <c r="DDY93" s="139"/>
      <c r="DDZ93" s="266"/>
      <c r="DEA93" s="266"/>
      <c r="DEB93" s="266"/>
      <c r="DEC93" s="139"/>
      <c r="DED93" s="266"/>
      <c r="DEE93" s="266"/>
      <c r="DEF93" s="266"/>
      <c r="DEG93" s="139"/>
      <c r="DEH93" s="266"/>
      <c r="DEI93" s="266"/>
      <c r="DEJ93" s="266"/>
      <c r="DEK93" s="139"/>
      <c r="DEL93" s="266"/>
      <c r="DEM93" s="266"/>
      <c r="DEN93" s="266"/>
      <c r="DEO93" s="139"/>
      <c r="DEP93" s="266"/>
      <c r="DEQ93" s="266"/>
      <c r="DER93" s="266"/>
      <c r="DES93" s="139"/>
      <c r="DET93" s="266"/>
      <c r="DEU93" s="266"/>
      <c r="DEV93" s="266"/>
      <c r="DEW93" s="139"/>
      <c r="DEX93" s="266"/>
      <c r="DEY93" s="266"/>
      <c r="DEZ93" s="266"/>
      <c r="DFA93" s="139"/>
      <c r="DFB93" s="266"/>
      <c r="DFC93" s="266"/>
      <c r="DFD93" s="266"/>
      <c r="DFE93" s="139"/>
      <c r="DFF93" s="266"/>
      <c r="DFG93" s="266"/>
      <c r="DFH93" s="266"/>
      <c r="DFI93" s="139"/>
      <c r="DFJ93" s="266"/>
      <c r="DFK93" s="266"/>
      <c r="DFL93" s="266"/>
      <c r="DFM93" s="139"/>
      <c r="DFN93" s="266"/>
      <c r="DFO93" s="266"/>
      <c r="DFP93" s="266"/>
      <c r="DFQ93" s="139"/>
      <c r="DFR93" s="266"/>
      <c r="DFS93" s="266"/>
      <c r="DFT93" s="266"/>
      <c r="DFU93" s="139"/>
      <c r="DFV93" s="266"/>
      <c r="DFW93" s="266"/>
      <c r="DFX93" s="266"/>
      <c r="DFY93" s="139"/>
      <c r="DFZ93" s="266"/>
      <c r="DGA93" s="266"/>
      <c r="DGB93" s="266"/>
      <c r="DGC93" s="139"/>
      <c r="DGD93" s="266"/>
      <c r="DGE93" s="266"/>
      <c r="DGF93" s="266"/>
      <c r="DGG93" s="139"/>
      <c r="DGH93" s="266"/>
      <c r="DGI93" s="266"/>
      <c r="DGJ93" s="266"/>
      <c r="DGK93" s="139"/>
      <c r="DGL93" s="266"/>
      <c r="DGM93" s="266"/>
      <c r="DGN93" s="266"/>
      <c r="DGO93" s="139"/>
      <c r="DGP93" s="266"/>
      <c r="DGQ93" s="266"/>
      <c r="DGR93" s="266"/>
      <c r="DGS93" s="139"/>
      <c r="DGT93" s="266"/>
      <c r="DGU93" s="266"/>
      <c r="DGV93" s="266"/>
      <c r="DGW93" s="139"/>
      <c r="DGX93" s="266"/>
      <c r="DGY93" s="266"/>
      <c r="DGZ93" s="266"/>
      <c r="DHA93" s="139"/>
      <c r="DHB93" s="266"/>
      <c r="DHC93" s="266"/>
      <c r="DHD93" s="266"/>
      <c r="DHE93" s="139"/>
      <c r="DHF93" s="266"/>
      <c r="DHG93" s="266"/>
      <c r="DHH93" s="266"/>
      <c r="DHI93" s="139"/>
      <c r="DHJ93" s="266"/>
      <c r="DHK93" s="266"/>
      <c r="DHL93" s="266"/>
      <c r="DHM93" s="139"/>
      <c r="DHN93" s="266"/>
      <c r="DHO93" s="266"/>
      <c r="DHP93" s="266"/>
      <c r="DHQ93" s="139"/>
      <c r="DHR93" s="266"/>
      <c r="DHS93" s="266"/>
      <c r="DHT93" s="266"/>
      <c r="DHU93" s="139"/>
      <c r="DHV93" s="266"/>
      <c r="DHW93" s="266"/>
      <c r="DHX93" s="266"/>
      <c r="DHY93" s="139"/>
      <c r="DHZ93" s="266"/>
      <c r="DIA93" s="266"/>
      <c r="DIB93" s="266"/>
      <c r="DIC93" s="139"/>
      <c r="DID93" s="266"/>
      <c r="DIE93" s="266"/>
      <c r="DIF93" s="266"/>
      <c r="DIG93" s="139"/>
      <c r="DIH93" s="266"/>
      <c r="DII93" s="266"/>
      <c r="DIJ93" s="266"/>
      <c r="DIK93" s="139"/>
      <c r="DIL93" s="266"/>
      <c r="DIM93" s="266"/>
      <c r="DIN93" s="266"/>
      <c r="DIO93" s="139"/>
      <c r="DIP93" s="266"/>
      <c r="DIQ93" s="266"/>
      <c r="DIR93" s="266"/>
      <c r="DIS93" s="139"/>
      <c r="DIT93" s="266"/>
      <c r="DIU93" s="266"/>
      <c r="DIV93" s="266"/>
      <c r="DIW93" s="139"/>
      <c r="DIX93" s="266"/>
      <c r="DIY93" s="266"/>
      <c r="DIZ93" s="266"/>
      <c r="DJA93" s="139"/>
      <c r="DJB93" s="266"/>
      <c r="DJC93" s="266"/>
      <c r="DJD93" s="266"/>
      <c r="DJE93" s="139"/>
      <c r="DJF93" s="266"/>
      <c r="DJG93" s="266"/>
      <c r="DJH93" s="266"/>
      <c r="DJI93" s="139"/>
      <c r="DJJ93" s="266"/>
      <c r="DJK93" s="266"/>
      <c r="DJL93" s="266"/>
      <c r="DJM93" s="139"/>
      <c r="DJN93" s="266"/>
      <c r="DJO93" s="266"/>
      <c r="DJP93" s="266"/>
      <c r="DJQ93" s="139"/>
      <c r="DJR93" s="266"/>
      <c r="DJS93" s="266"/>
      <c r="DJT93" s="266"/>
      <c r="DJU93" s="139"/>
      <c r="DJV93" s="266"/>
      <c r="DJW93" s="266"/>
      <c r="DJX93" s="266"/>
      <c r="DJY93" s="139"/>
      <c r="DJZ93" s="266"/>
      <c r="DKA93" s="266"/>
      <c r="DKB93" s="266"/>
      <c r="DKC93" s="139"/>
      <c r="DKD93" s="266"/>
      <c r="DKE93" s="266"/>
      <c r="DKF93" s="266"/>
      <c r="DKG93" s="139"/>
      <c r="DKH93" s="266"/>
      <c r="DKI93" s="266"/>
      <c r="DKJ93" s="266"/>
      <c r="DKK93" s="139"/>
      <c r="DKL93" s="266"/>
      <c r="DKM93" s="266"/>
      <c r="DKN93" s="266"/>
      <c r="DKO93" s="139"/>
      <c r="DKP93" s="266"/>
      <c r="DKQ93" s="266"/>
      <c r="DKR93" s="266"/>
      <c r="DKS93" s="139"/>
      <c r="DKT93" s="266"/>
      <c r="DKU93" s="266"/>
      <c r="DKV93" s="266"/>
      <c r="DKW93" s="139"/>
      <c r="DKX93" s="266"/>
      <c r="DKY93" s="266"/>
      <c r="DKZ93" s="266"/>
      <c r="DLA93" s="139"/>
      <c r="DLB93" s="266"/>
      <c r="DLC93" s="266"/>
      <c r="DLD93" s="266"/>
      <c r="DLE93" s="139"/>
      <c r="DLF93" s="266"/>
      <c r="DLG93" s="266"/>
      <c r="DLH93" s="266"/>
      <c r="DLI93" s="139"/>
      <c r="DLJ93" s="266"/>
      <c r="DLK93" s="266"/>
      <c r="DLL93" s="266"/>
      <c r="DLM93" s="139"/>
      <c r="DLN93" s="266"/>
      <c r="DLO93" s="266"/>
      <c r="DLP93" s="266"/>
      <c r="DLQ93" s="139"/>
      <c r="DLR93" s="266"/>
      <c r="DLS93" s="266"/>
      <c r="DLT93" s="266"/>
      <c r="DLU93" s="139"/>
      <c r="DLV93" s="266"/>
      <c r="DLW93" s="266"/>
      <c r="DLX93" s="266"/>
      <c r="DLY93" s="139"/>
      <c r="DLZ93" s="266"/>
      <c r="DMA93" s="266"/>
      <c r="DMB93" s="266"/>
      <c r="DMC93" s="139"/>
      <c r="DMD93" s="266"/>
      <c r="DME93" s="266"/>
      <c r="DMF93" s="266"/>
      <c r="DMG93" s="139"/>
      <c r="DMH93" s="266"/>
      <c r="DMI93" s="266"/>
      <c r="DMJ93" s="266"/>
      <c r="DMK93" s="139"/>
      <c r="DML93" s="266"/>
      <c r="DMM93" s="266"/>
      <c r="DMN93" s="266"/>
      <c r="DMO93" s="139"/>
      <c r="DMP93" s="266"/>
      <c r="DMQ93" s="266"/>
      <c r="DMR93" s="266"/>
      <c r="DMS93" s="139"/>
      <c r="DMT93" s="266"/>
      <c r="DMU93" s="266"/>
      <c r="DMV93" s="266"/>
      <c r="DMW93" s="139"/>
      <c r="DMX93" s="266"/>
      <c r="DMY93" s="266"/>
      <c r="DMZ93" s="266"/>
      <c r="DNA93" s="139"/>
      <c r="DNB93" s="266"/>
      <c r="DNC93" s="266"/>
      <c r="DND93" s="266"/>
      <c r="DNE93" s="139"/>
      <c r="DNF93" s="266"/>
      <c r="DNG93" s="266"/>
      <c r="DNH93" s="266"/>
      <c r="DNI93" s="139"/>
      <c r="DNJ93" s="266"/>
      <c r="DNK93" s="266"/>
      <c r="DNL93" s="266"/>
      <c r="DNM93" s="139"/>
      <c r="DNN93" s="266"/>
      <c r="DNO93" s="266"/>
      <c r="DNP93" s="266"/>
      <c r="DNQ93" s="139"/>
      <c r="DNR93" s="266"/>
      <c r="DNS93" s="266"/>
      <c r="DNT93" s="266"/>
      <c r="DNU93" s="139"/>
      <c r="DNV93" s="266"/>
      <c r="DNW93" s="266"/>
      <c r="DNX93" s="266"/>
      <c r="DNY93" s="139"/>
      <c r="DNZ93" s="266"/>
      <c r="DOA93" s="266"/>
      <c r="DOB93" s="266"/>
      <c r="DOC93" s="139"/>
      <c r="DOD93" s="266"/>
      <c r="DOE93" s="266"/>
      <c r="DOF93" s="266"/>
      <c r="DOG93" s="139"/>
      <c r="DOH93" s="266"/>
      <c r="DOI93" s="266"/>
      <c r="DOJ93" s="266"/>
      <c r="DOK93" s="139"/>
      <c r="DOL93" s="266"/>
      <c r="DOM93" s="266"/>
      <c r="DON93" s="266"/>
      <c r="DOO93" s="139"/>
      <c r="DOP93" s="266"/>
      <c r="DOQ93" s="266"/>
      <c r="DOR93" s="266"/>
      <c r="DOS93" s="139"/>
      <c r="DOT93" s="266"/>
      <c r="DOU93" s="266"/>
      <c r="DOV93" s="266"/>
      <c r="DOW93" s="139"/>
      <c r="DOX93" s="266"/>
      <c r="DOY93" s="266"/>
      <c r="DOZ93" s="266"/>
      <c r="DPA93" s="139"/>
      <c r="DPB93" s="266"/>
      <c r="DPC93" s="266"/>
      <c r="DPD93" s="266"/>
      <c r="DPE93" s="139"/>
      <c r="DPF93" s="266"/>
      <c r="DPG93" s="266"/>
      <c r="DPH93" s="266"/>
      <c r="DPI93" s="139"/>
      <c r="DPJ93" s="266"/>
      <c r="DPK93" s="266"/>
      <c r="DPL93" s="266"/>
      <c r="DPM93" s="139"/>
      <c r="DPN93" s="266"/>
      <c r="DPO93" s="266"/>
      <c r="DPP93" s="266"/>
      <c r="DPQ93" s="139"/>
      <c r="DPR93" s="266"/>
      <c r="DPS93" s="266"/>
      <c r="DPT93" s="266"/>
      <c r="DPU93" s="139"/>
      <c r="DPV93" s="266"/>
      <c r="DPW93" s="266"/>
      <c r="DPX93" s="266"/>
      <c r="DPY93" s="139"/>
      <c r="DPZ93" s="266"/>
      <c r="DQA93" s="266"/>
      <c r="DQB93" s="266"/>
      <c r="DQC93" s="139"/>
      <c r="DQD93" s="266"/>
      <c r="DQE93" s="266"/>
      <c r="DQF93" s="266"/>
      <c r="DQG93" s="139"/>
      <c r="DQH93" s="266"/>
      <c r="DQI93" s="266"/>
      <c r="DQJ93" s="266"/>
      <c r="DQK93" s="139"/>
      <c r="DQL93" s="266"/>
      <c r="DQM93" s="266"/>
      <c r="DQN93" s="266"/>
      <c r="DQO93" s="139"/>
      <c r="DQP93" s="266"/>
      <c r="DQQ93" s="266"/>
      <c r="DQR93" s="266"/>
      <c r="DQS93" s="139"/>
      <c r="DQT93" s="266"/>
      <c r="DQU93" s="266"/>
      <c r="DQV93" s="266"/>
      <c r="DQW93" s="139"/>
      <c r="DQX93" s="266"/>
      <c r="DQY93" s="266"/>
      <c r="DQZ93" s="266"/>
      <c r="DRA93" s="139"/>
      <c r="DRB93" s="266"/>
      <c r="DRC93" s="266"/>
      <c r="DRD93" s="266"/>
      <c r="DRE93" s="139"/>
      <c r="DRF93" s="266"/>
      <c r="DRG93" s="266"/>
      <c r="DRH93" s="266"/>
      <c r="DRI93" s="139"/>
      <c r="DRJ93" s="266"/>
      <c r="DRK93" s="266"/>
      <c r="DRL93" s="266"/>
      <c r="DRM93" s="139"/>
      <c r="DRN93" s="266"/>
      <c r="DRO93" s="266"/>
      <c r="DRP93" s="266"/>
      <c r="DRQ93" s="139"/>
      <c r="DRR93" s="266"/>
      <c r="DRS93" s="266"/>
      <c r="DRT93" s="266"/>
      <c r="DRU93" s="139"/>
      <c r="DRV93" s="266"/>
      <c r="DRW93" s="266"/>
      <c r="DRX93" s="266"/>
      <c r="DRY93" s="139"/>
      <c r="DRZ93" s="266"/>
      <c r="DSA93" s="266"/>
      <c r="DSB93" s="266"/>
      <c r="DSC93" s="139"/>
      <c r="DSD93" s="266"/>
      <c r="DSE93" s="266"/>
      <c r="DSF93" s="266"/>
      <c r="DSG93" s="139"/>
      <c r="DSH93" s="266"/>
      <c r="DSI93" s="266"/>
      <c r="DSJ93" s="266"/>
      <c r="DSK93" s="139"/>
      <c r="DSL93" s="266"/>
      <c r="DSM93" s="266"/>
      <c r="DSN93" s="266"/>
      <c r="DSO93" s="139"/>
      <c r="DSP93" s="266"/>
      <c r="DSQ93" s="266"/>
      <c r="DSR93" s="266"/>
      <c r="DSS93" s="139"/>
      <c r="DST93" s="266"/>
      <c r="DSU93" s="266"/>
      <c r="DSV93" s="266"/>
      <c r="DSW93" s="139"/>
      <c r="DSX93" s="266"/>
      <c r="DSY93" s="266"/>
      <c r="DSZ93" s="266"/>
      <c r="DTA93" s="139"/>
      <c r="DTB93" s="266"/>
      <c r="DTC93" s="266"/>
      <c r="DTD93" s="266"/>
      <c r="DTE93" s="139"/>
      <c r="DTF93" s="266"/>
      <c r="DTG93" s="266"/>
      <c r="DTH93" s="266"/>
      <c r="DTI93" s="139"/>
      <c r="DTJ93" s="266"/>
      <c r="DTK93" s="266"/>
      <c r="DTL93" s="266"/>
      <c r="DTM93" s="139"/>
      <c r="DTN93" s="266"/>
      <c r="DTO93" s="266"/>
      <c r="DTP93" s="266"/>
      <c r="DTQ93" s="139"/>
      <c r="DTR93" s="266"/>
      <c r="DTS93" s="266"/>
      <c r="DTT93" s="266"/>
      <c r="DTU93" s="139"/>
      <c r="DTV93" s="266"/>
      <c r="DTW93" s="266"/>
      <c r="DTX93" s="266"/>
      <c r="DTY93" s="139"/>
      <c r="DTZ93" s="266"/>
      <c r="DUA93" s="266"/>
      <c r="DUB93" s="266"/>
      <c r="DUC93" s="139"/>
      <c r="DUD93" s="266"/>
      <c r="DUE93" s="266"/>
      <c r="DUF93" s="266"/>
      <c r="DUG93" s="139"/>
      <c r="DUH93" s="266"/>
      <c r="DUI93" s="266"/>
      <c r="DUJ93" s="266"/>
      <c r="DUK93" s="139"/>
      <c r="DUL93" s="266"/>
      <c r="DUM93" s="266"/>
      <c r="DUN93" s="266"/>
      <c r="DUO93" s="139"/>
      <c r="DUP93" s="266"/>
      <c r="DUQ93" s="266"/>
      <c r="DUR93" s="266"/>
      <c r="DUS93" s="139"/>
      <c r="DUT93" s="266"/>
      <c r="DUU93" s="266"/>
      <c r="DUV93" s="266"/>
      <c r="DUW93" s="139"/>
      <c r="DUX93" s="266"/>
      <c r="DUY93" s="266"/>
      <c r="DUZ93" s="266"/>
      <c r="DVA93" s="139"/>
      <c r="DVB93" s="266"/>
      <c r="DVC93" s="266"/>
      <c r="DVD93" s="266"/>
      <c r="DVE93" s="139"/>
      <c r="DVF93" s="266"/>
      <c r="DVG93" s="266"/>
      <c r="DVH93" s="266"/>
      <c r="DVI93" s="139"/>
      <c r="DVJ93" s="266"/>
      <c r="DVK93" s="266"/>
      <c r="DVL93" s="266"/>
      <c r="DVM93" s="139"/>
      <c r="DVN93" s="266"/>
      <c r="DVO93" s="266"/>
      <c r="DVP93" s="266"/>
      <c r="DVQ93" s="139"/>
      <c r="DVR93" s="266"/>
      <c r="DVS93" s="266"/>
      <c r="DVT93" s="266"/>
      <c r="DVU93" s="139"/>
      <c r="DVV93" s="266"/>
      <c r="DVW93" s="266"/>
      <c r="DVX93" s="266"/>
      <c r="DVY93" s="139"/>
      <c r="DVZ93" s="266"/>
      <c r="DWA93" s="266"/>
      <c r="DWB93" s="266"/>
      <c r="DWC93" s="139"/>
      <c r="DWD93" s="266"/>
      <c r="DWE93" s="266"/>
      <c r="DWF93" s="266"/>
      <c r="DWG93" s="139"/>
      <c r="DWH93" s="266"/>
      <c r="DWI93" s="266"/>
      <c r="DWJ93" s="266"/>
      <c r="DWK93" s="139"/>
      <c r="DWL93" s="266"/>
      <c r="DWM93" s="266"/>
      <c r="DWN93" s="266"/>
      <c r="DWO93" s="139"/>
      <c r="DWP93" s="266"/>
      <c r="DWQ93" s="266"/>
      <c r="DWR93" s="266"/>
      <c r="DWS93" s="139"/>
      <c r="DWT93" s="266"/>
      <c r="DWU93" s="266"/>
      <c r="DWV93" s="266"/>
      <c r="DWW93" s="139"/>
      <c r="DWX93" s="266"/>
      <c r="DWY93" s="266"/>
      <c r="DWZ93" s="266"/>
      <c r="DXA93" s="139"/>
      <c r="DXB93" s="266"/>
      <c r="DXC93" s="266"/>
      <c r="DXD93" s="266"/>
      <c r="DXE93" s="139"/>
      <c r="DXF93" s="266"/>
      <c r="DXG93" s="266"/>
      <c r="DXH93" s="266"/>
      <c r="DXI93" s="139"/>
      <c r="DXJ93" s="266"/>
      <c r="DXK93" s="266"/>
      <c r="DXL93" s="266"/>
      <c r="DXM93" s="139"/>
      <c r="DXN93" s="266"/>
      <c r="DXO93" s="266"/>
      <c r="DXP93" s="266"/>
      <c r="DXQ93" s="139"/>
      <c r="DXR93" s="266"/>
      <c r="DXS93" s="266"/>
      <c r="DXT93" s="266"/>
      <c r="DXU93" s="139"/>
      <c r="DXV93" s="266"/>
      <c r="DXW93" s="266"/>
      <c r="DXX93" s="266"/>
      <c r="DXY93" s="139"/>
      <c r="DXZ93" s="266"/>
      <c r="DYA93" s="266"/>
      <c r="DYB93" s="266"/>
      <c r="DYC93" s="139"/>
      <c r="DYD93" s="266"/>
      <c r="DYE93" s="266"/>
      <c r="DYF93" s="266"/>
      <c r="DYG93" s="139"/>
      <c r="DYH93" s="266"/>
      <c r="DYI93" s="266"/>
      <c r="DYJ93" s="266"/>
      <c r="DYK93" s="139"/>
      <c r="DYL93" s="266"/>
      <c r="DYM93" s="266"/>
      <c r="DYN93" s="266"/>
      <c r="DYO93" s="139"/>
      <c r="DYP93" s="266"/>
      <c r="DYQ93" s="266"/>
      <c r="DYR93" s="266"/>
      <c r="DYS93" s="139"/>
      <c r="DYT93" s="266"/>
      <c r="DYU93" s="266"/>
      <c r="DYV93" s="266"/>
      <c r="DYW93" s="139"/>
      <c r="DYX93" s="266"/>
      <c r="DYY93" s="266"/>
      <c r="DYZ93" s="266"/>
      <c r="DZA93" s="139"/>
      <c r="DZB93" s="266"/>
      <c r="DZC93" s="266"/>
      <c r="DZD93" s="266"/>
      <c r="DZE93" s="139"/>
      <c r="DZF93" s="266"/>
      <c r="DZG93" s="266"/>
      <c r="DZH93" s="266"/>
      <c r="DZI93" s="139"/>
      <c r="DZJ93" s="266"/>
      <c r="DZK93" s="266"/>
      <c r="DZL93" s="266"/>
      <c r="DZM93" s="139"/>
      <c r="DZN93" s="266"/>
      <c r="DZO93" s="266"/>
      <c r="DZP93" s="266"/>
      <c r="DZQ93" s="139"/>
      <c r="DZR93" s="266"/>
      <c r="DZS93" s="266"/>
      <c r="DZT93" s="266"/>
      <c r="DZU93" s="139"/>
      <c r="DZV93" s="266"/>
      <c r="DZW93" s="266"/>
      <c r="DZX93" s="266"/>
      <c r="DZY93" s="139"/>
      <c r="DZZ93" s="266"/>
      <c r="EAA93" s="266"/>
      <c r="EAB93" s="266"/>
      <c r="EAC93" s="139"/>
      <c r="EAD93" s="266"/>
      <c r="EAE93" s="266"/>
      <c r="EAF93" s="266"/>
      <c r="EAG93" s="139"/>
      <c r="EAH93" s="266"/>
      <c r="EAI93" s="266"/>
      <c r="EAJ93" s="266"/>
      <c r="EAK93" s="139"/>
      <c r="EAL93" s="266"/>
      <c r="EAM93" s="266"/>
      <c r="EAN93" s="266"/>
      <c r="EAO93" s="139"/>
      <c r="EAP93" s="266"/>
      <c r="EAQ93" s="266"/>
      <c r="EAR93" s="266"/>
      <c r="EAS93" s="139"/>
      <c r="EAT93" s="266"/>
      <c r="EAU93" s="266"/>
      <c r="EAV93" s="266"/>
      <c r="EAW93" s="139"/>
      <c r="EAX93" s="266"/>
      <c r="EAY93" s="266"/>
      <c r="EAZ93" s="266"/>
      <c r="EBA93" s="139"/>
      <c r="EBB93" s="266"/>
      <c r="EBC93" s="266"/>
      <c r="EBD93" s="266"/>
      <c r="EBE93" s="139"/>
      <c r="EBF93" s="266"/>
      <c r="EBG93" s="266"/>
      <c r="EBH93" s="266"/>
      <c r="EBI93" s="139"/>
      <c r="EBJ93" s="266"/>
      <c r="EBK93" s="266"/>
      <c r="EBL93" s="266"/>
      <c r="EBM93" s="139"/>
      <c r="EBN93" s="266"/>
      <c r="EBO93" s="266"/>
      <c r="EBP93" s="266"/>
      <c r="EBQ93" s="139"/>
      <c r="EBR93" s="266"/>
      <c r="EBS93" s="266"/>
      <c r="EBT93" s="266"/>
      <c r="EBU93" s="139"/>
      <c r="EBV93" s="266"/>
      <c r="EBW93" s="266"/>
      <c r="EBX93" s="266"/>
      <c r="EBY93" s="139"/>
      <c r="EBZ93" s="266"/>
      <c r="ECA93" s="266"/>
      <c r="ECB93" s="266"/>
      <c r="ECC93" s="139"/>
      <c r="ECD93" s="266"/>
      <c r="ECE93" s="266"/>
      <c r="ECF93" s="266"/>
      <c r="ECG93" s="139"/>
      <c r="ECH93" s="266"/>
      <c r="ECI93" s="266"/>
      <c r="ECJ93" s="266"/>
      <c r="ECK93" s="139"/>
      <c r="ECL93" s="266"/>
      <c r="ECM93" s="266"/>
      <c r="ECN93" s="266"/>
      <c r="ECO93" s="139"/>
      <c r="ECP93" s="266"/>
      <c r="ECQ93" s="266"/>
      <c r="ECR93" s="266"/>
      <c r="ECS93" s="139"/>
      <c r="ECT93" s="266"/>
      <c r="ECU93" s="266"/>
      <c r="ECV93" s="266"/>
      <c r="ECW93" s="139"/>
      <c r="ECX93" s="266"/>
      <c r="ECY93" s="266"/>
      <c r="ECZ93" s="266"/>
      <c r="EDA93" s="139"/>
      <c r="EDB93" s="266"/>
      <c r="EDC93" s="266"/>
      <c r="EDD93" s="266"/>
      <c r="EDE93" s="139"/>
      <c r="EDF93" s="266"/>
      <c r="EDG93" s="266"/>
      <c r="EDH93" s="266"/>
      <c r="EDI93" s="139"/>
      <c r="EDJ93" s="266"/>
      <c r="EDK93" s="266"/>
      <c r="EDL93" s="266"/>
      <c r="EDM93" s="139"/>
      <c r="EDN93" s="266"/>
      <c r="EDO93" s="266"/>
      <c r="EDP93" s="266"/>
      <c r="EDQ93" s="139"/>
      <c r="EDR93" s="266"/>
      <c r="EDS93" s="266"/>
      <c r="EDT93" s="266"/>
      <c r="EDU93" s="139"/>
      <c r="EDV93" s="266"/>
      <c r="EDW93" s="266"/>
      <c r="EDX93" s="266"/>
      <c r="EDY93" s="139"/>
      <c r="EDZ93" s="266"/>
      <c r="EEA93" s="266"/>
      <c r="EEB93" s="266"/>
      <c r="EEC93" s="139"/>
      <c r="EED93" s="266"/>
      <c r="EEE93" s="266"/>
      <c r="EEF93" s="266"/>
      <c r="EEG93" s="139"/>
      <c r="EEH93" s="266"/>
      <c r="EEI93" s="266"/>
      <c r="EEJ93" s="266"/>
      <c r="EEK93" s="139"/>
      <c r="EEL93" s="266"/>
      <c r="EEM93" s="266"/>
      <c r="EEN93" s="266"/>
      <c r="EEO93" s="139"/>
      <c r="EEP93" s="266"/>
      <c r="EEQ93" s="266"/>
      <c r="EER93" s="266"/>
      <c r="EES93" s="139"/>
      <c r="EET93" s="266"/>
      <c r="EEU93" s="266"/>
      <c r="EEV93" s="266"/>
      <c r="EEW93" s="139"/>
      <c r="EEX93" s="266"/>
      <c r="EEY93" s="266"/>
      <c r="EEZ93" s="266"/>
      <c r="EFA93" s="139"/>
      <c r="EFB93" s="266"/>
      <c r="EFC93" s="266"/>
      <c r="EFD93" s="266"/>
      <c r="EFE93" s="139"/>
      <c r="EFF93" s="266"/>
      <c r="EFG93" s="266"/>
      <c r="EFH93" s="266"/>
      <c r="EFI93" s="139"/>
      <c r="EFJ93" s="266"/>
      <c r="EFK93" s="266"/>
      <c r="EFL93" s="266"/>
      <c r="EFM93" s="139"/>
      <c r="EFN93" s="266"/>
      <c r="EFO93" s="266"/>
      <c r="EFP93" s="266"/>
      <c r="EFQ93" s="139"/>
      <c r="EFR93" s="266"/>
      <c r="EFS93" s="266"/>
      <c r="EFT93" s="266"/>
      <c r="EFU93" s="139"/>
      <c r="EFV93" s="266"/>
      <c r="EFW93" s="266"/>
      <c r="EFX93" s="266"/>
      <c r="EFY93" s="139"/>
      <c r="EFZ93" s="266"/>
      <c r="EGA93" s="266"/>
      <c r="EGB93" s="266"/>
      <c r="EGC93" s="139"/>
      <c r="EGD93" s="266"/>
      <c r="EGE93" s="266"/>
      <c r="EGF93" s="266"/>
      <c r="EGG93" s="139"/>
      <c r="EGH93" s="266"/>
      <c r="EGI93" s="266"/>
      <c r="EGJ93" s="266"/>
      <c r="EGK93" s="139"/>
      <c r="EGL93" s="266"/>
      <c r="EGM93" s="266"/>
      <c r="EGN93" s="266"/>
      <c r="EGO93" s="139"/>
      <c r="EGP93" s="266"/>
      <c r="EGQ93" s="266"/>
      <c r="EGR93" s="266"/>
      <c r="EGS93" s="139"/>
      <c r="EGT93" s="266"/>
      <c r="EGU93" s="266"/>
      <c r="EGV93" s="266"/>
      <c r="EGW93" s="139"/>
      <c r="EGX93" s="266"/>
      <c r="EGY93" s="266"/>
      <c r="EGZ93" s="266"/>
      <c r="EHA93" s="139"/>
      <c r="EHB93" s="266"/>
      <c r="EHC93" s="266"/>
      <c r="EHD93" s="266"/>
      <c r="EHE93" s="139"/>
      <c r="EHF93" s="266"/>
      <c r="EHG93" s="266"/>
      <c r="EHH93" s="266"/>
      <c r="EHI93" s="139"/>
      <c r="EHJ93" s="266"/>
      <c r="EHK93" s="266"/>
      <c r="EHL93" s="266"/>
      <c r="EHM93" s="139"/>
      <c r="EHN93" s="266"/>
      <c r="EHO93" s="266"/>
      <c r="EHP93" s="266"/>
      <c r="EHQ93" s="139"/>
      <c r="EHR93" s="266"/>
      <c r="EHS93" s="266"/>
      <c r="EHT93" s="266"/>
      <c r="EHU93" s="139"/>
      <c r="EHV93" s="266"/>
      <c r="EHW93" s="266"/>
      <c r="EHX93" s="266"/>
      <c r="EHY93" s="139"/>
      <c r="EHZ93" s="266"/>
      <c r="EIA93" s="266"/>
      <c r="EIB93" s="266"/>
      <c r="EIC93" s="139"/>
      <c r="EID93" s="266"/>
      <c r="EIE93" s="266"/>
      <c r="EIF93" s="266"/>
      <c r="EIG93" s="139"/>
      <c r="EIH93" s="266"/>
      <c r="EII93" s="266"/>
      <c r="EIJ93" s="266"/>
      <c r="EIK93" s="139"/>
      <c r="EIL93" s="266"/>
      <c r="EIM93" s="266"/>
      <c r="EIN93" s="266"/>
      <c r="EIO93" s="139"/>
      <c r="EIP93" s="266"/>
      <c r="EIQ93" s="266"/>
      <c r="EIR93" s="266"/>
      <c r="EIS93" s="139"/>
      <c r="EIT93" s="266"/>
      <c r="EIU93" s="266"/>
      <c r="EIV93" s="266"/>
      <c r="EIW93" s="139"/>
      <c r="EIX93" s="266"/>
      <c r="EIY93" s="266"/>
      <c r="EIZ93" s="266"/>
      <c r="EJA93" s="139"/>
      <c r="EJB93" s="266"/>
      <c r="EJC93" s="266"/>
      <c r="EJD93" s="266"/>
      <c r="EJE93" s="139"/>
      <c r="EJF93" s="266"/>
      <c r="EJG93" s="266"/>
      <c r="EJH93" s="266"/>
      <c r="EJI93" s="139"/>
      <c r="EJJ93" s="266"/>
      <c r="EJK93" s="266"/>
      <c r="EJL93" s="266"/>
      <c r="EJM93" s="139"/>
      <c r="EJN93" s="266"/>
      <c r="EJO93" s="266"/>
      <c r="EJP93" s="266"/>
      <c r="EJQ93" s="139"/>
      <c r="EJR93" s="266"/>
      <c r="EJS93" s="266"/>
      <c r="EJT93" s="266"/>
      <c r="EJU93" s="139"/>
      <c r="EJV93" s="266"/>
      <c r="EJW93" s="266"/>
      <c r="EJX93" s="266"/>
      <c r="EJY93" s="139"/>
      <c r="EJZ93" s="266"/>
      <c r="EKA93" s="266"/>
      <c r="EKB93" s="266"/>
      <c r="EKC93" s="139"/>
      <c r="EKD93" s="266"/>
      <c r="EKE93" s="266"/>
      <c r="EKF93" s="266"/>
      <c r="EKG93" s="139"/>
      <c r="EKH93" s="266"/>
      <c r="EKI93" s="266"/>
      <c r="EKJ93" s="266"/>
      <c r="EKK93" s="139"/>
      <c r="EKL93" s="266"/>
      <c r="EKM93" s="266"/>
      <c r="EKN93" s="266"/>
      <c r="EKO93" s="139"/>
      <c r="EKP93" s="266"/>
      <c r="EKQ93" s="266"/>
      <c r="EKR93" s="266"/>
      <c r="EKS93" s="139"/>
      <c r="EKT93" s="266"/>
      <c r="EKU93" s="266"/>
      <c r="EKV93" s="266"/>
      <c r="EKW93" s="139"/>
      <c r="EKX93" s="266"/>
      <c r="EKY93" s="266"/>
      <c r="EKZ93" s="266"/>
      <c r="ELA93" s="139"/>
      <c r="ELB93" s="266"/>
      <c r="ELC93" s="266"/>
      <c r="ELD93" s="266"/>
      <c r="ELE93" s="139"/>
      <c r="ELF93" s="266"/>
      <c r="ELG93" s="266"/>
      <c r="ELH93" s="266"/>
      <c r="ELI93" s="139"/>
      <c r="ELJ93" s="266"/>
      <c r="ELK93" s="266"/>
      <c r="ELL93" s="266"/>
      <c r="ELM93" s="139"/>
      <c r="ELN93" s="266"/>
      <c r="ELO93" s="266"/>
      <c r="ELP93" s="266"/>
      <c r="ELQ93" s="139"/>
      <c r="ELR93" s="266"/>
      <c r="ELS93" s="266"/>
      <c r="ELT93" s="266"/>
      <c r="ELU93" s="139"/>
      <c r="ELV93" s="266"/>
      <c r="ELW93" s="266"/>
      <c r="ELX93" s="266"/>
      <c r="ELY93" s="139"/>
      <c r="ELZ93" s="266"/>
      <c r="EMA93" s="266"/>
      <c r="EMB93" s="266"/>
      <c r="EMC93" s="139"/>
      <c r="EMD93" s="266"/>
      <c r="EME93" s="266"/>
      <c r="EMF93" s="266"/>
      <c r="EMG93" s="139"/>
      <c r="EMH93" s="266"/>
      <c r="EMI93" s="266"/>
      <c r="EMJ93" s="266"/>
      <c r="EMK93" s="139"/>
      <c r="EML93" s="266"/>
      <c r="EMM93" s="266"/>
      <c r="EMN93" s="266"/>
      <c r="EMO93" s="139"/>
      <c r="EMP93" s="266"/>
      <c r="EMQ93" s="266"/>
      <c r="EMR93" s="266"/>
      <c r="EMS93" s="139"/>
      <c r="EMT93" s="266"/>
      <c r="EMU93" s="266"/>
      <c r="EMV93" s="266"/>
      <c r="EMW93" s="139"/>
      <c r="EMX93" s="266"/>
      <c r="EMY93" s="266"/>
      <c r="EMZ93" s="266"/>
      <c r="ENA93" s="139"/>
      <c r="ENB93" s="266"/>
      <c r="ENC93" s="266"/>
      <c r="END93" s="266"/>
      <c r="ENE93" s="139"/>
      <c r="ENF93" s="266"/>
      <c r="ENG93" s="266"/>
      <c r="ENH93" s="266"/>
      <c r="ENI93" s="139"/>
      <c r="ENJ93" s="266"/>
      <c r="ENK93" s="266"/>
      <c r="ENL93" s="266"/>
      <c r="ENM93" s="139"/>
      <c r="ENN93" s="266"/>
      <c r="ENO93" s="266"/>
      <c r="ENP93" s="266"/>
      <c r="ENQ93" s="139"/>
      <c r="ENR93" s="266"/>
      <c r="ENS93" s="266"/>
      <c r="ENT93" s="266"/>
      <c r="ENU93" s="139"/>
      <c r="ENV93" s="266"/>
      <c r="ENW93" s="266"/>
      <c r="ENX93" s="266"/>
      <c r="ENY93" s="139"/>
      <c r="ENZ93" s="266"/>
      <c r="EOA93" s="266"/>
      <c r="EOB93" s="266"/>
      <c r="EOC93" s="139"/>
      <c r="EOD93" s="266"/>
      <c r="EOE93" s="266"/>
      <c r="EOF93" s="266"/>
      <c r="EOG93" s="139"/>
      <c r="EOH93" s="266"/>
      <c r="EOI93" s="266"/>
      <c r="EOJ93" s="266"/>
      <c r="EOK93" s="139"/>
      <c r="EOL93" s="266"/>
      <c r="EOM93" s="266"/>
      <c r="EON93" s="266"/>
      <c r="EOO93" s="139"/>
      <c r="EOP93" s="266"/>
      <c r="EOQ93" s="266"/>
      <c r="EOR93" s="266"/>
      <c r="EOS93" s="139"/>
      <c r="EOT93" s="266"/>
      <c r="EOU93" s="266"/>
      <c r="EOV93" s="266"/>
      <c r="EOW93" s="139"/>
      <c r="EOX93" s="266"/>
      <c r="EOY93" s="266"/>
      <c r="EOZ93" s="266"/>
      <c r="EPA93" s="139"/>
      <c r="EPB93" s="266"/>
      <c r="EPC93" s="266"/>
      <c r="EPD93" s="266"/>
      <c r="EPE93" s="139"/>
      <c r="EPF93" s="266"/>
      <c r="EPG93" s="266"/>
      <c r="EPH93" s="266"/>
      <c r="EPI93" s="139"/>
      <c r="EPJ93" s="266"/>
      <c r="EPK93" s="266"/>
      <c r="EPL93" s="266"/>
      <c r="EPM93" s="139"/>
      <c r="EPN93" s="266"/>
      <c r="EPO93" s="266"/>
      <c r="EPP93" s="266"/>
      <c r="EPQ93" s="139"/>
      <c r="EPR93" s="266"/>
      <c r="EPS93" s="266"/>
      <c r="EPT93" s="266"/>
      <c r="EPU93" s="139"/>
      <c r="EPV93" s="266"/>
      <c r="EPW93" s="266"/>
      <c r="EPX93" s="266"/>
      <c r="EPY93" s="139"/>
      <c r="EPZ93" s="266"/>
      <c r="EQA93" s="266"/>
      <c r="EQB93" s="266"/>
      <c r="EQC93" s="139"/>
      <c r="EQD93" s="266"/>
      <c r="EQE93" s="266"/>
      <c r="EQF93" s="266"/>
      <c r="EQG93" s="139"/>
      <c r="EQH93" s="266"/>
      <c r="EQI93" s="266"/>
      <c r="EQJ93" s="266"/>
      <c r="EQK93" s="139"/>
      <c r="EQL93" s="266"/>
      <c r="EQM93" s="266"/>
      <c r="EQN93" s="266"/>
      <c r="EQO93" s="139"/>
      <c r="EQP93" s="266"/>
      <c r="EQQ93" s="266"/>
      <c r="EQR93" s="266"/>
      <c r="EQS93" s="139"/>
      <c r="EQT93" s="266"/>
      <c r="EQU93" s="266"/>
      <c r="EQV93" s="266"/>
      <c r="EQW93" s="139"/>
      <c r="EQX93" s="266"/>
      <c r="EQY93" s="266"/>
      <c r="EQZ93" s="266"/>
      <c r="ERA93" s="139"/>
      <c r="ERB93" s="266"/>
      <c r="ERC93" s="266"/>
      <c r="ERD93" s="266"/>
      <c r="ERE93" s="139"/>
      <c r="ERF93" s="266"/>
      <c r="ERG93" s="266"/>
      <c r="ERH93" s="266"/>
      <c r="ERI93" s="139"/>
      <c r="ERJ93" s="266"/>
      <c r="ERK93" s="266"/>
      <c r="ERL93" s="266"/>
      <c r="ERM93" s="139"/>
      <c r="ERN93" s="266"/>
      <c r="ERO93" s="266"/>
      <c r="ERP93" s="266"/>
      <c r="ERQ93" s="139"/>
      <c r="ERR93" s="266"/>
      <c r="ERS93" s="266"/>
      <c r="ERT93" s="266"/>
      <c r="ERU93" s="139"/>
      <c r="ERV93" s="266"/>
      <c r="ERW93" s="266"/>
      <c r="ERX93" s="266"/>
      <c r="ERY93" s="139"/>
      <c r="ERZ93" s="266"/>
      <c r="ESA93" s="266"/>
      <c r="ESB93" s="266"/>
      <c r="ESC93" s="139"/>
      <c r="ESD93" s="266"/>
      <c r="ESE93" s="266"/>
      <c r="ESF93" s="266"/>
      <c r="ESG93" s="139"/>
      <c r="ESH93" s="266"/>
      <c r="ESI93" s="266"/>
      <c r="ESJ93" s="266"/>
      <c r="ESK93" s="139"/>
      <c r="ESL93" s="266"/>
      <c r="ESM93" s="266"/>
      <c r="ESN93" s="266"/>
      <c r="ESO93" s="139"/>
      <c r="ESP93" s="266"/>
      <c r="ESQ93" s="266"/>
      <c r="ESR93" s="266"/>
      <c r="ESS93" s="139"/>
      <c r="EST93" s="266"/>
      <c r="ESU93" s="266"/>
      <c r="ESV93" s="266"/>
      <c r="ESW93" s="139"/>
      <c r="ESX93" s="266"/>
      <c r="ESY93" s="266"/>
      <c r="ESZ93" s="266"/>
      <c r="ETA93" s="139"/>
      <c r="ETB93" s="266"/>
      <c r="ETC93" s="266"/>
      <c r="ETD93" s="266"/>
      <c r="ETE93" s="139"/>
      <c r="ETF93" s="266"/>
      <c r="ETG93" s="266"/>
      <c r="ETH93" s="266"/>
      <c r="ETI93" s="139"/>
      <c r="ETJ93" s="266"/>
      <c r="ETK93" s="266"/>
      <c r="ETL93" s="266"/>
      <c r="ETM93" s="139"/>
      <c r="ETN93" s="266"/>
      <c r="ETO93" s="266"/>
      <c r="ETP93" s="266"/>
      <c r="ETQ93" s="139"/>
      <c r="ETR93" s="266"/>
      <c r="ETS93" s="266"/>
      <c r="ETT93" s="266"/>
      <c r="ETU93" s="139"/>
      <c r="ETV93" s="266"/>
      <c r="ETW93" s="266"/>
      <c r="ETX93" s="266"/>
      <c r="ETY93" s="139"/>
      <c r="ETZ93" s="266"/>
      <c r="EUA93" s="266"/>
      <c r="EUB93" s="266"/>
      <c r="EUC93" s="139"/>
      <c r="EUD93" s="266"/>
      <c r="EUE93" s="266"/>
      <c r="EUF93" s="266"/>
      <c r="EUG93" s="139"/>
      <c r="EUH93" s="266"/>
      <c r="EUI93" s="266"/>
      <c r="EUJ93" s="266"/>
      <c r="EUK93" s="139"/>
      <c r="EUL93" s="266"/>
      <c r="EUM93" s="266"/>
      <c r="EUN93" s="266"/>
      <c r="EUO93" s="139"/>
      <c r="EUP93" s="266"/>
      <c r="EUQ93" s="266"/>
      <c r="EUR93" s="266"/>
      <c r="EUS93" s="139"/>
      <c r="EUT93" s="266"/>
      <c r="EUU93" s="266"/>
      <c r="EUV93" s="266"/>
      <c r="EUW93" s="139"/>
      <c r="EUX93" s="266"/>
      <c r="EUY93" s="266"/>
      <c r="EUZ93" s="266"/>
      <c r="EVA93" s="139"/>
      <c r="EVB93" s="266"/>
      <c r="EVC93" s="266"/>
      <c r="EVD93" s="266"/>
      <c r="EVE93" s="139"/>
      <c r="EVF93" s="266"/>
      <c r="EVG93" s="266"/>
      <c r="EVH93" s="266"/>
      <c r="EVI93" s="139"/>
      <c r="EVJ93" s="266"/>
      <c r="EVK93" s="266"/>
      <c r="EVL93" s="266"/>
      <c r="EVM93" s="139"/>
      <c r="EVN93" s="266"/>
      <c r="EVO93" s="266"/>
      <c r="EVP93" s="266"/>
      <c r="EVQ93" s="139"/>
      <c r="EVR93" s="266"/>
      <c r="EVS93" s="266"/>
      <c r="EVT93" s="266"/>
      <c r="EVU93" s="139"/>
      <c r="EVV93" s="266"/>
      <c r="EVW93" s="266"/>
      <c r="EVX93" s="266"/>
      <c r="EVY93" s="139"/>
      <c r="EVZ93" s="266"/>
      <c r="EWA93" s="266"/>
      <c r="EWB93" s="266"/>
      <c r="EWC93" s="139"/>
      <c r="EWD93" s="266"/>
      <c r="EWE93" s="266"/>
      <c r="EWF93" s="266"/>
      <c r="EWG93" s="139"/>
      <c r="EWH93" s="266"/>
      <c r="EWI93" s="266"/>
      <c r="EWJ93" s="266"/>
      <c r="EWK93" s="139"/>
      <c r="EWL93" s="266"/>
      <c r="EWM93" s="266"/>
      <c r="EWN93" s="266"/>
      <c r="EWO93" s="139"/>
      <c r="EWP93" s="266"/>
      <c r="EWQ93" s="266"/>
      <c r="EWR93" s="266"/>
      <c r="EWS93" s="139"/>
      <c r="EWT93" s="266"/>
      <c r="EWU93" s="266"/>
      <c r="EWV93" s="266"/>
      <c r="EWW93" s="139"/>
      <c r="EWX93" s="266"/>
      <c r="EWY93" s="266"/>
      <c r="EWZ93" s="266"/>
      <c r="EXA93" s="139"/>
      <c r="EXB93" s="266"/>
      <c r="EXC93" s="266"/>
      <c r="EXD93" s="266"/>
      <c r="EXE93" s="139"/>
      <c r="EXF93" s="266"/>
      <c r="EXG93" s="266"/>
      <c r="EXH93" s="266"/>
      <c r="EXI93" s="139"/>
      <c r="EXJ93" s="266"/>
      <c r="EXK93" s="266"/>
      <c r="EXL93" s="266"/>
      <c r="EXM93" s="139"/>
      <c r="EXN93" s="266"/>
      <c r="EXO93" s="266"/>
      <c r="EXP93" s="266"/>
      <c r="EXQ93" s="139"/>
      <c r="EXR93" s="266"/>
      <c r="EXS93" s="266"/>
      <c r="EXT93" s="266"/>
      <c r="EXU93" s="139"/>
      <c r="EXV93" s="266"/>
      <c r="EXW93" s="266"/>
      <c r="EXX93" s="266"/>
      <c r="EXY93" s="139"/>
      <c r="EXZ93" s="266"/>
      <c r="EYA93" s="266"/>
      <c r="EYB93" s="266"/>
      <c r="EYC93" s="139"/>
      <c r="EYD93" s="266"/>
      <c r="EYE93" s="266"/>
      <c r="EYF93" s="266"/>
      <c r="EYG93" s="139"/>
      <c r="EYH93" s="266"/>
      <c r="EYI93" s="266"/>
      <c r="EYJ93" s="266"/>
      <c r="EYK93" s="139"/>
      <c r="EYL93" s="266"/>
      <c r="EYM93" s="266"/>
      <c r="EYN93" s="266"/>
      <c r="EYO93" s="139"/>
      <c r="EYP93" s="266"/>
      <c r="EYQ93" s="266"/>
      <c r="EYR93" s="266"/>
      <c r="EYS93" s="139"/>
      <c r="EYT93" s="266"/>
      <c r="EYU93" s="266"/>
      <c r="EYV93" s="266"/>
      <c r="EYW93" s="139"/>
      <c r="EYX93" s="266"/>
      <c r="EYY93" s="266"/>
      <c r="EYZ93" s="266"/>
      <c r="EZA93" s="139"/>
      <c r="EZB93" s="266"/>
      <c r="EZC93" s="266"/>
      <c r="EZD93" s="266"/>
      <c r="EZE93" s="139"/>
      <c r="EZF93" s="266"/>
      <c r="EZG93" s="266"/>
      <c r="EZH93" s="266"/>
      <c r="EZI93" s="139"/>
      <c r="EZJ93" s="266"/>
      <c r="EZK93" s="266"/>
      <c r="EZL93" s="266"/>
      <c r="EZM93" s="139"/>
      <c r="EZN93" s="266"/>
      <c r="EZO93" s="266"/>
      <c r="EZP93" s="266"/>
      <c r="EZQ93" s="139"/>
      <c r="EZR93" s="266"/>
      <c r="EZS93" s="266"/>
      <c r="EZT93" s="266"/>
      <c r="EZU93" s="139"/>
      <c r="EZV93" s="266"/>
      <c r="EZW93" s="266"/>
      <c r="EZX93" s="266"/>
      <c r="EZY93" s="139"/>
      <c r="EZZ93" s="266"/>
      <c r="FAA93" s="266"/>
      <c r="FAB93" s="266"/>
      <c r="FAC93" s="139"/>
      <c r="FAD93" s="266"/>
      <c r="FAE93" s="266"/>
      <c r="FAF93" s="266"/>
      <c r="FAG93" s="139"/>
      <c r="FAH93" s="266"/>
      <c r="FAI93" s="266"/>
      <c r="FAJ93" s="266"/>
      <c r="FAK93" s="139"/>
      <c r="FAL93" s="266"/>
      <c r="FAM93" s="266"/>
      <c r="FAN93" s="266"/>
      <c r="FAO93" s="139"/>
      <c r="FAP93" s="266"/>
      <c r="FAQ93" s="266"/>
      <c r="FAR93" s="266"/>
      <c r="FAS93" s="139"/>
      <c r="FAT93" s="266"/>
      <c r="FAU93" s="266"/>
      <c r="FAV93" s="266"/>
      <c r="FAW93" s="139"/>
      <c r="FAX93" s="266"/>
      <c r="FAY93" s="266"/>
      <c r="FAZ93" s="266"/>
      <c r="FBA93" s="139"/>
      <c r="FBB93" s="266"/>
      <c r="FBC93" s="266"/>
      <c r="FBD93" s="266"/>
      <c r="FBE93" s="139"/>
      <c r="FBF93" s="266"/>
      <c r="FBG93" s="266"/>
      <c r="FBH93" s="266"/>
      <c r="FBI93" s="139"/>
      <c r="FBJ93" s="266"/>
      <c r="FBK93" s="266"/>
      <c r="FBL93" s="266"/>
      <c r="FBM93" s="139"/>
      <c r="FBN93" s="266"/>
      <c r="FBO93" s="266"/>
      <c r="FBP93" s="266"/>
      <c r="FBQ93" s="139"/>
      <c r="FBR93" s="266"/>
      <c r="FBS93" s="266"/>
      <c r="FBT93" s="266"/>
      <c r="FBU93" s="139"/>
      <c r="FBV93" s="266"/>
      <c r="FBW93" s="266"/>
      <c r="FBX93" s="266"/>
      <c r="FBY93" s="139"/>
      <c r="FBZ93" s="266"/>
      <c r="FCA93" s="266"/>
      <c r="FCB93" s="266"/>
      <c r="FCC93" s="139"/>
      <c r="FCD93" s="266"/>
      <c r="FCE93" s="266"/>
      <c r="FCF93" s="266"/>
      <c r="FCG93" s="139"/>
      <c r="FCH93" s="266"/>
      <c r="FCI93" s="266"/>
      <c r="FCJ93" s="266"/>
      <c r="FCK93" s="139"/>
      <c r="FCL93" s="266"/>
      <c r="FCM93" s="266"/>
      <c r="FCN93" s="266"/>
      <c r="FCO93" s="139"/>
      <c r="FCP93" s="266"/>
      <c r="FCQ93" s="266"/>
      <c r="FCR93" s="266"/>
      <c r="FCS93" s="139"/>
      <c r="FCT93" s="266"/>
      <c r="FCU93" s="266"/>
      <c r="FCV93" s="266"/>
      <c r="FCW93" s="139"/>
      <c r="FCX93" s="266"/>
      <c r="FCY93" s="266"/>
      <c r="FCZ93" s="266"/>
      <c r="FDA93" s="139"/>
      <c r="FDB93" s="266"/>
      <c r="FDC93" s="266"/>
      <c r="FDD93" s="266"/>
      <c r="FDE93" s="139"/>
      <c r="FDF93" s="266"/>
      <c r="FDG93" s="266"/>
      <c r="FDH93" s="266"/>
      <c r="FDI93" s="139"/>
      <c r="FDJ93" s="266"/>
      <c r="FDK93" s="266"/>
      <c r="FDL93" s="266"/>
      <c r="FDM93" s="139"/>
      <c r="FDN93" s="266"/>
      <c r="FDO93" s="266"/>
      <c r="FDP93" s="266"/>
      <c r="FDQ93" s="139"/>
      <c r="FDR93" s="266"/>
      <c r="FDS93" s="266"/>
      <c r="FDT93" s="266"/>
      <c r="FDU93" s="139"/>
      <c r="FDV93" s="266"/>
      <c r="FDW93" s="266"/>
      <c r="FDX93" s="266"/>
      <c r="FDY93" s="139"/>
      <c r="FDZ93" s="266"/>
      <c r="FEA93" s="266"/>
      <c r="FEB93" s="266"/>
      <c r="FEC93" s="139"/>
      <c r="FED93" s="266"/>
      <c r="FEE93" s="266"/>
      <c r="FEF93" s="266"/>
      <c r="FEG93" s="139"/>
      <c r="FEH93" s="266"/>
      <c r="FEI93" s="266"/>
      <c r="FEJ93" s="266"/>
      <c r="FEK93" s="139"/>
      <c r="FEL93" s="266"/>
      <c r="FEM93" s="266"/>
      <c r="FEN93" s="266"/>
      <c r="FEO93" s="139"/>
      <c r="FEP93" s="266"/>
      <c r="FEQ93" s="266"/>
      <c r="FER93" s="266"/>
      <c r="FES93" s="139"/>
      <c r="FET93" s="266"/>
      <c r="FEU93" s="266"/>
      <c r="FEV93" s="266"/>
      <c r="FEW93" s="139"/>
      <c r="FEX93" s="266"/>
      <c r="FEY93" s="266"/>
      <c r="FEZ93" s="266"/>
      <c r="FFA93" s="139"/>
      <c r="FFB93" s="266"/>
      <c r="FFC93" s="266"/>
      <c r="FFD93" s="266"/>
      <c r="FFE93" s="139"/>
      <c r="FFF93" s="266"/>
      <c r="FFG93" s="266"/>
      <c r="FFH93" s="266"/>
      <c r="FFI93" s="139"/>
      <c r="FFJ93" s="266"/>
      <c r="FFK93" s="266"/>
      <c r="FFL93" s="266"/>
      <c r="FFM93" s="139"/>
      <c r="FFN93" s="266"/>
      <c r="FFO93" s="266"/>
      <c r="FFP93" s="266"/>
      <c r="FFQ93" s="139"/>
      <c r="FFR93" s="266"/>
      <c r="FFS93" s="266"/>
      <c r="FFT93" s="266"/>
      <c r="FFU93" s="139"/>
      <c r="FFV93" s="266"/>
      <c r="FFW93" s="266"/>
      <c r="FFX93" s="266"/>
      <c r="FFY93" s="139"/>
      <c r="FFZ93" s="266"/>
      <c r="FGA93" s="266"/>
      <c r="FGB93" s="266"/>
      <c r="FGC93" s="139"/>
      <c r="FGD93" s="266"/>
      <c r="FGE93" s="266"/>
      <c r="FGF93" s="266"/>
      <c r="FGG93" s="139"/>
      <c r="FGH93" s="266"/>
      <c r="FGI93" s="266"/>
      <c r="FGJ93" s="266"/>
      <c r="FGK93" s="139"/>
      <c r="FGL93" s="266"/>
      <c r="FGM93" s="266"/>
      <c r="FGN93" s="266"/>
      <c r="FGO93" s="139"/>
      <c r="FGP93" s="266"/>
      <c r="FGQ93" s="266"/>
      <c r="FGR93" s="266"/>
      <c r="FGS93" s="139"/>
      <c r="FGT93" s="266"/>
      <c r="FGU93" s="266"/>
      <c r="FGV93" s="266"/>
      <c r="FGW93" s="139"/>
      <c r="FGX93" s="266"/>
      <c r="FGY93" s="266"/>
      <c r="FGZ93" s="266"/>
      <c r="FHA93" s="139"/>
      <c r="FHB93" s="266"/>
      <c r="FHC93" s="266"/>
      <c r="FHD93" s="266"/>
      <c r="FHE93" s="139"/>
      <c r="FHF93" s="266"/>
      <c r="FHG93" s="266"/>
      <c r="FHH93" s="266"/>
      <c r="FHI93" s="139"/>
      <c r="FHJ93" s="266"/>
      <c r="FHK93" s="266"/>
      <c r="FHL93" s="266"/>
      <c r="FHM93" s="139"/>
      <c r="FHN93" s="266"/>
      <c r="FHO93" s="266"/>
      <c r="FHP93" s="266"/>
      <c r="FHQ93" s="139"/>
      <c r="FHR93" s="266"/>
      <c r="FHS93" s="266"/>
      <c r="FHT93" s="266"/>
      <c r="FHU93" s="139"/>
      <c r="FHV93" s="266"/>
      <c r="FHW93" s="266"/>
      <c r="FHX93" s="266"/>
      <c r="FHY93" s="139"/>
      <c r="FHZ93" s="266"/>
      <c r="FIA93" s="266"/>
      <c r="FIB93" s="266"/>
      <c r="FIC93" s="139"/>
      <c r="FID93" s="266"/>
      <c r="FIE93" s="266"/>
      <c r="FIF93" s="266"/>
      <c r="FIG93" s="139"/>
      <c r="FIH93" s="266"/>
      <c r="FII93" s="266"/>
      <c r="FIJ93" s="266"/>
      <c r="FIK93" s="139"/>
      <c r="FIL93" s="266"/>
      <c r="FIM93" s="266"/>
      <c r="FIN93" s="266"/>
      <c r="FIO93" s="139"/>
      <c r="FIP93" s="266"/>
      <c r="FIQ93" s="266"/>
      <c r="FIR93" s="266"/>
      <c r="FIS93" s="139"/>
      <c r="FIT93" s="266"/>
      <c r="FIU93" s="266"/>
      <c r="FIV93" s="266"/>
      <c r="FIW93" s="139"/>
      <c r="FIX93" s="266"/>
      <c r="FIY93" s="266"/>
      <c r="FIZ93" s="266"/>
      <c r="FJA93" s="139"/>
      <c r="FJB93" s="266"/>
      <c r="FJC93" s="266"/>
      <c r="FJD93" s="266"/>
      <c r="FJE93" s="139"/>
      <c r="FJF93" s="266"/>
      <c r="FJG93" s="266"/>
      <c r="FJH93" s="266"/>
      <c r="FJI93" s="139"/>
      <c r="FJJ93" s="266"/>
      <c r="FJK93" s="266"/>
      <c r="FJL93" s="266"/>
      <c r="FJM93" s="139"/>
      <c r="FJN93" s="266"/>
      <c r="FJO93" s="266"/>
      <c r="FJP93" s="266"/>
      <c r="FJQ93" s="139"/>
      <c r="FJR93" s="266"/>
      <c r="FJS93" s="266"/>
      <c r="FJT93" s="266"/>
      <c r="FJU93" s="139"/>
      <c r="FJV93" s="266"/>
      <c r="FJW93" s="266"/>
      <c r="FJX93" s="266"/>
      <c r="FJY93" s="139"/>
      <c r="FJZ93" s="266"/>
      <c r="FKA93" s="266"/>
      <c r="FKB93" s="266"/>
      <c r="FKC93" s="139"/>
      <c r="FKD93" s="266"/>
      <c r="FKE93" s="266"/>
      <c r="FKF93" s="266"/>
      <c r="FKG93" s="139"/>
      <c r="FKH93" s="266"/>
      <c r="FKI93" s="266"/>
      <c r="FKJ93" s="266"/>
      <c r="FKK93" s="139"/>
      <c r="FKL93" s="266"/>
      <c r="FKM93" s="266"/>
      <c r="FKN93" s="266"/>
      <c r="FKO93" s="139"/>
      <c r="FKP93" s="266"/>
      <c r="FKQ93" s="266"/>
      <c r="FKR93" s="266"/>
      <c r="FKS93" s="139"/>
      <c r="FKT93" s="266"/>
      <c r="FKU93" s="266"/>
      <c r="FKV93" s="266"/>
      <c r="FKW93" s="139"/>
      <c r="FKX93" s="266"/>
      <c r="FKY93" s="266"/>
      <c r="FKZ93" s="266"/>
      <c r="FLA93" s="139"/>
      <c r="FLB93" s="266"/>
      <c r="FLC93" s="266"/>
      <c r="FLD93" s="266"/>
      <c r="FLE93" s="139"/>
      <c r="FLF93" s="266"/>
      <c r="FLG93" s="266"/>
      <c r="FLH93" s="266"/>
      <c r="FLI93" s="139"/>
      <c r="FLJ93" s="266"/>
      <c r="FLK93" s="266"/>
      <c r="FLL93" s="266"/>
      <c r="FLM93" s="139"/>
      <c r="FLN93" s="266"/>
      <c r="FLO93" s="266"/>
      <c r="FLP93" s="266"/>
      <c r="FLQ93" s="139"/>
      <c r="FLR93" s="266"/>
      <c r="FLS93" s="266"/>
      <c r="FLT93" s="266"/>
      <c r="FLU93" s="139"/>
      <c r="FLV93" s="266"/>
      <c r="FLW93" s="266"/>
      <c r="FLX93" s="266"/>
      <c r="FLY93" s="139"/>
      <c r="FLZ93" s="266"/>
      <c r="FMA93" s="266"/>
      <c r="FMB93" s="266"/>
      <c r="FMC93" s="139"/>
      <c r="FMD93" s="266"/>
      <c r="FME93" s="266"/>
      <c r="FMF93" s="266"/>
      <c r="FMG93" s="139"/>
      <c r="FMH93" s="266"/>
      <c r="FMI93" s="266"/>
      <c r="FMJ93" s="266"/>
      <c r="FMK93" s="139"/>
      <c r="FML93" s="266"/>
      <c r="FMM93" s="266"/>
      <c r="FMN93" s="266"/>
      <c r="FMO93" s="139"/>
      <c r="FMP93" s="266"/>
      <c r="FMQ93" s="266"/>
      <c r="FMR93" s="266"/>
      <c r="FMS93" s="139"/>
      <c r="FMT93" s="266"/>
      <c r="FMU93" s="266"/>
      <c r="FMV93" s="266"/>
      <c r="FMW93" s="139"/>
      <c r="FMX93" s="266"/>
      <c r="FMY93" s="266"/>
      <c r="FMZ93" s="266"/>
      <c r="FNA93" s="139"/>
      <c r="FNB93" s="266"/>
      <c r="FNC93" s="266"/>
      <c r="FND93" s="266"/>
      <c r="FNE93" s="139"/>
      <c r="FNF93" s="266"/>
      <c r="FNG93" s="266"/>
      <c r="FNH93" s="266"/>
      <c r="FNI93" s="139"/>
      <c r="FNJ93" s="266"/>
      <c r="FNK93" s="266"/>
      <c r="FNL93" s="266"/>
      <c r="FNM93" s="139"/>
      <c r="FNN93" s="266"/>
      <c r="FNO93" s="266"/>
      <c r="FNP93" s="266"/>
      <c r="FNQ93" s="139"/>
      <c r="FNR93" s="266"/>
      <c r="FNS93" s="266"/>
      <c r="FNT93" s="266"/>
      <c r="FNU93" s="139"/>
      <c r="FNV93" s="266"/>
      <c r="FNW93" s="266"/>
      <c r="FNX93" s="266"/>
      <c r="FNY93" s="139"/>
      <c r="FNZ93" s="266"/>
      <c r="FOA93" s="266"/>
      <c r="FOB93" s="266"/>
      <c r="FOC93" s="139"/>
      <c r="FOD93" s="266"/>
      <c r="FOE93" s="266"/>
      <c r="FOF93" s="266"/>
      <c r="FOG93" s="139"/>
      <c r="FOH93" s="266"/>
      <c r="FOI93" s="266"/>
      <c r="FOJ93" s="266"/>
      <c r="FOK93" s="139"/>
      <c r="FOL93" s="266"/>
      <c r="FOM93" s="266"/>
      <c r="FON93" s="266"/>
      <c r="FOO93" s="139"/>
      <c r="FOP93" s="266"/>
      <c r="FOQ93" s="266"/>
      <c r="FOR93" s="266"/>
      <c r="FOS93" s="139"/>
      <c r="FOT93" s="266"/>
      <c r="FOU93" s="266"/>
      <c r="FOV93" s="266"/>
      <c r="FOW93" s="139"/>
      <c r="FOX93" s="266"/>
      <c r="FOY93" s="266"/>
      <c r="FOZ93" s="266"/>
      <c r="FPA93" s="139"/>
      <c r="FPB93" s="266"/>
      <c r="FPC93" s="266"/>
      <c r="FPD93" s="266"/>
      <c r="FPE93" s="139"/>
      <c r="FPF93" s="266"/>
      <c r="FPG93" s="266"/>
      <c r="FPH93" s="266"/>
      <c r="FPI93" s="139"/>
      <c r="FPJ93" s="266"/>
      <c r="FPK93" s="266"/>
      <c r="FPL93" s="266"/>
      <c r="FPM93" s="139"/>
      <c r="FPN93" s="266"/>
      <c r="FPO93" s="266"/>
      <c r="FPP93" s="266"/>
      <c r="FPQ93" s="139"/>
      <c r="FPR93" s="266"/>
      <c r="FPS93" s="266"/>
      <c r="FPT93" s="266"/>
      <c r="FPU93" s="139"/>
      <c r="FPV93" s="266"/>
      <c r="FPW93" s="266"/>
      <c r="FPX93" s="266"/>
      <c r="FPY93" s="139"/>
      <c r="FPZ93" s="266"/>
      <c r="FQA93" s="266"/>
      <c r="FQB93" s="266"/>
      <c r="FQC93" s="139"/>
      <c r="FQD93" s="266"/>
      <c r="FQE93" s="266"/>
      <c r="FQF93" s="266"/>
      <c r="FQG93" s="139"/>
      <c r="FQH93" s="266"/>
      <c r="FQI93" s="266"/>
      <c r="FQJ93" s="266"/>
      <c r="FQK93" s="139"/>
      <c r="FQL93" s="266"/>
      <c r="FQM93" s="266"/>
      <c r="FQN93" s="266"/>
      <c r="FQO93" s="139"/>
      <c r="FQP93" s="266"/>
      <c r="FQQ93" s="266"/>
      <c r="FQR93" s="266"/>
      <c r="FQS93" s="139"/>
      <c r="FQT93" s="266"/>
      <c r="FQU93" s="266"/>
      <c r="FQV93" s="266"/>
      <c r="FQW93" s="139"/>
      <c r="FQX93" s="266"/>
      <c r="FQY93" s="266"/>
      <c r="FQZ93" s="266"/>
      <c r="FRA93" s="139"/>
      <c r="FRB93" s="266"/>
      <c r="FRC93" s="266"/>
      <c r="FRD93" s="266"/>
      <c r="FRE93" s="139"/>
      <c r="FRF93" s="266"/>
      <c r="FRG93" s="266"/>
      <c r="FRH93" s="266"/>
      <c r="FRI93" s="139"/>
      <c r="FRJ93" s="266"/>
      <c r="FRK93" s="266"/>
      <c r="FRL93" s="266"/>
      <c r="FRM93" s="139"/>
      <c r="FRN93" s="266"/>
      <c r="FRO93" s="266"/>
      <c r="FRP93" s="266"/>
      <c r="FRQ93" s="139"/>
      <c r="FRR93" s="266"/>
      <c r="FRS93" s="266"/>
      <c r="FRT93" s="266"/>
      <c r="FRU93" s="139"/>
      <c r="FRV93" s="266"/>
      <c r="FRW93" s="266"/>
      <c r="FRX93" s="266"/>
      <c r="FRY93" s="139"/>
      <c r="FRZ93" s="266"/>
      <c r="FSA93" s="266"/>
      <c r="FSB93" s="266"/>
      <c r="FSC93" s="139"/>
      <c r="FSD93" s="266"/>
      <c r="FSE93" s="266"/>
      <c r="FSF93" s="266"/>
      <c r="FSG93" s="139"/>
      <c r="FSH93" s="266"/>
      <c r="FSI93" s="266"/>
      <c r="FSJ93" s="266"/>
      <c r="FSK93" s="139"/>
      <c r="FSL93" s="266"/>
      <c r="FSM93" s="266"/>
      <c r="FSN93" s="266"/>
      <c r="FSO93" s="139"/>
      <c r="FSP93" s="266"/>
      <c r="FSQ93" s="266"/>
      <c r="FSR93" s="266"/>
      <c r="FSS93" s="139"/>
      <c r="FST93" s="266"/>
      <c r="FSU93" s="266"/>
      <c r="FSV93" s="266"/>
      <c r="FSW93" s="139"/>
      <c r="FSX93" s="266"/>
      <c r="FSY93" s="266"/>
      <c r="FSZ93" s="266"/>
      <c r="FTA93" s="139"/>
      <c r="FTB93" s="266"/>
      <c r="FTC93" s="266"/>
      <c r="FTD93" s="266"/>
      <c r="FTE93" s="139"/>
      <c r="FTF93" s="266"/>
      <c r="FTG93" s="266"/>
      <c r="FTH93" s="266"/>
      <c r="FTI93" s="139"/>
      <c r="FTJ93" s="266"/>
      <c r="FTK93" s="266"/>
      <c r="FTL93" s="266"/>
      <c r="FTM93" s="139"/>
      <c r="FTN93" s="266"/>
      <c r="FTO93" s="266"/>
      <c r="FTP93" s="266"/>
      <c r="FTQ93" s="139"/>
      <c r="FTR93" s="266"/>
      <c r="FTS93" s="266"/>
      <c r="FTT93" s="266"/>
      <c r="FTU93" s="139"/>
      <c r="FTV93" s="266"/>
      <c r="FTW93" s="266"/>
      <c r="FTX93" s="266"/>
      <c r="FTY93" s="139"/>
      <c r="FTZ93" s="266"/>
      <c r="FUA93" s="266"/>
      <c r="FUB93" s="266"/>
      <c r="FUC93" s="139"/>
      <c r="FUD93" s="266"/>
      <c r="FUE93" s="266"/>
      <c r="FUF93" s="266"/>
      <c r="FUG93" s="139"/>
      <c r="FUH93" s="266"/>
      <c r="FUI93" s="266"/>
      <c r="FUJ93" s="266"/>
      <c r="FUK93" s="139"/>
      <c r="FUL93" s="266"/>
      <c r="FUM93" s="266"/>
      <c r="FUN93" s="266"/>
      <c r="FUO93" s="139"/>
      <c r="FUP93" s="266"/>
      <c r="FUQ93" s="266"/>
      <c r="FUR93" s="266"/>
      <c r="FUS93" s="139"/>
      <c r="FUT93" s="266"/>
      <c r="FUU93" s="266"/>
      <c r="FUV93" s="266"/>
      <c r="FUW93" s="139"/>
      <c r="FUX93" s="266"/>
      <c r="FUY93" s="266"/>
      <c r="FUZ93" s="266"/>
      <c r="FVA93" s="139"/>
      <c r="FVB93" s="266"/>
      <c r="FVC93" s="266"/>
      <c r="FVD93" s="266"/>
      <c r="FVE93" s="139"/>
      <c r="FVF93" s="266"/>
      <c r="FVG93" s="266"/>
      <c r="FVH93" s="266"/>
      <c r="FVI93" s="139"/>
      <c r="FVJ93" s="266"/>
      <c r="FVK93" s="266"/>
      <c r="FVL93" s="266"/>
      <c r="FVM93" s="139"/>
      <c r="FVN93" s="266"/>
      <c r="FVO93" s="266"/>
      <c r="FVP93" s="266"/>
      <c r="FVQ93" s="139"/>
      <c r="FVR93" s="266"/>
      <c r="FVS93" s="266"/>
      <c r="FVT93" s="266"/>
      <c r="FVU93" s="139"/>
      <c r="FVV93" s="266"/>
      <c r="FVW93" s="266"/>
      <c r="FVX93" s="266"/>
      <c r="FVY93" s="139"/>
      <c r="FVZ93" s="266"/>
      <c r="FWA93" s="266"/>
      <c r="FWB93" s="266"/>
      <c r="FWC93" s="139"/>
      <c r="FWD93" s="266"/>
      <c r="FWE93" s="266"/>
      <c r="FWF93" s="266"/>
      <c r="FWG93" s="139"/>
      <c r="FWH93" s="266"/>
      <c r="FWI93" s="266"/>
      <c r="FWJ93" s="266"/>
      <c r="FWK93" s="139"/>
      <c r="FWL93" s="266"/>
      <c r="FWM93" s="266"/>
      <c r="FWN93" s="266"/>
      <c r="FWO93" s="139"/>
      <c r="FWP93" s="266"/>
      <c r="FWQ93" s="266"/>
      <c r="FWR93" s="266"/>
      <c r="FWS93" s="139"/>
      <c r="FWT93" s="266"/>
      <c r="FWU93" s="266"/>
      <c r="FWV93" s="266"/>
      <c r="FWW93" s="139"/>
      <c r="FWX93" s="266"/>
      <c r="FWY93" s="266"/>
      <c r="FWZ93" s="266"/>
      <c r="FXA93" s="139"/>
      <c r="FXB93" s="266"/>
      <c r="FXC93" s="266"/>
      <c r="FXD93" s="266"/>
      <c r="FXE93" s="139"/>
      <c r="FXF93" s="266"/>
      <c r="FXG93" s="266"/>
      <c r="FXH93" s="266"/>
      <c r="FXI93" s="139"/>
      <c r="FXJ93" s="266"/>
      <c r="FXK93" s="266"/>
      <c r="FXL93" s="266"/>
      <c r="FXM93" s="139"/>
      <c r="FXN93" s="266"/>
      <c r="FXO93" s="266"/>
      <c r="FXP93" s="266"/>
      <c r="FXQ93" s="139"/>
      <c r="FXR93" s="266"/>
      <c r="FXS93" s="266"/>
      <c r="FXT93" s="266"/>
      <c r="FXU93" s="139"/>
      <c r="FXV93" s="266"/>
      <c r="FXW93" s="266"/>
      <c r="FXX93" s="266"/>
      <c r="FXY93" s="139"/>
      <c r="FXZ93" s="266"/>
      <c r="FYA93" s="266"/>
      <c r="FYB93" s="266"/>
      <c r="FYC93" s="139"/>
      <c r="FYD93" s="266"/>
      <c r="FYE93" s="266"/>
      <c r="FYF93" s="266"/>
      <c r="FYG93" s="139"/>
      <c r="FYH93" s="266"/>
      <c r="FYI93" s="266"/>
      <c r="FYJ93" s="266"/>
      <c r="FYK93" s="139"/>
      <c r="FYL93" s="266"/>
      <c r="FYM93" s="266"/>
      <c r="FYN93" s="266"/>
      <c r="FYO93" s="139"/>
      <c r="FYP93" s="266"/>
      <c r="FYQ93" s="266"/>
      <c r="FYR93" s="266"/>
      <c r="FYS93" s="139"/>
      <c r="FYT93" s="266"/>
      <c r="FYU93" s="266"/>
      <c r="FYV93" s="266"/>
      <c r="FYW93" s="139"/>
      <c r="FYX93" s="266"/>
      <c r="FYY93" s="266"/>
      <c r="FYZ93" s="266"/>
      <c r="FZA93" s="139"/>
      <c r="FZB93" s="266"/>
      <c r="FZC93" s="266"/>
      <c r="FZD93" s="266"/>
      <c r="FZE93" s="139"/>
      <c r="FZF93" s="266"/>
      <c r="FZG93" s="266"/>
      <c r="FZH93" s="266"/>
      <c r="FZI93" s="139"/>
      <c r="FZJ93" s="266"/>
      <c r="FZK93" s="266"/>
      <c r="FZL93" s="266"/>
      <c r="FZM93" s="139"/>
      <c r="FZN93" s="266"/>
      <c r="FZO93" s="266"/>
      <c r="FZP93" s="266"/>
      <c r="FZQ93" s="139"/>
      <c r="FZR93" s="266"/>
      <c r="FZS93" s="266"/>
      <c r="FZT93" s="266"/>
      <c r="FZU93" s="139"/>
      <c r="FZV93" s="266"/>
      <c r="FZW93" s="266"/>
      <c r="FZX93" s="266"/>
      <c r="FZY93" s="139"/>
      <c r="FZZ93" s="266"/>
      <c r="GAA93" s="266"/>
      <c r="GAB93" s="266"/>
      <c r="GAC93" s="139"/>
      <c r="GAD93" s="266"/>
      <c r="GAE93" s="266"/>
      <c r="GAF93" s="266"/>
      <c r="GAG93" s="139"/>
      <c r="GAH93" s="266"/>
      <c r="GAI93" s="266"/>
      <c r="GAJ93" s="266"/>
      <c r="GAK93" s="139"/>
      <c r="GAL93" s="266"/>
      <c r="GAM93" s="266"/>
      <c r="GAN93" s="266"/>
      <c r="GAO93" s="139"/>
      <c r="GAP93" s="266"/>
      <c r="GAQ93" s="266"/>
      <c r="GAR93" s="266"/>
      <c r="GAS93" s="139"/>
      <c r="GAT93" s="266"/>
      <c r="GAU93" s="266"/>
      <c r="GAV93" s="266"/>
      <c r="GAW93" s="139"/>
      <c r="GAX93" s="266"/>
      <c r="GAY93" s="266"/>
      <c r="GAZ93" s="266"/>
      <c r="GBA93" s="139"/>
      <c r="GBB93" s="266"/>
      <c r="GBC93" s="266"/>
      <c r="GBD93" s="266"/>
      <c r="GBE93" s="139"/>
      <c r="GBF93" s="266"/>
      <c r="GBG93" s="266"/>
      <c r="GBH93" s="266"/>
      <c r="GBI93" s="139"/>
      <c r="GBJ93" s="266"/>
      <c r="GBK93" s="266"/>
      <c r="GBL93" s="266"/>
      <c r="GBM93" s="139"/>
      <c r="GBN93" s="266"/>
      <c r="GBO93" s="266"/>
      <c r="GBP93" s="266"/>
      <c r="GBQ93" s="139"/>
      <c r="GBR93" s="266"/>
      <c r="GBS93" s="266"/>
      <c r="GBT93" s="266"/>
      <c r="GBU93" s="139"/>
      <c r="GBV93" s="266"/>
      <c r="GBW93" s="266"/>
      <c r="GBX93" s="266"/>
      <c r="GBY93" s="139"/>
      <c r="GBZ93" s="266"/>
      <c r="GCA93" s="266"/>
      <c r="GCB93" s="266"/>
      <c r="GCC93" s="139"/>
      <c r="GCD93" s="266"/>
      <c r="GCE93" s="266"/>
      <c r="GCF93" s="266"/>
      <c r="GCG93" s="139"/>
      <c r="GCH93" s="266"/>
      <c r="GCI93" s="266"/>
      <c r="GCJ93" s="266"/>
      <c r="GCK93" s="139"/>
      <c r="GCL93" s="266"/>
      <c r="GCM93" s="266"/>
      <c r="GCN93" s="266"/>
      <c r="GCO93" s="139"/>
      <c r="GCP93" s="266"/>
      <c r="GCQ93" s="266"/>
      <c r="GCR93" s="266"/>
      <c r="GCS93" s="139"/>
      <c r="GCT93" s="266"/>
      <c r="GCU93" s="266"/>
      <c r="GCV93" s="266"/>
      <c r="GCW93" s="139"/>
      <c r="GCX93" s="266"/>
      <c r="GCY93" s="266"/>
      <c r="GCZ93" s="266"/>
      <c r="GDA93" s="139"/>
      <c r="GDB93" s="266"/>
      <c r="GDC93" s="266"/>
      <c r="GDD93" s="266"/>
      <c r="GDE93" s="139"/>
      <c r="GDF93" s="266"/>
      <c r="GDG93" s="266"/>
      <c r="GDH93" s="266"/>
      <c r="GDI93" s="139"/>
      <c r="GDJ93" s="266"/>
      <c r="GDK93" s="266"/>
      <c r="GDL93" s="266"/>
      <c r="GDM93" s="139"/>
      <c r="GDN93" s="266"/>
      <c r="GDO93" s="266"/>
      <c r="GDP93" s="266"/>
      <c r="GDQ93" s="139"/>
      <c r="GDR93" s="266"/>
      <c r="GDS93" s="266"/>
      <c r="GDT93" s="266"/>
      <c r="GDU93" s="139"/>
      <c r="GDV93" s="266"/>
      <c r="GDW93" s="266"/>
      <c r="GDX93" s="266"/>
      <c r="GDY93" s="139"/>
      <c r="GDZ93" s="266"/>
      <c r="GEA93" s="266"/>
      <c r="GEB93" s="266"/>
      <c r="GEC93" s="139"/>
      <c r="GED93" s="266"/>
      <c r="GEE93" s="266"/>
      <c r="GEF93" s="266"/>
      <c r="GEG93" s="139"/>
      <c r="GEH93" s="266"/>
      <c r="GEI93" s="266"/>
      <c r="GEJ93" s="266"/>
      <c r="GEK93" s="139"/>
      <c r="GEL93" s="266"/>
      <c r="GEM93" s="266"/>
      <c r="GEN93" s="266"/>
      <c r="GEO93" s="139"/>
      <c r="GEP93" s="266"/>
      <c r="GEQ93" s="266"/>
      <c r="GER93" s="266"/>
      <c r="GES93" s="139"/>
      <c r="GET93" s="266"/>
      <c r="GEU93" s="266"/>
      <c r="GEV93" s="266"/>
      <c r="GEW93" s="139"/>
      <c r="GEX93" s="266"/>
      <c r="GEY93" s="266"/>
      <c r="GEZ93" s="266"/>
      <c r="GFA93" s="139"/>
      <c r="GFB93" s="266"/>
      <c r="GFC93" s="266"/>
      <c r="GFD93" s="266"/>
      <c r="GFE93" s="139"/>
      <c r="GFF93" s="266"/>
      <c r="GFG93" s="266"/>
      <c r="GFH93" s="266"/>
      <c r="GFI93" s="139"/>
      <c r="GFJ93" s="266"/>
      <c r="GFK93" s="266"/>
      <c r="GFL93" s="266"/>
      <c r="GFM93" s="139"/>
      <c r="GFN93" s="266"/>
      <c r="GFO93" s="266"/>
      <c r="GFP93" s="266"/>
      <c r="GFQ93" s="139"/>
      <c r="GFR93" s="266"/>
      <c r="GFS93" s="266"/>
      <c r="GFT93" s="266"/>
      <c r="GFU93" s="139"/>
      <c r="GFV93" s="266"/>
      <c r="GFW93" s="266"/>
      <c r="GFX93" s="266"/>
      <c r="GFY93" s="139"/>
      <c r="GFZ93" s="266"/>
      <c r="GGA93" s="266"/>
      <c r="GGB93" s="266"/>
      <c r="GGC93" s="139"/>
      <c r="GGD93" s="266"/>
      <c r="GGE93" s="266"/>
      <c r="GGF93" s="266"/>
      <c r="GGG93" s="139"/>
      <c r="GGH93" s="266"/>
      <c r="GGI93" s="266"/>
      <c r="GGJ93" s="266"/>
      <c r="GGK93" s="139"/>
      <c r="GGL93" s="266"/>
      <c r="GGM93" s="266"/>
      <c r="GGN93" s="266"/>
      <c r="GGO93" s="139"/>
      <c r="GGP93" s="266"/>
      <c r="GGQ93" s="266"/>
      <c r="GGR93" s="266"/>
      <c r="GGS93" s="139"/>
      <c r="GGT93" s="266"/>
      <c r="GGU93" s="266"/>
      <c r="GGV93" s="266"/>
      <c r="GGW93" s="139"/>
      <c r="GGX93" s="266"/>
      <c r="GGY93" s="266"/>
      <c r="GGZ93" s="266"/>
      <c r="GHA93" s="139"/>
      <c r="GHB93" s="266"/>
      <c r="GHC93" s="266"/>
      <c r="GHD93" s="266"/>
      <c r="GHE93" s="139"/>
      <c r="GHF93" s="266"/>
      <c r="GHG93" s="266"/>
      <c r="GHH93" s="266"/>
      <c r="GHI93" s="139"/>
      <c r="GHJ93" s="266"/>
      <c r="GHK93" s="266"/>
      <c r="GHL93" s="266"/>
      <c r="GHM93" s="139"/>
      <c r="GHN93" s="266"/>
      <c r="GHO93" s="266"/>
      <c r="GHP93" s="266"/>
      <c r="GHQ93" s="139"/>
      <c r="GHR93" s="266"/>
      <c r="GHS93" s="266"/>
      <c r="GHT93" s="266"/>
      <c r="GHU93" s="139"/>
      <c r="GHV93" s="266"/>
      <c r="GHW93" s="266"/>
      <c r="GHX93" s="266"/>
      <c r="GHY93" s="139"/>
      <c r="GHZ93" s="266"/>
      <c r="GIA93" s="266"/>
      <c r="GIB93" s="266"/>
      <c r="GIC93" s="139"/>
      <c r="GID93" s="266"/>
      <c r="GIE93" s="266"/>
      <c r="GIF93" s="266"/>
      <c r="GIG93" s="139"/>
      <c r="GIH93" s="266"/>
      <c r="GII93" s="266"/>
      <c r="GIJ93" s="266"/>
      <c r="GIK93" s="139"/>
      <c r="GIL93" s="266"/>
      <c r="GIM93" s="266"/>
      <c r="GIN93" s="266"/>
      <c r="GIO93" s="139"/>
      <c r="GIP93" s="266"/>
      <c r="GIQ93" s="266"/>
      <c r="GIR93" s="266"/>
      <c r="GIS93" s="139"/>
      <c r="GIT93" s="266"/>
      <c r="GIU93" s="266"/>
      <c r="GIV93" s="266"/>
      <c r="GIW93" s="139"/>
      <c r="GIX93" s="266"/>
      <c r="GIY93" s="266"/>
      <c r="GIZ93" s="266"/>
      <c r="GJA93" s="139"/>
      <c r="GJB93" s="266"/>
      <c r="GJC93" s="266"/>
      <c r="GJD93" s="266"/>
      <c r="GJE93" s="139"/>
      <c r="GJF93" s="266"/>
      <c r="GJG93" s="266"/>
      <c r="GJH93" s="266"/>
      <c r="GJI93" s="139"/>
      <c r="GJJ93" s="266"/>
      <c r="GJK93" s="266"/>
      <c r="GJL93" s="266"/>
      <c r="GJM93" s="139"/>
      <c r="GJN93" s="266"/>
      <c r="GJO93" s="266"/>
      <c r="GJP93" s="266"/>
      <c r="GJQ93" s="139"/>
      <c r="GJR93" s="266"/>
      <c r="GJS93" s="266"/>
      <c r="GJT93" s="266"/>
      <c r="GJU93" s="139"/>
      <c r="GJV93" s="266"/>
      <c r="GJW93" s="266"/>
      <c r="GJX93" s="266"/>
      <c r="GJY93" s="139"/>
      <c r="GJZ93" s="266"/>
      <c r="GKA93" s="266"/>
      <c r="GKB93" s="266"/>
      <c r="GKC93" s="139"/>
      <c r="GKD93" s="266"/>
      <c r="GKE93" s="266"/>
      <c r="GKF93" s="266"/>
      <c r="GKG93" s="139"/>
      <c r="GKH93" s="266"/>
      <c r="GKI93" s="266"/>
      <c r="GKJ93" s="266"/>
      <c r="GKK93" s="139"/>
      <c r="GKL93" s="266"/>
      <c r="GKM93" s="266"/>
      <c r="GKN93" s="266"/>
      <c r="GKO93" s="139"/>
      <c r="GKP93" s="266"/>
      <c r="GKQ93" s="266"/>
      <c r="GKR93" s="266"/>
      <c r="GKS93" s="139"/>
      <c r="GKT93" s="266"/>
      <c r="GKU93" s="266"/>
      <c r="GKV93" s="266"/>
      <c r="GKW93" s="139"/>
      <c r="GKX93" s="266"/>
      <c r="GKY93" s="266"/>
      <c r="GKZ93" s="266"/>
      <c r="GLA93" s="139"/>
      <c r="GLB93" s="266"/>
      <c r="GLC93" s="266"/>
      <c r="GLD93" s="266"/>
      <c r="GLE93" s="139"/>
      <c r="GLF93" s="266"/>
      <c r="GLG93" s="266"/>
      <c r="GLH93" s="266"/>
      <c r="GLI93" s="139"/>
      <c r="GLJ93" s="266"/>
      <c r="GLK93" s="266"/>
      <c r="GLL93" s="266"/>
      <c r="GLM93" s="139"/>
      <c r="GLN93" s="266"/>
      <c r="GLO93" s="266"/>
      <c r="GLP93" s="266"/>
      <c r="GLQ93" s="139"/>
      <c r="GLR93" s="266"/>
      <c r="GLS93" s="266"/>
      <c r="GLT93" s="266"/>
      <c r="GLU93" s="139"/>
      <c r="GLV93" s="266"/>
      <c r="GLW93" s="266"/>
      <c r="GLX93" s="266"/>
      <c r="GLY93" s="139"/>
      <c r="GLZ93" s="266"/>
      <c r="GMA93" s="266"/>
      <c r="GMB93" s="266"/>
      <c r="GMC93" s="139"/>
      <c r="GMD93" s="266"/>
      <c r="GME93" s="266"/>
      <c r="GMF93" s="266"/>
      <c r="GMG93" s="139"/>
      <c r="GMH93" s="266"/>
      <c r="GMI93" s="266"/>
      <c r="GMJ93" s="266"/>
      <c r="GMK93" s="139"/>
      <c r="GML93" s="266"/>
      <c r="GMM93" s="266"/>
      <c r="GMN93" s="266"/>
      <c r="GMO93" s="139"/>
      <c r="GMP93" s="266"/>
      <c r="GMQ93" s="266"/>
      <c r="GMR93" s="266"/>
      <c r="GMS93" s="139"/>
      <c r="GMT93" s="266"/>
      <c r="GMU93" s="266"/>
      <c r="GMV93" s="266"/>
      <c r="GMW93" s="139"/>
      <c r="GMX93" s="266"/>
      <c r="GMY93" s="266"/>
      <c r="GMZ93" s="266"/>
      <c r="GNA93" s="139"/>
      <c r="GNB93" s="266"/>
      <c r="GNC93" s="266"/>
      <c r="GND93" s="266"/>
      <c r="GNE93" s="139"/>
      <c r="GNF93" s="266"/>
      <c r="GNG93" s="266"/>
      <c r="GNH93" s="266"/>
      <c r="GNI93" s="139"/>
      <c r="GNJ93" s="266"/>
      <c r="GNK93" s="266"/>
      <c r="GNL93" s="266"/>
      <c r="GNM93" s="139"/>
      <c r="GNN93" s="266"/>
      <c r="GNO93" s="266"/>
      <c r="GNP93" s="266"/>
      <c r="GNQ93" s="139"/>
      <c r="GNR93" s="266"/>
      <c r="GNS93" s="266"/>
      <c r="GNT93" s="266"/>
      <c r="GNU93" s="139"/>
      <c r="GNV93" s="266"/>
      <c r="GNW93" s="266"/>
      <c r="GNX93" s="266"/>
      <c r="GNY93" s="139"/>
      <c r="GNZ93" s="266"/>
      <c r="GOA93" s="266"/>
      <c r="GOB93" s="266"/>
      <c r="GOC93" s="139"/>
      <c r="GOD93" s="266"/>
      <c r="GOE93" s="266"/>
      <c r="GOF93" s="266"/>
      <c r="GOG93" s="139"/>
      <c r="GOH93" s="266"/>
      <c r="GOI93" s="266"/>
      <c r="GOJ93" s="266"/>
      <c r="GOK93" s="139"/>
      <c r="GOL93" s="266"/>
      <c r="GOM93" s="266"/>
      <c r="GON93" s="266"/>
      <c r="GOO93" s="139"/>
      <c r="GOP93" s="266"/>
      <c r="GOQ93" s="266"/>
      <c r="GOR93" s="266"/>
      <c r="GOS93" s="139"/>
      <c r="GOT93" s="266"/>
      <c r="GOU93" s="266"/>
      <c r="GOV93" s="266"/>
      <c r="GOW93" s="139"/>
      <c r="GOX93" s="266"/>
      <c r="GOY93" s="266"/>
      <c r="GOZ93" s="266"/>
      <c r="GPA93" s="139"/>
      <c r="GPB93" s="266"/>
      <c r="GPC93" s="266"/>
      <c r="GPD93" s="266"/>
      <c r="GPE93" s="139"/>
      <c r="GPF93" s="266"/>
      <c r="GPG93" s="266"/>
      <c r="GPH93" s="266"/>
      <c r="GPI93" s="139"/>
      <c r="GPJ93" s="266"/>
      <c r="GPK93" s="266"/>
      <c r="GPL93" s="266"/>
      <c r="GPM93" s="139"/>
      <c r="GPN93" s="266"/>
      <c r="GPO93" s="266"/>
      <c r="GPP93" s="266"/>
      <c r="GPQ93" s="139"/>
      <c r="GPR93" s="266"/>
      <c r="GPS93" s="266"/>
      <c r="GPT93" s="266"/>
      <c r="GPU93" s="139"/>
      <c r="GPV93" s="266"/>
      <c r="GPW93" s="266"/>
      <c r="GPX93" s="266"/>
      <c r="GPY93" s="139"/>
      <c r="GPZ93" s="266"/>
      <c r="GQA93" s="266"/>
      <c r="GQB93" s="266"/>
      <c r="GQC93" s="139"/>
      <c r="GQD93" s="266"/>
      <c r="GQE93" s="266"/>
      <c r="GQF93" s="266"/>
      <c r="GQG93" s="139"/>
      <c r="GQH93" s="266"/>
      <c r="GQI93" s="266"/>
      <c r="GQJ93" s="266"/>
      <c r="GQK93" s="139"/>
      <c r="GQL93" s="266"/>
      <c r="GQM93" s="266"/>
      <c r="GQN93" s="266"/>
      <c r="GQO93" s="139"/>
      <c r="GQP93" s="266"/>
      <c r="GQQ93" s="266"/>
      <c r="GQR93" s="266"/>
      <c r="GQS93" s="139"/>
      <c r="GQT93" s="266"/>
      <c r="GQU93" s="266"/>
      <c r="GQV93" s="266"/>
      <c r="GQW93" s="139"/>
      <c r="GQX93" s="266"/>
      <c r="GQY93" s="266"/>
      <c r="GQZ93" s="266"/>
      <c r="GRA93" s="139"/>
      <c r="GRB93" s="266"/>
      <c r="GRC93" s="266"/>
      <c r="GRD93" s="266"/>
      <c r="GRE93" s="139"/>
      <c r="GRF93" s="266"/>
      <c r="GRG93" s="266"/>
      <c r="GRH93" s="266"/>
      <c r="GRI93" s="139"/>
      <c r="GRJ93" s="266"/>
      <c r="GRK93" s="266"/>
      <c r="GRL93" s="266"/>
      <c r="GRM93" s="139"/>
      <c r="GRN93" s="266"/>
      <c r="GRO93" s="266"/>
      <c r="GRP93" s="266"/>
      <c r="GRQ93" s="139"/>
      <c r="GRR93" s="266"/>
      <c r="GRS93" s="266"/>
      <c r="GRT93" s="266"/>
      <c r="GRU93" s="139"/>
      <c r="GRV93" s="266"/>
      <c r="GRW93" s="266"/>
      <c r="GRX93" s="266"/>
      <c r="GRY93" s="139"/>
      <c r="GRZ93" s="266"/>
      <c r="GSA93" s="266"/>
      <c r="GSB93" s="266"/>
      <c r="GSC93" s="139"/>
      <c r="GSD93" s="266"/>
      <c r="GSE93" s="266"/>
      <c r="GSF93" s="266"/>
      <c r="GSG93" s="139"/>
      <c r="GSH93" s="266"/>
      <c r="GSI93" s="266"/>
      <c r="GSJ93" s="266"/>
      <c r="GSK93" s="139"/>
      <c r="GSL93" s="266"/>
      <c r="GSM93" s="266"/>
      <c r="GSN93" s="266"/>
      <c r="GSO93" s="139"/>
      <c r="GSP93" s="266"/>
      <c r="GSQ93" s="266"/>
      <c r="GSR93" s="266"/>
      <c r="GSS93" s="139"/>
      <c r="GST93" s="266"/>
      <c r="GSU93" s="266"/>
      <c r="GSV93" s="266"/>
      <c r="GSW93" s="139"/>
      <c r="GSX93" s="266"/>
      <c r="GSY93" s="266"/>
      <c r="GSZ93" s="266"/>
      <c r="GTA93" s="139"/>
      <c r="GTB93" s="266"/>
      <c r="GTC93" s="266"/>
      <c r="GTD93" s="266"/>
      <c r="GTE93" s="139"/>
      <c r="GTF93" s="266"/>
      <c r="GTG93" s="266"/>
      <c r="GTH93" s="266"/>
      <c r="GTI93" s="139"/>
      <c r="GTJ93" s="266"/>
      <c r="GTK93" s="266"/>
      <c r="GTL93" s="266"/>
      <c r="GTM93" s="139"/>
      <c r="GTN93" s="266"/>
      <c r="GTO93" s="266"/>
      <c r="GTP93" s="266"/>
      <c r="GTQ93" s="139"/>
      <c r="GTR93" s="266"/>
      <c r="GTS93" s="266"/>
      <c r="GTT93" s="266"/>
      <c r="GTU93" s="139"/>
      <c r="GTV93" s="266"/>
      <c r="GTW93" s="266"/>
      <c r="GTX93" s="266"/>
      <c r="GTY93" s="139"/>
      <c r="GTZ93" s="266"/>
      <c r="GUA93" s="266"/>
      <c r="GUB93" s="266"/>
      <c r="GUC93" s="139"/>
      <c r="GUD93" s="266"/>
      <c r="GUE93" s="266"/>
      <c r="GUF93" s="266"/>
      <c r="GUG93" s="139"/>
      <c r="GUH93" s="266"/>
      <c r="GUI93" s="266"/>
      <c r="GUJ93" s="266"/>
      <c r="GUK93" s="139"/>
      <c r="GUL93" s="266"/>
      <c r="GUM93" s="266"/>
      <c r="GUN93" s="266"/>
      <c r="GUO93" s="139"/>
      <c r="GUP93" s="266"/>
      <c r="GUQ93" s="266"/>
      <c r="GUR93" s="266"/>
      <c r="GUS93" s="139"/>
      <c r="GUT93" s="266"/>
      <c r="GUU93" s="266"/>
      <c r="GUV93" s="266"/>
      <c r="GUW93" s="139"/>
      <c r="GUX93" s="266"/>
      <c r="GUY93" s="266"/>
      <c r="GUZ93" s="266"/>
      <c r="GVA93" s="139"/>
      <c r="GVB93" s="266"/>
      <c r="GVC93" s="266"/>
      <c r="GVD93" s="266"/>
      <c r="GVE93" s="139"/>
      <c r="GVF93" s="266"/>
      <c r="GVG93" s="266"/>
      <c r="GVH93" s="266"/>
      <c r="GVI93" s="139"/>
      <c r="GVJ93" s="266"/>
      <c r="GVK93" s="266"/>
      <c r="GVL93" s="266"/>
      <c r="GVM93" s="139"/>
      <c r="GVN93" s="266"/>
      <c r="GVO93" s="266"/>
      <c r="GVP93" s="266"/>
      <c r="GVQ93" s="139"/>
      <c r="GVR93" s="266"/>
      <c r="GVS93" s="266"/>
      <c r="GVT93" s="266"/>
      <c r="GVU93" s="139"/>
      <c r="GVV93" s="266"/>
      <c r="GVW93" s="266"/>
      <c r="GVX93" s="266"/>
      <c r="GVY93" s="139"/>
      <c r="GVZ93" s="266"/>
      <c r="GWA93" s="266"/>
      <c r="GWB93" s="266"/>
      <c r="GWC93" s="139"/>
      <c r="GWD93" s="266"/>
      <c r="GWE93" s="266"/>
      <c r="GWF93" s="266"/>
      <c r="GWG93" s="139"/>
      <c r="GWH93" s="266"/>
      <c r="GWI93" s="266"/>
      <c r="GWJ93" s="266"/>
      <c r="GWK93" s="139"/>
      <c r="GWL93" s="266"/>
      <c r="GWM93" s="266"/>
      <c r="GWN93" s="266"/>
      <c r="GWO93" s="139"/>
      <c r="GWP93" s="266"/>
      <c r="GWQ93" s="266"/>
      <c r="GWR93" s="266"/>
      <c r="GWS93" s="139"/>
      <c r="GWT93" s="266"/>
      <c r="GWU93" s="266"/>
      <c r="GWV93" s="266"/>
      <c r="GWW93" s="139"/>
      <c r="GWX93" s="266"/>
      <c r="GWY93" s="266"/>
      <c r="GWZ93" s="266"/>
      <c r="GXA93" s="139"/>
      <c r="GXB93" s="266"/>
      <c r="GXC93" s="266"/>
      <c r="GXD93" s="266"/>
      <c r="GXE93" s="139"/>
      <c r="GXF93" s="266"/>
      <c r="GXG93" s="266"/>
      <c r="GXH93" s="266"/>
      <c r="GXI93" s="139"/>
      <c r="GXJ93" s="266"/>
      <c r="GXK93" s="266"/>
      <c r="GXL93" s="266"/>
      <c r="GXM93" s="139"/>
      <c r="GXN93" s="266"/>
      <c r="GXO93" s="266"/>
      <c r="GXP93" s="266"/>
      <c r="GXQ93" s="139"/>
      <c r="GXR93" s="266"/>
      <c r="GXS93" s="266"/>
      <c r="GXT93" s="266"/>
      <c r="GXU93" s="139"/>
      <c r="GXV93" s="266"/>
      <c r="GXW93" s="266"/>
      <c r="GXX93" s="266"/>
      <c r="GXY93" s="139"/>
      <c r="GXZ93" s="266"/>
      <c r="GYA93" s="266"/>
      <c r="GYB93" s="266"/>
      <c r="GYC93" s="139"/>
      <c r="GYD93" s="266"/>
      <c r="GYE93" s="266"/>
      <c r="GYF93" s="266"/>
      <c r="GYG93" s="139"/>
      <c r="GYH93" s="266"/>
      <c r="GYI93" s="266"/>
      <c r="GYJ93" s="266"/>
      <c r="GYK93" s="139"/>
      <c r="GYL93" s="266"/>
      <c r="GYM93" s="266"/>
      <c r="GYN93" s="266"/>
      <c r="GYO93" s="139"/>
      <c r="GYP93" s="266"/>
      <c r="GYQ93" s="266"/>
      <c r="GYR93" s="266"/>
      <c r="GYS93" s="139"/>
      <c r="GYT93" s="266"/>
      <c r="GYU93" s="266"/>
      <c r="GYV93" s="266"/>
      <c r="GYW93" s="139"/>
      <c r="GYX93" s="266"/>
      <c r="GYY93" s="266"/>
      <c r="GYZ93" s="266"/>
      <c r="GZA93" s="139"/>
      <c r="GZB93" s="266"/>
      <c r="GZC93" s="266"/>
      <c r="GZD93" s="266"/>
      <c r="GZE93" s="139"/>
      <c r="GZF93" s="266"/>
      <c r="GZG93" s="266"/>
      <c r="GZH93" s="266"/>
      <c r="GZI93" s="139"/>
      <c r="GZJ93" s="266"/>
      <c r="GZK93" s="266"/>
      <c r="GZL93" s="266"/>
      <c r="GZM93" s="139"/>
      <c r="GZN93" s="266"/>
      <c r="GZO93" s="266"/>
      <c r="GZP93" s="266"/>
      <c r="GZQ93" s="139"/>
      <c r="GZR93" s="266"/>
      <c r="GZS93" s="266"/>
      <c r="GZT93" s="266"/>
      <c r="GZU93" s="139"/>
      <c r="GZV93" s="266"/>
      <c r="GZW93" s="266"/>
      <c r="GZX93" s="266"/>
      <c r="GZY93" s="139"/>
      <c r="GZZ93" s="266"/>
      <c r="HAA93" s="266"/>
      <c r="HAB93" s="266"/>
      <c r="HAC93" s="139"/>
      <c r="HAD93" s="266"/>
      <c r="HAE93" s="266"/>
      <c r="HAF93" s="266"/>
      <c r="HAG93" s="139"/>
      <c r="HAH93" s="266"/>
      <c r="HAI93" s="266"/>
      <c r="HAJ93" s="266"/>
      <c r="HAK93" s="139"/>
      <c r="HAL93" s="266"/>
      <c r="HAM93" s="266"/>
      <c r="HAN93" s="266"/>
      <c r="HAO93" s="139"/>
      <c r="HAP93" s="266"/>
      <c r="HAQ93" s="266"/>
      <c r="HAR93" s="266"/>
      <c r="HAS93" s="139"/>
      <c r="HAT93" s="266"/>
      <c r="HAU93" s="266"/>
      <c r="HAV93" s="266"/>
      <c r="HAW93" s="139"/>
      <c r="HAX93" s="266"/>
      <c r="HAY93" s="266"/>
      <c r="HAZ93" s="266"/>
      <c r="HBA93" s="139"/>
      <c r="HBB93" s="266"/>
      <c r="HBC93" s="266"/>
      <c r="HBD93" s="266"/>
      <c r="HBE93" s="139"/>
      <c r="HBF93" s="266"/>
      <c r="HBG93" s="266"/>
      <c r="HBH93" s="266"/>
      <c r="HBI93" s="139"/>
      <c r="HBJ93" s="266"/>
      <c r="HBK93" s="266"/>
      <c r="HBL93" s="266"/>
      <c r="HBM93" s="139"/>
      <c r="HBN93" s="266"/>
      <c r="HBO93" s="266"/>
      <c r="HBP93" s="266"/>
      <c r="HBQ93" s="139"/>
      <c r="HBR93" s="266"/>
      <c r="HBS93" s="266"/>
      <c r="HBT93" s="266"/>
      <c r="HBU93" s="139"/>
      <c r="HBV93" s="266"/>
      <c r="HBW93" s="266"/>
      <c r="HBX93" s="266"/>
      <c r="HBY93" s="139"/>
      <c r="HBZ93" s="266"/>
      <c r="HCA93" s="266"/>
      <c r="HCB93" s="266"/>
      <c r="HCC93" s="139"/>
      <c r="HCD93" s="266"/>
      <c r="HCE93" s="266"/>
      <c r="HCF93" s="266"/>
      <c r="HCG93" s="139"/>
      <c r="HCH93" s="266"/>
      <c r="HCI93" s="266"/>
      <c r="HCJ93" s="266"/>
      <c r="HCK93" s="139"/>
      <c r="HCL93" s="266"/>
      <c r="HCM93" s="266"/>
      <c r="HCN93" s="266"/>
      <c r="HCO93" s="139"/>
      <c r="HCP93" s="266"/>
      <c r="HCQ93" s="266"/>
      <c r="HCR93" s="266"/>
      <c r="HCS93" s="139"/>
      <c r="HCT93" s="266"/>
      <c r="HCU93" s="266"/>
      <c r="HCV93" s="266"/>
      <c r="HCW93" s="139"/>
      <c r="HCX93" s="266"/>
      <c r="HCY93" s="266"/>
      <c r="HCZ93" s="266"/>
      <c r="HDA93" s="139"/>
      <c r="HDB93" s="266"/>
      <c r="HDC93" s="266"/>
      <c r="HDD93" s="266"/>
      <c r="HDE93" s="139"/>
      <c r="HDF93" s="266"/>
      <c r="HDG93" s="266"/>
      <c r="HDH93" s="266"/>
      <c r="HDI93" s="139"/>
      <c r="HDJ93" s="266"/>
      <c r="HDK93" s="266"/>
      <c r="HDL93" s="266"/>
      <c r="HDM93" s="139"/>
      <c r="HDN93" s="266"/>
      <c r="HDO93" s="266"/>
      <c r="HDP93" s="266"/>
      <c r="HDQ93" s="139"/>
      <c r="HDR93" s="266"/>
      <c r="HDS93" s="266"/>
      <c r="HDT93" s="266"/>
      <c r="HDU93" s="139"/>
      <c r="HDV93" s="266"/>
      <c r="HDW93" s="266"/>
      <c r="HDX93" s="266"/>
      <c r="HDY93" s="139"/>
      <c r="HDZ93" s="266"/>
      <c r="HEA93" s="266"/>
      <c r="HEB93" s="266"/>
      <c r="HEC93" s="139"/>
      <c r="HED93" s="266"/>
      <c r="HEE93" s="266"/>
      <c r="HEF93" s="266"/>
      <c r="HEG93" s="139"/>
      <c r="HEH93" s="266"/>
      <c r="HEI93" s="266"/>
      <c r="HEJ93" s="266"/>
      <c r="HEK93" s="139"/>
      <c r="HEL93" s="266"/>
      <c r="HEM93" s="266"/>
      <c r="HEN93" s="266"/>
      <c r="HEO93" s="139"/>
      <c r="HEP93" s="266"/>
      <c r="HEQ93" s="266"/>
      <c r="HER93" s="266"/>
      <c r="HES93" s="139"/>
      <c r="HET93" s="266"/>
      <c r="HEU93" s="266"/>
      <c r="HEV93" s="266"/>
      <c r="HEW93" s="139"/>
      <c r="HEX93" s="266"/>
      <c r="HEY93" s="266"/>
      <c r="HEZ93" s="266"/>
      <c r="HFA93" s="139"/>
      <c r="HFB93" s="266"/>
      <c r="HFC93" s="266"/>
      <c r="HFD93" s="266"/>
      <c r="HFE93" s="139"/>
      <c r="HFF93" s="266"/>
      <c r="HFG93" s="266"/>
      <c r="HFH93" s="266"/>
      <c r="HFI93" s="139"/>
      <c r="HFJ93" s="266"/>
      <c r="HFK93" s="266"/>
      <c r="HFL93" s="266"/>
      <c r="HFM93" s="139"/>
      <c r="HFN93" s="266"/>
      <c r="HFO93" s="266"/>
      <c r="HFP93" s="266"/>
      <c r="HFQ93" s="139"/>
      <c r="HFR93" s="266"/>
      <c r="HFS93" s="266"/>
      <c r="HFT93" s="266"/>
      <c r="HFU93" s="139"/>
      <c r="HFV93" s="266"/>
      <c r="HFW93" s="266"/>
      <c r="HFX93" s="266"/>
      <c r="HFY93" s="139"/>
      <c r="HFZ93" s="266"/>
      <c r="HGA93" s="266"/>
      <c r="HGB93" s="266"/>
      <c r="HGC93" s="139"/>
      <c r="HGD93" s="266"/>
      <c r="HGE93" s="266"/>
      <c r="HGF93" s="266"/>
      <c r="HGG93" s="139"/>
      <c r="HGH93" s="266"/>
      <c r="HGI93" s="266"/>
      <c r="HGJ93" s="266"/>
      <c r="HGK93" s="139"/>
      <c r="HGL93" s="266"/>
      <c r="HGM93" s="266"/>
      <c r="HGN93" s="266"/>
      <c r="HGO93" s="139"/>
      <c r="HGP93" s="266"/>
      <c r="HGQ93" s="266"/>
      <c r="HGR93" s="266"/>
      <c r="HGS93" s="139"/>
      <c r="HGT93" s="266"/>
      <c r="HGU93" s="266"/>
      <c r="HGV93" s="266"/>
      <c r="HGW93" s="139"/>
      <c r="HGX93" s="266"/>
      <c r="HGY93" s="266"/>
      <c r="HGZ93" s="266"/>
      <c r="HHA93" s="139"/>
      <c r="HHB93" s="266"/>
      <c r="HHC93" s="266"/>
      <c r="HHD93" s="266"/>
      <c r="HHE93" s="139"/>
      <c r="HHF93" s="266"/>
      <c r="HHG93" s="266"/>
      <c r="HHH93" s="266"/>
      <c r="HHI93" s="139"/>
      <c r="HHJ93" s="266"/>
      <c r="HHK93" s="266"/>
      <c r="HHL93" s="266"/>
      <c r="HHM93" s="139"/>
      <c r="HHN93" s="266"/>
      <c r="HHO93" s="266"/>
      <c r="HHP93" s="266"/>
      <c r="HHQ93" s="139"/>
      <c r="HHR93" s="266"/>
      <c r="HHS93" s="266"/>
      <c r="HHT93" s="266"/>
      <c r="HHU93" s="139"/>
      <c r="HHV93" s="266"/>
      <c r="HHW93" s="266"/>
      <c r="HHX93" s="266"/>
      <c r="HHY93" s="139"/>
      <c r="HHZ93" s="266"/>
      <c r="HIA93" s="266"/>
      <c r="HIB93" s="266"/>
      <c r="HIC93" s="139"/>
      <c r="HID93" s="266"/>
      <c r="HIE93" s="266"/>
      <c r="HIF93" s="266"/>
      <c r="HIG93" s="139"/>
      <c r="HIH93" s="266"/>
      <c r="HII93" s="266"/>
      <c r="HIJ93" s="266"/>
      <c r="HIK93" s="139"/>
      <c r="HIL93" s="266"/>
      <c r="HIM93" s="266"/>
      <c r="HIN93" s="266"/>
      <c r="HIO93" s="139"/>
      <c r="HIP93" s="266"/>
      <c r="HIQ93" s="266"/>
      <c r="HIR93" s="266"/>
      <c r="HIS93" s="139"/>
      <c r="HIT93" s="266"/>
      <c r="HIU93" s="266"/>
      <c r="HIV93" s="266"/>
      <c r="HIW93" s="139"/>
      <c r="HIX93" s="266"/>
      <c r="HIY93" s="266"/>
      <c r="HIZ93" s="266"/>
      <c r="HJA93" s="139"/>
      <c r="HJB93" s="266"/>
      <c r="HJC93" s="266"/>
      <c r="HJD93" s="266"/>
      <c r="HJE93" s="139"/>
      <c r="HJF93" s="266"/>
      <c r="HJG93" s="266"/>
      <c r="HJH93" s="266"/>
      <c r="HJI93" s="139"/>
      <c r="HJJ93" s="266"/>
      <c r="HJK93" s="266"/>
      <c r="HJL93" s="266"/>
      <c r="HJM93" s="139"/>
      <c r="HJN93" s="266"/>
      <c r="HJO93" s="266"/>
      <c r="HJP93" s="266"/>
      <c r="HJQ93" s="139"/>
      <c r="HJR93" s="266"/>
      <c r="HJS93" s="266"/>
      <c r="HJT93" s="266"/>
      <c r="HJU93" s="139"/>
      <c r="HJV93" s="266"/>
      <c r="HJW93" s="266"/>
      <c r="HJX93" s="266"/>
      <c r="HJY93" s="139"/>
      <c r="HJZ93" s="266"/>
      <c r="HKA93" s="266"/>
      <c r="HKB93" s="266"/>
      <c r="HKC93" s="139"/>
      <c r="HKD93" s="266"/>
      <c r="HKE93" s="266"/>
      <c r="HKF93" s="266"/>
      <c r="HKG93" s="139"/>
      <c r="HKH93" s="266"/>
      <c r="HKI93" s="266"/>
      <c r="HKJ93" s="266"/>
      <c r="HKK93" s="139"/>
      <c r="HKL93" s="266"/>
      <c r="HKM93" s="266"/>
      <c r="HKN93" s="266"/>
      <c r="HKO93" s="139"/>
      <c r="HKP93" s="266"/>
      <c r="HKQ93" s="266"/>
      <c r="HKR93" s="266"/>
      <c r="HKS93" s="139"/>
      <c r="HKT93" s="266"/>
      <c r="HKU93" s="266"/>
      <c r="HKV93" s="266"/>
      <c r="HKW93" s="139"/>
      <c r="HKX93" s="266"/>
      <c r="HKY93" s="266"/>
      <c r="HKZ93" s="266"/>
      <c r="HLA93" s="139"/>
      <c r="HLB93" s="266"/>
      <c r="HLC93" s="266"/>
      <c r="HLD93" s="266"/>
      <c r="HLE93" s="139"/>
      <c r="HLF93" s="266"/>
      <c r="HLG93" s="266"/>
      <c r="HLH93" s="266"/>
      <c r="HLI93" s="139"/>
      <c r="HLJ93" s="266"/>
      <c r="HLK93" s="266"/>
      <c r="HLL93" s="266"/>
      <c r="HLM93" s="139"/>
      <c r="HLN93" s="266"/>
      <c r="HLO93" s="266"/>
      <c r="HLP93" s="266"/>
      <c r="HLQ93" s="139"/>
      <c r="HLR93" s="266"/>
      <c r="HLS93" s="266"/>
      <c r="HLT93" s="266"/>
      <c r="HLU93" s="139"/>
      <c r="HLV93" s="266"/>
      <c r="HLW93" s="266"/>
      <c r="HLX93" s="266"/>
      <c r="HLY93" s="139"/>
      <c r="HLZ93" s="266"/>
      <c r="HMA93" s="266"/>
      <c r="HMB93" s="266"/>
      <c r="HMC93" s="139"/>
      <c r="HMD93" s="266"/>
      <c r="HME93" s="266"/>
      <c r="HMF93" s="266"/>
      <c r="HMG93" s="139"/>
      <c r="HMH93" s="266"/>
      <c r="HMI93" s="266"/>
      <c r="HMJ93" s="266"/>
      <c r="HMK93" s="139"/>
      <c r="HML93" s="266"/>
      <c r="HMM93" s="266"/>
      <c r="HMN93" s="266"/>
      <c r="HMO93" s="139"/>
      <c r="HMP93" s="266"/>
      <c r="HMQ93" s="266"/>
      <c r="HMR93" s="266"/>
      <c r="HMS93" s="139"/>
      <c r="HMT93" s="266"/>
      <c r="HMU93" s="266"/>
      <c r="HMV93" s="266"/>
      <c r="HMW93" s="139"/>
      <c r="HMX93" s="266"/>
      <c r="HMY93" s="266"/>
      <c r="HMZ93" s="266"/>
      <c r="HNA93" s="139"/>
      <c r="HNB93" s="266"/>
      <c r="HNC93" s="266"/>
      <c r="HND93" s="266"/>
      <c r="HNE93" s="139"/>
      <c r="HNF93" s="266"/>
      <c r="HNG93" s="266"/>
      <c r="HNH93" s="266"/>
      <c r="HNI93" s="139"/>
      <c r="HNJ93" s="266"/>
      <c r="HNK93" s="266"/>
      <c r="HNL93" s="266"/>
      <c r="HNM93" s="139"/>
      <c r="HNN93" s="266"/>
      <c r="HNO93" s="266"/>
      <c r="HNP93" s="266"/>
      <c r="HNQ93" s="139"/>
      <c r="HNR93" s="266"/>
      <c r="HNS93" s="266"/>
      <c r="HNT93" s="266"/>
      <c r="HNU93" s="139"/>
      <c r="HNV93" s="266"/>
      <c r="HNW93" s="266"/>
      <c r="HNX93" s="266"/>
      <c r="HNY93" s="139"/>
      <c r="HNZ93" s="266"/>
      <c r="HOA93" s="266"/>
      <c r="HOB93" s="266"/>
      <c r="HOC93" s="139"/>
      <c r="HOD93" s="266"/>
      <c r="HOE93" s="266"/>
      <c r="HOF93" s="266"/>
      <c r="HOG93" s="139"/>
      <c r="HOH93" s="266"/>
      <c r="HOI93" s="266"/>
      <c r="HOJ93" s="266"/>
      <c r="HOK93" s="139"/>
      <c r="HOL93" s="266"/>
      <c r="HOM93" s="266"/>
      <c r="HON93" s="266"/>
      <c r="HOO93" s="139"/>
      <c r="HOP93" s="266"/>
      <c r="HOQ93" s="266"/>
      <c r="HOR93" s="266"/>
      <c r="HOS93" s="139"/>
      <c r="HOT93" s="266"/>
      <c r="HOU93" s="266"/>
      <c r="HOV93" s="266"/>
      <c r="HOW93" s="139"/>
      <c r="HOX93" s="266"/>
      <c r="HOY93" s="266"/>
      <c r="HOZ93" s="266"/>
      <c r="HPA93" s="139"/>
      <c r="HPB93" s="266"/>
      <c r="HPC93" s="266"/>
      <c r="HPD93" s="266"/>
      <c r="HPE93" s="139"/>
      <c r="HPF93" s="266"/>
      <c r="HPG93" s="266"/>
      <c r="HPH93" s="266"/>
      <c r="HPI93" s="139"/>
      <c r="HPJ93" s="266"/>
      <c r="HPK93" s="266"/>
      <c r="HPL93" s="266"/>
      <c r="HPM93" s="139"/>
      <c r="HPN93" s="266"/>
      <c r="HPO93" s="266"/>
      <c r="HPP93" s="266"/>
      <c r="HPQ93" s="139"/>
      <c r="HPR93" s="266"/>
      <c r="HPS93" s="266"/>
      <c r="HPT93" s="266"/>
      <c r="HPU93" s="139"/>
      <c r="HPV93" s="266"/>
      <c r="HPW93" s="266"/>
      <c r="HPX93" s="266"/>
      <c r="HPY93" s="139"/>
      <c r="HPZ93" s="266"/>
      <c r="HQA93" s="266"/>
      <c r="HQB93" s="266"/>
      <c r="HQC93" s="139"/>
      <c r="HQD93" s="266"/>
      <c r="HQE93" s="266"/>
      <c r="HQF93" s="266"/>
      <c r="HQG93" s="139"/>
      <c r="HQH93" s="266"/>
      <c r="HQI93" s="266"/>
      <c r="HQJ93" s="266"/>
      <c r="HQK93" s="139"/>
      <c r="HQL93" s="266"/>
      <c r="HQM93" s="266"/>
      <c r="HQN93" s="266"/>
      <c r="HQO93" s="139"/>
      <c r="HQP93" s="266"/>
      <c r="HQQ93" s="266"/>
      <c r="HQR93" s="266"/>
      <c r="HQS93" s="139"/>
      <c r="HQT93" s="266"/>
      <c r="HQU93" s="266"/>
      <c r="HQV93" s="266"/>
      <c r="HQW93" s="139"/>
      <c r="HQX93" s="266"/>
      <c r="HQY93" s="266"/>
      <c r="HQZ93" s="266"/>
      <c r="HRA93" s="139"/>
      <c r="HRB93" s="266"/>
      <c r="HRC93" s="266"/>
      <c r="HRD93" s="266"/>
      <c r="HRE93" s="139"/>
      <c r="HRF93" s="266"/>
      <c r="HRG93" s="266"/>
      <c r="HRH93" s="266"/>
      <c r="HRI93" s="139"/>
      <c r="HRJ93" s="266"/>
      <c r="HRK93" s="266"/>
      <c r="HRL93" s="266"/>
      <c r="HRM93" s="139"/>
      <c r="HRN93" s="266"/>
      <c r="HRO93" s="266"/>
      <c r="HRP93" s="266"/>
      <c r="HRQ93" s="139"/>
      <c r="HRR93" s="266"/>
      <c r="HRS93" s="266"/>
      <c r="HRT93" s="266"/>
      <c r="HRU93" s="139"/>
      <c r="HRV93" s="266"/>
      <c r="HRW93" s="266"/>
      <c r="HRX93" s="266"/>
      <c r="HRY93" s="139"/>
      <c r="HRZ93" s="266"/>
      <c r="HSA93" s="266"/>
      <c r="HSB93" s="266"/>
      <c r="HSC93" s="139"/>
      <c r="HSD93" s="266"/>
      <c r="HSE93" s="266"/>
      <c r="HSF93" s="266"/>
      <c r="HSG93" s="139"/>
      <c r="HSH93" s="266"/>
      <c r="HSI93" s="266"/>
      <c r="HSJ93" s="266"/>
      <c r="HSK93" s="139"/>
      <c r="HSL93" s="266"/>
      <c r="HSM93" s="266"/>
      <c r="HSN93" s="266"/>
      <c r="HSO93" s="139"/>
      <c r="HSP93" s="266"/>
      <c r="HSQ93" s="266"/>
      <c r="HSR93" s="266"/>
      <c r="HSS93" s="139"/>
      <c r="HST93" s="266"/>
      <c r="HSU93" s="266"/>
      <c r="HSV93" s="266"/>
      <c r="HSW93" s="139"/>
      <c r="HSX93" s="266"/>
      <c r="HSY93" s="266"/>
      <c r="HSZ93" s="266"/>
      <c r="HTA93" s="139"/>
      <c r="HTB93" s="266"/>
      <c r="HTC93" s="266"/>
      <c r="HTD93" s="266"/>
      <c r="HTE93" s="139"/>
      <c r="HTF93" s="266"/>
      <c r="HTG93" s="266"/>
      <c r="HTH93" s="266"/>
      <c r="HTI93" s="139"/>
      <c r="HTJ93" s="266"/>
      <c r="HTK93" s="266"/>
      <c r="HTL93" s="266"/>
      <c r="HTM93" s="139"/>
      <c r="HTN93" s="266"/>
      <c r="HTO93" s="266"/>
      <c r="HTP93" s="266"/>
      <c r="HTQ93" s="139"/>
      <c r="HTR93" s="266"/>
      <c r="HTS93" s="266"/>
      <c r="HTT93" s="266"/>
      <c r="HTU93" s="139"/>
      <c r="HTV93" s="266"/>
      <c r="HTW93" s="266"/>
      <c r="HTX93" s="266"/>
      <c r="HTY93" s="139"/>
      <c r="HTZ93" s="266"/>
      <c r="HUA93" s="266"/>
      <c r="HUB93" s="266"/>
      <c r="HUC93" s="139"/>
      <c r="HUD93" s="266"/>
      <c r="HUE93" s="266"/>
      <c r="HUF93" s="266"/>
      <c r="HUG93" s="139"/>
      <c r="HUH93" s="266"/>
      <c r="HUI93" s="266"/>
      <c r="HUJ93" s="266"/>
      <c r="HUK93" s="139"/>
      <c r="HUL93" s="266"/>
      <c r="HUM93" s="266"/>
      <c r="HUN93" s="266"/>
      <c r="HUO93" s="139"/>
      <c r="HUP93" s="266"/>
      <c r="HUQ93" s="266"/>
      <c r="HUR93" s="266"/>
      <c r="HUS93" s="139"/>
      <c r="HUT93" s="266"/>
      <c r="HUU93" s="266"/>
      <c r="HUV93" s="266"/>
      <c r="HUW93" s="139"/>
      <c r="HUX93" s="266"/>
      <c r="HUY93" s="266"/>
      <c r="HUZ93" s="266"/>
      <c r="HVA93" s="139"/>
      <c r="HVB93" s="266"/>
      <c r="HVC93" s="266"/>
      <c r="HVD93" s="266"/>
      <c r="HVE93" s="139"/>
      <c r="HVF93" s="266"/>
      <c r="HVG93" s="266"/>
      <c r="HVH93" s="266"/>
      <c r="HVI93" s="139"/>
      <c r="HVJ93" s="266"/>
      <c r="HVK93" s="266"/>
      <c r="HVL93" s="266"/>
      <c r="HVM93" s="139"/>
      <c r="HVN93" s="266"/>
      <c r="HVO93" s="266"/>
      <c r="HVP93" s="266"/>
      <c r="HVQ93" s="139"/>
      <c r="HVR93" s="266"/>
      <c r="HVS93" s="266"/>
      <c r="HVT93" s="266"/>
      <c r="HVU93" s="139"/>
      <c r="HVV93" s="266"/>
      <c r="HVW93" s="266"/>
      <c r="HVX93" s="266"/>
      <c r="HVY93" s="139"/>
      <c r="HVZ93" s="266"/>
      <c r="HWA93" s="266"/>
      <c r="HWB93" s="266"/>
      <c r="HWC93" s="139"/>
      <c r="HWD93" s="266"/>
      <c r="HWE93" s="266"/>
      <c r="HWF93" s="266"/>
      <c r="HWG93" s="139"/>
      <c r="HWH93" s="266"/>
      <c r="HWI93" s="266"/>
      <c r="HWJ93" s="266"/>
      <c r="HWK93" s="139"/>
      <c r="HWL93" s="266"/>
      <c r="HWM93" s="266"/>
      <c r="HWN93" s="266"/>
      <c r="HWO93" s="139"/>
      <c r="HWP93" s="266"/>
      <c r="HWQ93" s="266"/>
      <c r="HWR93" s="266"/>
      <c r="HWS93" s="139"/>
      <c r="HWT93" s="266"/>
      <c r="HWU93" s="266"/>
      <c r="HWV93" s="266"/>
      <c r="HWW93" s="139"/>
      <c r="HWX93" s="266"/>
      <c r="HWY93" s="266"/>
      <c r="HWZ93" s="266"/>
      <c r="HXA93" s="139"/>
      <c r="HXB93" s="266"/>
      <c r="HXC93" s="266"/>
      <c r="HXD93" s="266"/>
      <c r="HXE93" s="139"/>
      <c r="HXF93" s="266"/>
      <c r="HXG93" s="266"/>
      <c r="HXH93" s="266"/>
      <c r="HXI93" s="139"/>
      <c r="HXJ93" s="266"/>
      <c r="HXK93" s="266"/>
      <c r="HXL93" s="266"/>
      <c r="HXM93" s="139"/>
      <c r="HXN93" s="266"/>
      <c r="HXO93" s="266"/>
      <c r="HXP93" s="266"/>
      <c r="HXQ93" s="139"/>
      <c r="HXR93" s="266"/>
      <c r="HXS93" s="266"/>
      <c r="HXT93" s="266"/>
      <c r="HXU93" s="139"/>
      <c r="HXV93" s="266"/>
      <c r="HXW93" s="266"/>
      <c r="HXX93" s="266"/>
      <c r="HXY93" s="139"/>
      <c r="HXZ93" s="266"/>
      <c r="HYA93" s="266"/>
      <c r="HYB93" s="266"/>
      <c r="HYC93" s="139"/>
      <c r="HYD93" s="266"/>
      <c r="HYE93" s="266"/>
      <c r="HYF93" s="266"/>
      <c r="HYG93" s="139"/>
      <c r="HYH93" s="266"/>
      <c r="HYI93" s="266"/>
      <c r="HYJ93" s="266"/>
      <c r="HYK93" s="139"/>
      <c r="HYL93" s="266"/>
      <c r="HYM93" s="266"/>
      <c r="HYN93" s="266"/>
      <c r="HYO93" s="139"/>
      <c r="HYP93" s="266"/>
      <c r="HYQ93" s="266"/>
      <c r="HYR93" s="266"/>
      <c r="HYS93" s="139"/>
      <c r="HYT93" s="266"/>
      <c r="HYU93" s="266"/>
      <c r="HYV93" s="266"/>
      <c r="HYW93" s="139"/>
      <c r="HYX93" s="266"/>
      <c r="HYY93" s="266"/>
      <c r="HYZ93" s="266"/>
      <c r="HZA93" s="139"/>
      <c r="HZB93" s="266"/>
      <c r="HZC93" s="266"/>
      <c r="HZD93" s="266"/>
      <c r="HZE93" s="139"/>
      <c r="HZF93" s="266"/>
      <c r="HZG93" s="266"/>
      <c r="HZH93" s="266"/>
      <c r="HZI93" s="139"/>
      <c r="HZJ93" s="266"/>
      <c r="HZK93" s="266"/>
      <c r="HZL93" s="266"/>
      <c r="HZM93" s="139"/>
      <c r="HZN93" s="266"/>
      <c r="HZO93" s="266"/>
      <c r="HZP93" s="266"/>
      <c r="HZQ93" s="139"/>
      <c r="HZR93" s="266"/>
      <c r="HZS93" s="266"/>
      <c r="HZT93" s="266"/>
      <c r="HZU93" s="139"/>
      <c r="HZV93" s="266"/>
      <c r="HZW93" s="266"/>
      <c r="HZX93" s="266"/>
      <c r="HZY93" s="139"/>
      <c r="HZZ93" s="266"/>
      <c r="IAA93" s="266"/>
      <c r="IAB93" s="266"/>
      <c r="IAC93" s="139"/>
      <c r="IAD93" s="266"/>
      <c r="IAE93" s="266"/>
      <c r="IAF93" s="266"/>
      <c r="IAG93" s="139"/>
      <c r="IAH93" s="266"/>
      <c r="IAI93" s="266"/>
      <c r="IAJ93" s="266"/>
      <c r="IAK93" s="139"/>
      <c r="IAL93" s="266"/>
      <c r="IAM93" s="266"/>
      <c r="IAN93" s="266"/>
      <c r="IAO93" s="139"/>
      <c r="IAP93" s="266"/>
      <c r="IAQ93" s="266"/>
      <c r="IAR93" s="266"/>
      <c r="IAS93" s="139"/>
      <c r="IAT93" s="266"/>
      <c r="IAU93" s="266"/>
      <c r="IAV93" s="266"/>
      <c r="IAW93" s="139"/>
      <c r="IAX93" s="266"/>
      <c r="IAY93" s="266"/>
      <c r="IAZ93" s="266"/>
      <c r="IBA93" s="139"/>
      <c r="IBB93" s="266"/>
      <c r="IBC93" s="266"/>
      <c r="IBD93" s="266"/>
      <c r="IBE93" s="139"/>
      <c r="IBF93" s="266"/>
      <c r="IBG93" s="266"/>
      <c r="IBH93" s="266"/>
      <c r="IBI93" s="139"/>
      <c r="IBJ93" s="266"/>
      <c r="IBK93" s="266"/>
      <c r="IBL93" s="266"/>
      <c r="IBM93" s="139"/>
      <c r="IBN93" s="266"/>
      <c r="IBO93" s="266"/>
      <c r="IBP93" s="266"/>
      <c r="IBQ93" s="139"/>
      <c r="IBR93" s="266"/>
      <c r="IBS93" s="266"/>
      <c r="IBT93" s="266"/>
      <c r="IBU93" s="139"/>
      <c r="IBV93" s="266"/>
      <c r="IBW93" s="266"/>
      <c r="IBX93" s="266"/>
      <c r="IBY93" s="139"/>
      <c r="IBZ93" s="266"/>
      <c r="ICA93" s="266"/>
      <c r="ICB93" s="266"/>
      <c r="ICC93" s="139"/>
      <c r="ICD93" s="266"/>
      <c r="ICE93" s="266"/>
      <c r="ICF93" s="266"/>
      <c r="ICG93" s="139"/>
      <c r="ICH93" s="266"/>
      <c r="ICI93" s="266"/>
      <c r="ICJ93" s="266"/>
      <c r="ICK93" s="139"/>
      <c r="ICL93" s="266"/>
      <c r="ICM93" s="266"/>
      <c r="ICN93" s="266"/>
      <c r="ICO93" s="139"/>
      <c r="ICP93" s="266"/>
      <c r="ICQ93" s="266"/>
      <c r="ICR93" s="266"/>
      <c r="ICS93" s="139"/>
      <c r="ICT93" s="266"/>
      <c r="ICU93" s="266"/>
      <c r="ICV93" s="266"/>
      <c r="ICW93" s="139"/>
      <c r="ICX93" s="266"/>
      <c r="ICY93" s="266"/>
      <c r="ICZ93" s="266"/>
      <c r="IDA93" s="139"/>
      <c r="IDB93" s="266"/>
      <c r="IDC93" s="266"/>
      <c r="IDD93" s="266"/>
      <c r="IDE93" s="139"/>
      <c r="IDF93" s="266"/>
      <c r="IDG93" s="266"/>
      <c r="IDH93" s="266"/>
      <c r="IDI93" s="139"/>
      <c r="IDJ93" s="266"/>
      <c r="IDK93" s="266"/>
      <c r="IDL93" s="266"/>
      <c r="IDM93" s="139"/>
      <c r="IDN93" s="266"/>
      <c r="IDO93" s="266"/>
      <c r="IDP93" s="266"/>
      <c r="IDQ93" s="139"/>
      <c r="IDR93" s="266"/>
      <c r="IDS93" s="266"/>
      <c r="IDT93" s="266"/>
      <c r="IDU93" s="139"/>
      <c r="IDV93" s="266"/>
      <c r="IDW93" s="266"/>
      <c r="IDX93" s="266"/>
      <c r="IDY93" s="139"/>
      <c r="IDZ93" s="266"/>
      <c r="IEA93" s="266"/>
      <c r="IEB93" s="266"/>
      <c r="IEC93" s="139"/>
      <c r="IED93" s="266"/>
      <c r="IEE93" s="266"/>
      <c r="IEF93" s="266"/>
      <c r="IEG93" s="139"/>
      <c r="IEH93" s="266"/>
      <c r="IEI93" s="266"/>
      <c r="IEJ93" s="266"/>
      <c r="IEK93" s="139"/>
      <c r="IEL93" s="266"/>
      <c r="IEM93" s="266"/>
      <c r="IEN93" s="266"/>
      <c r="IEO93" s="139"/>
      <c r="IEP93" s="266"/>
      <c r="IEQ93" s="266"/>
      <c r="IER93" s="266"/>
      <c r="IES93" s="139"/>
      <c r="IET93" s="266"/>
      <c r="IEU93" s="266"/>
      <c r="IEV93" s="266"/>
      <c r="IEW93" s="139"/>
      <c r="IEX93" s="266"/>
      <c r="IEY93" s="266"/>
      <c r="IEZ93" s="266"/>
      <c r="IFA93" s="139"/>
      <c r="IFB93" s="266"/>
      <c r="IFC93" s="266"/>
      <c r="IFD93" s="266"/>
      <c r="IFE93" s="139"/>
      <c r="IFF93" s="266"/>
      <c r="IFG93" s="266"/>
      <c r="IFH93" s="266"/>
      <c r="IFI93" s="139"/>
      <c r="IFJ93" s="266"/>
      <c r="IFK93" s="266"/>
      <c r="IFL93" s="266"/>
      <c r="IFM93" s="139"/>
      <c r="IFN93" s="266"/>
      <c r="IFO93" s="266"/>
      <c r="IFP93" s="266"/>
      <c r="IFQ93" s="139"/>
      <c r="IFR93" s="266"/>
      <c r="IFS93" s="266"/>
      <c r="IFT93" s="266"/>
      <c r="IFU93" s="139"/>
      <c r="IFV93" s="266"/>
      <c r="IFW93" s="266"/>
      <c r="IFX93" s="266"/>
      <c r="IFY93" s="139"/>
      <c r="IFZ93" s="266"/>
      <c r="IGA93" s="266"/>
      <c r="IGB93" s="266"/>
      <c r="IGC93" s="139"/>
      <c r="IGD93" s="266"/>
      <c r="IGE93" s="266"/>
      <c r="IGF93" s="266"/>
      <c r="IGG93" s="139"/>
      <c r="IGH93" s="266"/>
      <c r="IGI93" s="266"/>
      <c r="IGJ93" s="266"/>
      <c r="IGK93" s="139"/>
      <c r="IGL93" s="266"/>
      <c r="IGM93" s="266"/>
      <c r="IGN93" s="266"/>
      <c r="IGO93" s="139"/>
      <c r="IGP93" s="266"/>
      <c r="IGQ93" s="266"/>
      <c r="IGR93" s="266"/>
      <c r="IGS93" s="139"/>
      <c r="IGT93" s="266"/>
      <c r="IGU93" s="266"/>
      <c r="IGV93" s="266"/>
      <c r="IGW93" s="139"/>
      <c r="IGX93" s="266"/>
      <c r="IGY93" s="266"/>
      <c r="IGZ93" s="266"/>
      <c r="IHA93" s="139"/>
      <c r="IHB93" s="266"/>
      <c r="IHC93" s="266"/>
      <c r="IHD93" s="266"/>
      <c r="IHE93" s="139"/>
      <c r="IHF93" s="266"/>
      <c r="IHG93" s="266"/>
      <c r="IHH93" s="266"/>
      <c r="IHI93" s="139"/>
      <c r="IHJ93" s="266"/>
      <c r="IHK93" s="266"/>
      <c r="IHL93" s="266"/>
      <c r="IHM93" s="139"/>
      <c r="IHN93" s="266"/>
      <c r="IHO93" s="266"/>
      <c r="IHP93" s="266"/>
      <c r="IHQ93" s="139"/>
      <c r="IHR93" s="266"/>
      <c r="IHS93" s="266"/>
      <c r="IHT93" s="266"/>
      <c r="IHU93" s="139"/>
      <c r="IHV93" s="266"/>
      <c r="IHW93" s="266"/>
      <c r="IHX93" s="266"/>
      <c r="IHY93" s="139"/>
      <c r="IHZ93" s="266"/>
      <c r="IIA93" s="266"/>
      <c r="IIB93" s="266"/>
      <c r="IIC93" s="139"/>
      <c r="IID93" s="266"/>
      <c r="IIE93" s="266"/>
      <c r="IIF93" s="266"/>
      <c r="IIG93" s="139"/>
      <c r="IIH93" s="266"/>
      <c r="III93" s="266"/>
      <c r="IIJ93" s="266"/>
      <c r="IIK93" s="139"/>
      <c r="IIL93" s="266"/>
      <c r="IIM93" s="266"/>
      <c r="IIN93" s="266"/>
      <c r="IIO93" s="139"/>
      <c r="IIP93" s="266"/>
      <c r="IIQ93" s="266"/>
      <c r="IIR93" s="266"/>
      <c r="IIS93" s="139"/>
      <c r="IIT93" s="266"/>
      <c r="IIU93" s="266"/>
      <c r="IIV93" s="266"/>
      <c r="IIW93" s="139"/>
      <c r="IIX93" s="266"/>
      <c r="IIY93" s="266"/>
      <c r="IIZ93" s="266"/>
      <c r="IJA93" s="139"/>
      <c r="IJB93" s="266"/>
      <c r="IJC93" s="266"/>
      <c r="IJD93" s="266"/>
      <c r="IJE93" s="139"/>
      <c r="IJF93" s="266"/>
      <c r="IJG93" s="266"/>
      <c r="IJH93" s="266"/>
      <c r="IJI93" s="139"/>
      <c r="IJJ93" s="266"/>
      <c r="IJK93" s="266"/>
      <c r="IJL93" s="266"/>
      <c r="IJM93" s="139"/>
      <c r="IJN93" s="266"/>
      <c r="IJO93" s="266"/>
      <c r="IJP93" s="266"/>
      <c r="IJQ93" s="139"/>
      <c r="IJR93" s="266"/>
      <c r="IJS93" s="266"/>
      <c r="IJT93" s="266"/>
      <c r="IJU93" s="139"/>
      <c r="IJV93" s="266"/>
      <c r="IJW93" s="266"/>
      <c r="IJX93" s="266"/>
      <c r="IJY93" s="139"/>
      <c r="IJZ93" s="266"/>
      <c r="IKA93" s="266"/>
      <c r="IKB93" s="266"/>
      <c r="IKC93" s="139"/>
      <c r="IKD93" s="266"/>
      <c r="IKE93" s="266"/>
      <c r="IKF93" s="266"/>
      <c r="IKG93" s="139"/>
      <c r="IKH93" s="266"/>
      <c r="IKI93" s="266"/>
      <c r="IKJ93" s="266"/>
      <c r="IKK93" s="139"/>
      <c r="IKL93" s="266"/>
      <c r="IKM93" s="266"/>
      <c r="IKN93" s="266"/>
      <c r="IKO93" s="139"/>
      <c r="IKP93" s="266"/>
      <c r="IKQ93" s="266"/>
      <c r="IKR93" s="266"/>
      <c r="IKS93" s="139"/>
      <c r="IKT93" s="266"/>
      <c r="IKU93" s="266"/>
      <c r="IKV93" s="266"/>
      <c r="IKW93" s="139"/>
      <c r="IKX93" s="266"/>
      <c r="IKY93" s="266"/>
      <c r="IKZ93" s="266"/>
      <c r="ILA93" s="139"/>
      <c r="ILB93" s="266"/>
      <c r="ILC93" s="266"/>
      <c r="ILD93" s="266"/>
      <c r="ILE93" s="139"/>
      <c r="ILF93" s="266"/>
      <c r="ILG93" s="266"/>
      <c r="ILH93" s="266"/>
      <c r="ILI93" s="139"/>
      <c r="ILJ93" s="266"/>
      <c r="ILK93" s="266"/>
      <c r="ILL93" s="266"/>
      <c r="ILM93" s="139"/>
      <c r="ILN93" s="266"/>
      <c r="ILO93" s="266"/>
      <c r="ILP93" s="266"/>
      <c r="ILQ93" s="139"/>
      <c r="ILR93" s="266"/>
      <c r="ILS93" s="266"/>
      <c r="ILT93" s="266"/>
      <c r="ILU93" s="139"/>
      <c r="ILV93" s="266"/>
      <c r="ILW93" s="266"/>
      <c r="ILX93" s="266"/>
      <c r="ILY93" s="139"/>
      <c r="ILZ93" s="266"/>
      <c r="IMA93" s="266"/>
      <c r="IMB93" s="266"/>
      <c r="IMC93" s="139"/>
      <c r="IMD93" s="266"/>
      <c r="IME93" s="266"/>
      <c r="IMF93" s="266"/>
      <c r="IMG93" s="139"/>
      <c r="IMH93" s="266"/>
      <c r="IMI93" s="266"/>
      <c r="IMJ93" s="266"/>
      <c r="IMK93" s="139"/>
      <c r="IML93" s="266"/>
      <c r="IMM93" s="266"/>
      <c r="IMN93" s="266"/>
      <c r="IMO93" s="139"/>
      <c r="IMP93" s="266"/>
      <c r="IMQ93" s="266"/>
      <c r="IMR93" s="266"/>
      <c r="IMS93" s="139"/>
      <c r="IMT93" s="266"/>
      <c r="IMU93" s="266"/>
      <c r="IMV93" s="266"/>
      <c r="IMW93" s="139"/>
      <c r="IMX93" s="266"/>
      <c r="IMY93" s="266"/>
      <c r="IMZ93" s="266"/>
      <c r="INA93" s="139"/>
      <c r="INB93" s="266"/>
      <c r="INC93" s="266"/>
      <c r="IND93" s="266"/>
      <c r="INE93" s="139"/>
      <c r="INF93" s="266"/>
      <c r="ING93" s="266"/>
      <c r="INH93" s="266"/>
      <c r="INI93" s="139"/>
      <c r="INJ93" s="266"/>
      <c r="INK93" s="266"/>
      <c r="INL93" s="266"/>
      <c r="INM93" s="139"/>
      <c r="INN93" s="266"/>
      <c r="INO93" s="266"/>
      <c r="INP93" s="266"/>
      <c r="INQ93" s="139"/>
      <c r="INR93" s="266"/>
      <c r="INS93" s="266"/>
      <c r="INT93" s="266"/>
      <c r="INU93" s="139"/>
      <c r="INV93" s="266"/>
      <c r="INW93" s="266"/>
      <c r="INX93" s="266"/>
      <c r="INY93" s="139"/>
      <c r="INZ93" s="266"/>
      <c r="IOA93" s="266"/>
      <c r="IOB93" s="266"/>
      <c r="IOC93" s="139"/>
      <c r="IOD93" s="266"/>
      <c r="IOE93" s="266"/>
      <c r="IOF93" s="266"/>
      <c r="IOG93" s="139"/>
      <c r="IOH93" s="266"/>
      <c r="IOI93" s="266"/>
      <c r="IOJ93" s="266"/>
      <c r="IOK93" s="139"/>
      <c r="IOL93" s="266"/>
      <c r="IOM93" s="266"/>
      <c r="ION93" s="266"/>
      <c r="IOO93" s="139"/>
      <c r="IOP93" s="266"/>
      <c r="IOQ93" s="266"/>
      <c r="IOR93" s="266"/>
      <c r="IOS93" s="139"/>
      <c r="IOT93" s="266"/>
      <c r="IOU93" s="266"/>
      <c r="IOV93" s="266"/>
      <c r="IOW93" s="139"/>
      <c r="IOX93" s="266"/>
      <c r="IOY93" s="266"/>
      <c r="IOZ93" s="266"/>
      <c r="IPA93" s="139"/>
      <c r="IPB93" s="266"/>
      <c r="IPC93" s="266"/>
      <c r="IPD93" s="266"/>
      <c r="IPE93" s="139"/>
      <c r="IPF93" s="266"/>
      <c r="IPG93" s="266"/>
      <c r="IPH93" s="266"/>
      <c r="IPI93" s="139"/>
      <c r="IPJ93" s="266"/>
      <c r="IPK93" s="266"/>
      <c r="IPL93" s="266"/>
      <c r="IPM93" s="139"/>
      <c r="IPN93" s="266"/>
      <c r="IPO93" s="266"/>
      <c r="IPP93" s="266"/>
      <c r="IPQ93" s="139"/>
      <c r="IPR93" s="266"/>
      <c r="IPS93" s="266"/>
      <c r="IPT93" s="266"/>
      <c r="IPU93" s="139"/>
      <c r="IPV93" s="266"/>
      <c r="IPW93" s="266"/>
      <c r="IPX93" s="266"/>
      <c r="IPY93" s="139"/>
      <c r="IPZ93" s="266"/>
      <c r="IQA93" s="266"/>
      <c r="IQB93" s="266"/>
      <c r="IQC93" s="139"/>
      <c r="IQD93" s="266"/>
      <c r="IQE93" s="266"/>
      <c r="IQF93" s="266"/>
      <c r="IQG93" s="139"/>
      <c r="IQH93" s="266"/>
      <c r="IQI93" s="266"/>
      <c r="IQJ93" s="266"/>
      <c r="IQK93" s="139"/>
      <c r="IQL93" s="266"/>
      <c r="IQM93" s="266"/>
      <c r="IQN93" s="266"/>
      <c r="IQO93" s="139"/>
      <c r="IQP93" s="266"/>
      <c r="IQQ93" s="266"/>
      <c r="IQR93" s="266"/>
      <c r="IQS93" s="139"/>
      <c r="IQT93" s="266"/>
      <c r="IQU93" s="266"/>
      <c r="IQV93" s="266"/>
      <c r="IQW93" s="139"/>
      <c r="IQX93" s="266"/>
      <c r="IQY93" s="266"/>
      <c r="IQZ93" s="266"/>
      <c r="IRA93" s="139"/>
      <c r="IRB93" s="266"/>
      <c r="IRC93" s="266"/>
      <c r="IRD93" s="266"/>
      <c r="IRE93" s="139"/>
      <c r="IRF93" s="266"/>
      <c r="IRG93" s="266"/>
      <c r="IRH93" s="266"/>
      <c r="IRI93" s="139"/>
      <c r="IRJ93" s="266"/>
      <c r="IRK93" s="266"/>
      <c r="IRL93" s="266"/>
      <c r="IRM93" s="139"/>
      <c r="IRN93" s="266"/>
      <c r="IRO93" s="266"/>
      <c r="IRP93" s="266"/>
      <c r="IRQ93" s="139"/>
      <c r="IRR93" s="266"/>
      <c r="IRS93" s="266"/>
      <c r="IRT93" s="266"/>
      <c r="IRU93" s="139"/>
      <c r="IRV93" s="266"/>
      <c r="IRW93" s="266"/>
      <c r="IRX93" s="266"/>
      <c r="IRY93" s="139"/>
      <c r="IRZ93" s="266"/>
      <c r="ISA93" s="266"/>
      <c r="ISB93" s="266"/>
      <c r="ISC93" s="139"/>
      <c r="ISD93" s="266"/>
      <c r="ISE93" s="266"/>
      <c r="ISF93" s="266"/>
      <c r="ISG93" s="139"/>
      <c r="ISH93" s="266"/>
      <c r="ISI93" s="266"/>
      <c r="ISJ93" s="266"/>
      <c r="ISK93" s="139"/>
      <c r="ISL93" s="266"/>
      <c r="ISM93" s="266"/>
      <c r="ISN93" s="266"/>
      <c r="ISO93" s="139"/>
      <c r="ISP93" s="266"/>
      <c r="ISQ93" s="266"/>
      <c r="ISR93" s="266"/>
      <c r="ISS93" s="139"/>
      <c r="IST93" s="266"/>
      <c r="ISU93" s="266"/>
      <c r="ISV93" s="266"/>
      <c r="ISW93" s="139"/>
      <c r="ISX93" s="266"/>
      <c r="ISY93" s="266"/>
      <c r="ISZ93" s="266"/>
      <c r="ITA93" s="139"/>
      <c r="ITB93" s="266"/>
      <c r="ITC93" s="266"/>
      <c r="ITD93" s="266"/>
      <c r="ITE93" s="139"/>
      <c r="ITF93" s="266"/>
      <c r="ITG93" s="266"/>
      <c r="ITH93" s="266"/>
      <c r="ITI93" s="139"/>
      <c r="ITJ93" s="266"/>
      <c r="ITK93" s="266"/>
      <c r="ITL93" s="266"/>
      <c r="ITM93" s="139"/>
      <c r="ITN93" s="266"/>
      <c r="ITO93" s="266"/>
      <c r="ITP93" s="266"/>
      <c r="ITQ93" s="139"/>
      <c r="ITR93" s="266"/>
      <c r="ITS93" s="266"/>
      <c r="ITT93" s="266"/>
      <c r="ITU93" s="139"/>
      <c r="ITV93" s="266"/>
      <c r="ITW93" s="266"/>
      <c r="ITX93" s="266"/>
      <c r="ITY93" s="139"/>
      <c r="ITZ93" s="266"/>
      <c r="IUA93" s="266"/>
      <c r="IUB93" s="266"/>
      <c r="IUC93" s="139"/>
      <c r="IUD93" s="266"/>
      <c r="IUE93" s="266"/>
      <c r="IUF93" s="266"/>
      <c r="IUG93" s="139"/>
      <c r="IUH93" s="266"/>
      <c r="IUI93" s="266"/>
      <c r="IUJ93" s="266"/>
      <c r="IUK93" s="139"/>
      <c r="IUL93" s="266"/>
      <c r="IUM93" s="266"/>
      <c r="IUN93" s="266"/>
      <c r="IUO93" s="139"/>
      <c r="IUP93" s="266"/>
      <c r="IUQ93" s="266"/>
      <c r="IUR93" s="266"/>
      <c r="IUS93" s="139"/>
      <c r="IUT93" s="266"/>
      <c r="IUU93" s="266"/>
      <c r="IUV93" s="266"/>
      <c r="IUW93" s="139"/>
      <c r="IUX93" s="266"/>
      <c r="IUY93" s="266"/>
      <c r="IUZ93" s="266"/>
      <c r="IVA93" s="139"/>
      <c r="IVB93" s="266"/>
      <c r="IVC93" s="266"/>
      <c r="IVD93" s="266"/>
      <c r="IVE93" s="139"/>
      <c r="IVF93" s="266"/>
      <c r="IVG93" s="266"/>
      <c r="IVH93" s="266"/>
      <c r="IVI93" s="139"/>
      <c r="IVJ93" s="266"/>
      <c r="IVK93" s="266"/>
      <c r="IVL93" s="266"/>
      <c r="IVM93" s="139"/>
      <c r="IVN93" s="266"/>
      <c r="IVO93" s="266"/>
      <c r="IVP93" s="266"/>
      <c r="IVQ93" s="139"/>
      <c r="IVR93" s="266"/>
      <c r="IVS93" s="266"/>
      <c r="IVT93" s="266"/>
      <c r="IVU93" s="139"/>
      <c r="IVV93" s="266"/>
      <c r="IVW93" s="266"/>
      <c r="IVX93" s="266"/>
      <c r="IVY93" s="139"/>
      <c r="IVZ93" s="266"/>
      <c r="IWA93" s="266"/>
      <c r="IWB93" s="266"/>
      <c r="IWC93" s="139"/>
      <c r="IWD93" s="266"/>
      <c r="IWE93" s="266"/>
      <c r="IWF93" s="266"/>
      <c r="IWG93" s="139"/>
      <c r="IWH93" s="266"/>
      <c r="IWI93" s="266"/>
      <c r="IWJ93" s="266"/>
      <c r="IWK93" s="139"/>
      <c r="IWL93" s="266"/>
      <c r="IWM93" s="266"/>
      <c r="IWN93" s="266"/>
      <c r="IWO93" s="139"/>
      <c r="IWP93" s="266"/>
      <c r="IWQ93" s="266"/>
      <c r="IWR93" s="266"/>
      <c r="IWS93" s="139"/>
      <c r="IWT93" s="266"/>
      <c r="IWU93" s="266"/>
      <c r="IWV93" s="266"/>
      <c r="IWW93" s="139"/>
      <c r="IWX93" s="266"/>
      <c r="IWY93" s="266"/>
      <c r="IWZ93" s="266"/>
      <c r="IXA93" s="139"/>
      <c r="IXB93" s="266"/>
      <c r="IXC93" s="266"/>
      <c r="IXD93" s="266"/>
      <c r="IXE93" s="139"/>
      <c r="IXF93" s="266"/>
      <c r="IXG93" s="266"/>
      <c r="IXH93" s="266"/>
      <c r="IXI93" s="139"/>
      <c r="IXJ93" s="266"/>
      <c r="IXK93" s="266"/>
      <c r="IXL93" s="266"/>
      <c r="IXM93" s="139"/>
      <c r="IXN93" s="266"/>
      <c r="IXO93" s="266"/>
      <c r="IXP93" s="266"/>
      <c r="IXQ93" s="139"/>
      <c r="IXR93" s="266"/>
      <c r="IXS93" s="266"/>
      <c r="IXT93" s="266"/>
      <c r="IXU93" s="139"/>
      <c r="IXV93" s="266"/>
      <c r="IXW93" s="266"/>
      <c r="IXX93" s="266"/>
      <c r="IXY93" s="139"/>
      <c r="IXZ93" s="266"/>
      <c r="IYA93" s="266"/>
      <c r="IYB93" s="266"/>
      <c r="IYC93" s="139"/>
      <c r="IYD93" s="266"/>
      <c r="IYE93" s="266"/>
      <c r="IYF93" s="266"/>
      <c r="IYG93" s="139"/>
      <c r="IYH93" s="266"/>
      <c r="IYI93" s="266"/>
      <c r="IYJ93" s="266"/>
      <c r="IYK93" s="139"/>
      <c r="IYL93" s="266"/>
      <c r="IYM93" s="266"/>
      <c r="IYN93" s="266"/>
      <c r="IYO93" s="139"/>
      <c r="IYP93" s="266"/>
      <c r="IYQ93" s="266"/>
      <c r="IYR93" s="266"/>
      <c r="IYS93" s="139"/>
      <c r="IYT93" s="266"/>
      <c r="IYU93" s="266"/>
      <c r="IYV93" s="266"/>
      <c r="IYW93" s="139"/>
      <c r="IYX93" s="266"/>
      <c r="IYY93" s="266"/>
      <c r="IYZ93" s="266"/>
      <c r="IZA93" s="139"/>
      <c r="IZB93" s="266"/>
      <c r="IZC93" s="266"/>
      <c r="IZD93" s="266"/>
      <c r="IZE93" s="139"/>
      <c r="IZF93" s="266"/>
      <c r="IZG93" s="266"/>
      <c r="IZH93" s="266"/>
      <c r="IZI93" s="139"/>
      <c r="IZJ93" s="266"/>
      <c r="IZK93" s="266"/>
      <c r="IZL93" s="266"/>
      <c r="IZM93" s="139"/>
      <c r="IZN93" s="266"/>
      <c r="IZO93" s="266"/>
      <c r="IZP93" s="266"/>
      <c r="IZQ93" s="139"/>
      <c r="IZR93" s="266"/>
      <c r="IZS93" s="266"/>
      <c r="IZT93" s="266"/>
      <c r="IZU93" s="139"/>
      <c r="IZV93" s="266"/>
      <c r="IZW93" s="266"/>
      <c r="IZX93" s="266"/>
      <c r="IZY93" s="139"/>
      <c r="IZZ93" s="266"/>
      <c r="JAA93" s="266"/>
      <c r="JAB93" s="266"/>
      <c r="JAC93" s="139"/>
      <c r="JAD93" s="266"/>
      <c r="JAE93" s="266"/>
      <c r="JAF93" s="266"/>
      <c r="JAG93" s="139"/>
      <c r="JAH93" s="266"/>
      <c r="JAI93" s="266"/>
      <c r="JAJ93" s="266"/>
      <c r="JAK93" s="139"/>
      <c r="JAL93" s="266"/>
      <c r="JAM93" s="266"/>
      <c r="JAN93" s="266"/>
      <c r="JAO93" s="139"/>
      <c r="JAP93" s="266"/>
      <c r="JAQ93" s="266"/>
      <c r="JAR93" s="266"/>
      <c r="JAS93" s="139"/>
      <c r="JAT93" s="266"/>
      <c r="JAU93" s="266"/>
      <c r="JAV93" s="266"/>
      <c r="JAW93" s="139"/>
      <c r="JAX93" s="266"/>
      <c r="JAY93" s="266"/>
      <c r="JAZ93" s="266"/>
      <c r="JBA93" s="139"/>
      <c r="JBB93" s="266"/>
      <c r="JBC93" s="266"/>
      <c r="JBD93" s="266"/>
      <c r="JBE93" s="139"/>
      <c r="JBF93" s="266"/>
      <c r="JBG93" s="266"/>
      <c r="JBH93" s="266"/>
      <c r="JBI93" s="139"/>
      <c r="JBJ93" s="266"/>
      <c r="JBK93" s="266"/>
      <c r="JBL93" s="266"/>
      <c r="JBM93" s="139"/>
      <c r="JBN93" s="266"/>
      <c r="JBO93" s="266"/>
      <c r="JBP93" s="266"/>
      <c r="JBQ93" s="139"/>
      <c r="JBR93" s="266"/>
      <c r="JBS93" s="266"/>
      <c r="JBT93" s="266"/>
      <c r="JBU93" s="139"/>
      <c r="JBV93" s="266"/>
      <c r="JBW93" s="266"/>
      <c r="JBX93" s="266"/>
      <c r="JBY93" s="139"/>
      <c r="JBZ93" s="266"/>
      <c r="JCA93" s="266"/>
      <c r="JCB93" s="266"/>
      <c r="JCC93" s="139"/>
      <c r="JCD93" s="266"/>
      <c r="JCE93" s="266"/>
      <c r="JCF93" s="266"/>
      <c r="JCG93" s="139"/>
      <c r="JCH93" s="266"/>
      <c r="JCI93" s="266"/>
      <c r="JCJ93" s="266"/>
      <c r="JCK93" s="139"/>
      <c r="JCL93" s="266"/>
      <c r="JCM93" s="266"/>
      <c r="JCN93" s="266"/>
      <c r="JCO93" s="139"/>
      <c r="JCP93" s="266"/>
      <c r="JCQ93" s="266"/>
      <c r="JCR93" s="266"/>
      <c r="JCS93" s="139"/>
      <c r="JCT93" s="266"/>
      <c r="JCU93" s="266"/>
      <c r="JCV93" s="266"/>
      <c r="JCW93" s="139"/>
      <c r="JCX93" s="266"/>
      <c r="JCY93" s="266"/>
      <c r="JCZ93" s="266"/>
      <c r="JDA93" s="139"/>
      <c r="JDB93" s="266"/>
      <c r="JDC93" s="266"/>
      <c r="JDD93" s="266"/>
      <c r="JDE93" s="139"/>
      <c r="JDF93" s="266"/>
      <c r="JDG93" s="266"/>
      <c r="JDH93" s="266"/>
      <c r="JDI93" s="139"/>
      <c r="JDJ93" s="266"/>
      <c r="JDK93" s="266"/>
      <c r="JDL93" s="266"/>
      <c r="JDM93" s="139"/>
      <c r="JDN93" s="266"/>
      <c r="JDO93" s="266"/>
      <c r="JDP93" s="266"/>
      <c r="JDQ93" s="139"/>
      <c r="JDR93" s="266"/>
      <c r="JDS93" s="266"/>
      <c r="JDT93" s="266"/>
      <c r="JDU93" s="139"/>
      <c r="JDV93" s="266"/>
      <c r="JDW93" s="266"/>
      <c r="JDX93" s="266"/>
      <c r="JDY93" s="139"/>
      <c r="JDZ93" s="266"/>
      <c r="JEA93" s="266"/>
      <c r="JEB93" s="266"/>
      <c r="JEC93" s="139"/>
      <c r="JED93" s="266"/>
      <c r="JEE93" s="266"/>
      <c r="JEF93" s="266"/>
      <c r="JEG93" s="139"/>
      <c r="JEH93" s="266"/>
      <c r="JEI93" s="266"/>
      <c r="JEJ93" s="266"/>
      <c r="JEK93" s="139"/>
      <c r="JEL93" s="266"/>
      <c r="JEM93" s="266"/>
      <c r="JEN93" s="266"/>
      <c r="JEO93" s="139"/>
      <c r="JEP93" s="266"/>
      <c r="JEQ93" s="266"/>
      <c r="JER93" s="266"/>
      <c r="JES93" s="139"/>
      <c r="JET93" s="266"/>
      <c r="JEU93" s="266"/>
      <c r="JEV93" s="266"/>
      <c r="JEW93" s="139"/>
      <c r="JEX93" s="266"/>
      <c r="JEY93" s="266"/>
      <c r="JEZ93" s="266"/>
      <c r="JFA93" s="139"/>
      <c r="JFB93" s="266"/>
      <c r="JFC93" s="266"/>
      <c r="JFD93" s="266"/>
      <c r="JFE93" s="139"/>
      <c r="JFF93" s="266"/>
      <c r="JFG93" s="266"/>
      <c r="JFH93" s="266"/>
      <c r="JFI93" s="139"/>
      <c r="JFJ93" s="266"/>
      <c r="JFK93" s="266"/>
      <c r="JFL93" s="266"/>
      <c r="JFM93" s="139"/>
      <c r="JFN93" s="266"/>
      <c r="JFO93" s="266"/>
      <c r="JFP93" s="266"/>
      <c r="JFQ93" s="139"/>
      <c r="JFR93" s="266"/>
      <c r="JFS93" s="266"/>
      <c r="JFT93" s="266"/>
      <c r="JFU93" s="139"/>
      <c r="JFV93" s="266"/>
      <c r="JFW93" s="266"/>
      <c r="JFX93" s="266"/>
      <c r="JFY93" s="139"/>
      <c r="JFZ93" s="266"/>
      <c r="JGA93" s="266"/>
      <c r="JGB93" s="266"/>
      <c r="JGC93" s="139"/>
      <c r="JGD93" s="266"/>
      <c r="JGE93" s="266"/>
      <c r="JGF93" s="266"/>
      <c r="JGG93" s="139"/>
      <c r="JGH93" s="266"/>
      <c r="JGI93" s="266"/>
      <c r="JGJ93" s="266"/>
      <c r="JGK93" s="139"/>
      <c r="JGL93" s="266"/>
      <c r="JGM93" s="266"/>
      <c r="JGN93" s="266"/>
      <c r="JGO93" s="139"/>
      <c r="JGP93" s="266"/>
      <c r="JGQ93" s="266"/>
      <c r="JGR93" s="266"/>
      <c r="JGS93" s="139"/>
      <c r="JGT93" s="266"/>
      <c r="JGU93" s="266"/>
      <c r="JGV93" s="266"/>
      <c r="JGW93" s="139"/>
      <c r="JGX93" s="266"/>
      <c r="JGY93" s="266"/>
      <c r="JGZ93" s="266"/>
      <c r="JHA93" s="139"/>
      <c r="JHB93" s="266"/>
      <c r="JHC93" s="266"/>
      <c r="JHD93" s="266"/>
      <c r="JHE93" s="139"/>
      <c r="JHF93" s="266"/>
      <c r="JHG93" s="266"/>
      <c r="JHH93" s="266"/>
      <c r="JHI93" s="139"/>
      <c r="JHJ93" s="266"/>
      <c r="JHK93" s="266"/>
      <c r="JHL93" s="266"/>
      <c r="JHM93" s="139"/>
      <c r="JHN93" s="266"/>
      <c r="JHO93" s="266"/>
      <c r="JHP93" s="266"/>
      <c r="JHQ93" s="139"/>
      <c r="JHR93" s="266"/>
      <c r="JHS93" s="266"/>
      <c r="JHT93" s="266"/>
      <c r="JHU93" s="139"/>
      <c r="JHV93" s="266"/>
      <c r="JHW93" s="266"/>
      <c r="JHX93" s="266"/>
      <c r="JHY93" s="139"/>
      <c r="JHZ93" s="266"/>
      <c r="JIA93" s="266"/>
      <c r="JIB93" s="266"/>
      <c r="JIC93" s="139"/>
      <c r="JID93" s="266"/>
      <c r="JIE93" s="266"/>
      <c r="JIF93" s="266"/>
      <c r="JIG93" s="139"/>
      <c r="JIH93" s="266"/>
      <c r="JII93" s="266"/>
      <c r="JIJ93" s="266"/>
      <c r="JIK93" s="139"/>
      <c r="JIL93" s="266"/>
      <c r="JIM93" s="266"/>
      <c r="JIN93" s="266"/>
      <c r="JIO93" s="139"/>
      <c r="JIP93" s="266"/>
      <c r="JIQ93" s="266"/>
      <c r="JIR93" s="266"/>
      <c r="JIS93" s="139"/>
      <c r="JIT93" s="266"/>
      <c r="JIU93" s="266"/>
      <c r="JIV93" s="266"/>
      <c r="JIW93" s="139"/>
      <c r="JIX93" s="266"/>
      <c r="JIY93" s="266"/>
      <c r="JIZ93" s="266"/>
      <c r="JJA93" s="139"/>
      <c r="JJB93" s="266"/>
      <c r="JJC93" s="266"/>
      <c r="JJD93" s="266"/>
      <c r="JJE93" s="139"/>
      <c r="JJF93" s="266"/>
      <c r="JJG93" s="266"/>
      <c r="JJH93" s="266"/>
      <c r="JJI93" s="139"/>
      <c r="JJJ93" s="266"/>
      <c r="JJK93" s="266"/>
      <c r="JJL93" s="266"/>
      <c r="JJM93" s="139"/>
      <c r="JJN93" s="266"/>
      <c r="JJO93" s="266"/>
      <c r="JJP93" s="266"/>
      <c r="JJQ93" s="139"/>
      <c r="JJR93" s="266"/>
      <c r="JJS93" s="266"/>
      <c r="JJT93" s="266"/>
      <c r="JJU93" s="139"/>
      <c r="JJV93" s="266"/>
      <c r="JJW93" s="266"/>
      <c r="JJX93" s="266"/>
      <c r="JJY93" s="139"/>
      <c r="JJZ93" s="266"/>
      <c r="JKA93" s="266"/>
      <c r="JKB93" s="266"/>
      <c r="JKC93" s="139"/>
      <c r="JKD93" s="266"/>
      <c r="JKE93" s="266"/>
      <c r="JKF93" s="266"/>
      <c r="JKG93" s="139"/>
      <c r="JKH93" s="266"/>
      <c r="JKI93" s="266"/>
      <c r="JKJ93" s="266"/>
      <c r="JKK93" s="139"/>
      <c r="JKL93" s="266"/>
      <c r="JKM93" s="266"/>
      <c r="JKN93" s="266"/>
      <c r="JKO93" s="139"/>
      <c r="JKP93" s="266"/>
      <c r="JKQ93" s="266"/>
      <c r="JKR93" s="266"/>
      <c r="JKS93" s="139"/>
      <c r="JKT93" s="266"/>
      <c r="JKU93" s="266"/>
      <c r="JKV93" s="266"/>
      <c r="JKW93" s="139"/>
      <c r="JKX93" s="266"/>
      <c r="JKY93" s="266"/>
      <c r="JKZ93" s="266"/>
      <c r="JLA93" s="139"/>
      <c r="JLB93" s="266"/>
      <c r="JLC93" s="266"/>
      <c r="JLD93" s="266"/>
      <c r="JLE93" s="139"/>
      <c r="JLF93" s="266"/>
      <c r="JLG93" s="266"/>
      <c r="JLH93" s="266"/>
      <c r="JLI93" s="139"/>
      <c r="JLJ93" s="266"/>
      <c r="JLK93" s="266"/>
      <c r="JLL93" s="266"/>
      <c r="JLM93" s="139"/>
      <c r="JLN93" s="266"/>
      <c r="JLO93" s="266"/>
      <c r="JLP93" s="266"/>
      <c r="JLQ93" s="139"/>
      <c r="JLR93" s="266"/>
      <c r="JLS93" s="266"/>
      <c r="JLT93" s="266"/>
      <c r="JLU93" s="139"/>
      <c r="JLV93" s="266"/>
      <c r="JLW93" s="266"/>
      <c r="JLX93" s="266"/>
      <c r="JLY93" s="139"/>
      <c r="JLZ93" s="266"/>
      <c r="JMA93" s="266"/>
      <c r="JMB93" s="266"/>
      <c r="JMC93" s="139"/>
      <c r="JMD93" s="266"/>
      <c r="JME93" s="266"/>
      <c r="JMF93" s="266"/>
      <c r="JMG93" s="139"/>
      <c r="JMH93" s="266"/>
      <c r="JMI93" s="266"/>
      <c r="JMJ93" s="266"/>
      <c r="JMK93" s="139"/>
      <c r="JML93" s="266"/>
      <c r="JMM93" s="266"/>
      <c r="JMN93" s="266"/>
      <c r="JMO93" s="139"/>
      <c r="JMP93" s="266"/>
      <c r="JMQ93" s="266"/>
      <c r="JMR93" s="266"/>
      <c r="JMS93" s="139"/>
      <c r="JMT93" s="266"/>
      <c r="JMU93" s="266"/>
      <c r="JMV93" s="266"/>
      <c r="JMW93" s="139"/>
      <c r="JMX93" s="266"/>
      <c r="JMY93" s="266"/>
      <c r="JMZ93" s="266"/>
      <c r="JNA93" s="139"/>
      <c r="JNB93" s="266"/>
      <c r="JNC93" s="266"/>
      <c r="JND93" s="266"/>
      <c r="JNE93" s="139"/>
      <c r="JNF93" s="266"/>
      <c r="JNG93" s="266"/>
      <c r="JNH93" s="266"/>
      <c r="JNI93" s="139"/>
      <c r="JNJ93" s="266"/>
      <c r="JNK93" s="266"/>
      <c r="JNL93" s="266"/>
      <c r="JNM93" s="139"/>
      <c r="JNN93" s="266"/>
      <c r="JNO93" s="266"/>
      <c r="JNP93" s="266"/>
      <c r="JNQ93" s="139"/>
      <c r="JNR93" s="266"/>
      <c r="JNS93" s="266"/>
      <c r="JNT93" s="266"/>
      <c r="JNU93" s="139"/>
      <c r="JNV93" s="266"/>
      <c r="JNW93" s="266"/>
      <c r="JNX93" s="266"/>
      <c r="JNY93" s="139"/>
      <c r="JNZ93" s="266"/>
      <c r="JOA93" s="266"/>
      <c r="JOB93" s="266"/>
      <c r="JOC93" s="139"/>
      <c r="JOD93" s="266"/>
      <c r="JOE93" s="266"/>
      <c r="JOF93" s="266"/>
      <c r="JOG93" s="139"/>
      <c r="JOH93" s="266"/>
      <c r="JOI93" s="266"/>
      <c r="JOJ93" s="266"/>
      <c r="JOK93" s="139"/>
      <c r="JOL93" s="266"/>
      <c r="JOM93" s="266"/>
      <c r="JON93" s="266"/>
      <c r="JOO93" s="139"/>
      <c r="JOP93" s="266"/>
      <c r="JOQ93" s="266"/>
      <c r="JOR93" s="266"/>
      <c r="JOS93" s="139"/>
      <c r="JOT93" s="266"/>
      <c r="JOU93" s="266"/>
      <c r="JOV93" s="266"/>
      <c r="JOW93" s="139"/>
      <c r="JOX93" s="266"/>
      <c r="JOY93" s="266"/>
      <c r="JOZ93" s="266"/>
      <c r="JPA93" s="139"/>
      <c r="JPB93" s="266"/>
      <c r="JPC93" s="266"/>
      <c r="JPD93" s="266"/>
      <c r="JPE93" s="139"/>
      <c r="JPF93" s="266"/>
      <c r="JPG93" s="266"/>
      <c r="JPH93" s="266"/>
      <c r="JPI93" s="139"/>
      <c r="JPJ93" s="266"/>
      <c r="JPK93" s="266"/>
      <c r="JPL93" s="266"/>
      <c r="JPM93" s="139"/>
      <c r="JPN93" s="266"/>
      <c r="JPO93" s="266"/>
      <c r="JPP93" s="266"/>
      <c r="JPQ93" s="139"/>
      <c r="JPR93" s="266"/>
      <c r="JPS93" s="266"/>
      <c r="JPT93" s="266"/>
      <c r="JPU93" s="139"/>
      <c r="JPV93" s="266"/>
      <c r="JPW93" s="266"/>
      <c r="JPX93" s="266"/>
      <c r="JPY93" s="139"/>
      <c r="JPZ93" s="266"/>
      <c r="JQA93" s="266"/>
      <c r="JQB93" s="266"/>
      <c r="JQC93" s="139"/>
      <c r="JQD93" s="266"/>
      <c r="JQE93" s="266"/>
      <c r="JQF93" s="266"/>
      <c r="JQG93" s="139"/>
      <c r="JQH93" s="266"/>
      <c r="JQI93" s="266"/>
      <c r="JQJ93" s="266"/>
      <c r="JQK93" s="139"/>
      <c r="JQL93" s="266"/>
      <c r="JQM93" s="266"/>
      <c r="JQN93" s="266"/>
      <c r="JQO93" s="139"/>
      <c r="JQP93" s="266"/>
      <c r="JQQ93" s="266"/>
      <c r="JQR93" s="266"/>
      <c r="JQS93" s="139"/>
      <c r="JQT93" s="266"/>
      <c r="JQU93" s="266"/>
      <c r="JQV93" s="266"/>
      <c r="JQW93" s="139"/>
      <c r="JQX93" s="266"/>
      <c r="JQY93" s="266"/>
      <c r="JQZ93" s="266"/>
      <c r="JRA93" s="139"/>
      <c r="JRB93" s="266"/>
      <c r="JRC93" s="266"/>
      <c r="JRD93" s="266"/>
      <c r="JRE93" s="139"/>
      <c r="JRF93" s="266"/>
      <c r="JRG93" s="266"/>
      <c r="JRH93" s="266"/>
      <c r="JRI93" s="139"/>
      <c r="JRJ93" s="266"/>
      <c r="JRK93" s="266"/>
      <c r="JRL93" s="266"/>
      <c r="JRM93" s="139"/>
      <c r="JRN93" s="266"/>
      <c r="JRO93" s="266"/>
      <c r="JRP93" s="266"/>
      <c r="JRQ93" s="139"/>
      <c r="JRR93" s="266"/>
      <c r="JRS93" s="266"/>
      <c r="JRT93" s="266"/>
      <c r="JRU93" s="139"/>
      <c r="JRV93" s="266"/>
      <c r="JRW93" s="266"/>
      <c r="JRX93" s="266"/>
      <c r="JRY93" s="139"/>
      <c r="JRZ93" s="266"/>
      <c r="JSA93" s="266"/>
      <c r="JSB93" s="266"/>
      <c r="JSC93" s="139"/>
      <c r="JSD93" s="266"/>
      <c r="JSE93" s="266"/>
      <c r="JSF93" s="266"/>
      <c r="JSG93" s="139"/>
      <c r="JSH93" s="266"/>
      <c r="JSI93" s="266"/>
      <c r="JSJ93" s="266"/>
      <c r="JSK93" s="139"/>
      <c r="JSL93" s="266"/>
      <c r="JSM93" s="266"/>
      <c r="JSN93" s="266"/>
      <c r="JSO93" s="139"/>
      <c r="JSP93" s="266"/>
      <c r="JSQ93" s="266"/>
      <c r="JSR93" s="266"/>
      <c r="JSS93" s="139"/>
      <c r="JST93" s="266"/>
      <c r="JSU93" s="266"/>
      <c r="JSV93" s="266"/>
      <c r="JSW93" s="139"/>
      <c r="JSX93" s="266"/>
      <c r="JSY93" s="266"/>
      <c r="JSZ93" s="266"/>
      <c r="JTA93" s="139"/>
      <c r="JTB93" s="266"/>
      <c r="JTC93" s="266"/>
      <c r="JTD93" s="266"/>
      <c r="JTE93" s="139"/>
      <c r="JTF93" s="266"/>
      <c r="JTG93" s="266"/>
      <c r="JTH93" s="266"/>
      <c r="JTI93" s="139"/>
      <c r="JTJ93" s="266"/>
      <c r="JTK93" s="266"/>
      <c r="JTL93" s="266"/>
      <c r="JTM93" s="139"/>
      <c r="JTN93" s="266"/>
      <c r="JTO93" s="266"/>
      <c r="JTP93" s="266"/>
      <c r="JTQ93" s="139"/>
      <c r="JTR93" s="266"/>
      <c r="JTS93" s="266"/>
      <c r="JTT93" s="266"/>
      <c r="JTU93" s="139"/>
      <c r="JTV93" s="266"/>
      <c r="JTW93" s="266"/>
      <c r="JTX93" s="266"/>
      <c r="JTY93" s="139"/>
      <c r="JTZ93" s="266"/>
      <c r="JUA93" s="266"/>
      <c r="JUB93" s="266"/>
      <c r="JUC93" s="139"/>
      <c r="JUD93" s="266"/>
      <c r="JUE93" s="266"/>
      <c r="JUF93" s="266"/>
      <c r="JUG93" s="139"/>
      <c r="JUH93" s="266"/>
      <c r="JUI93" s="266"/>
      <c r="JUJ93" s="266"/>
      <c r="JUK93" s="139"/>
      <c r="JUL93" s="266"/>
      <c r="JUM93" s="266"/>
      <c r="JUN93" s="266"/>
      <c r="JUO93" s="139"/>
      <c r="JUP93" s="266"/>
      <c r="JUQ93" s="266"/>
      <c r="JUR93" s="266"/>
      <c r="JUS93" s="139"/>
      <c r="JUT93" s="266"/>
      <c r="JUU93" s="266"/>
      <c r="JUV93" s="266"/>
      <c r="JUW93" s="139"/>
      <c r="JUX93" s="266"/>
      <c r="JUY93" s="266"/>
      <c r="JUZ93" s="266"/>
      <c r="JVA93" s="139"/>
      <c r="JVB93" s="266"/>
      <c r="JVC93" s="266"/>
      <c r="JVD93" s="266"/>
      <c r="JVE93" s="139"/>
      <c r="JVF93" s="266"/>
      <c r="JVG93" s="266"/>
      <c r="JVH93" s="266"/>
      <c r="JVI93" s="139"/>
      <c r="JVJ93" s="266"/>
      <c r="JVK93" s="266"/>
      <c r="JVL93" s="266"/>
      <c r="JVM93" s="139"/>
      <c r="JVN93" s="266"/>
      <c r="JVO93" s="266"/>
      <c r="JVP93" s="266"/>
      <c r="JVQ93" s="139"/>
      <c r="JVR93" s="266"/>
      <c r="JVS93" s="266"/>
      <c r="JVT93" s="266"/>
      <c r="JVU93" s="139"/>
      <c r="JVV93" s="266"/>
      <c r="JVW93" s="266"/>
      <c r="JVX93" s="266"/>
      <c r="JVY93" s="139"/>
      <c r="JVZ93" s="266"/>
      <c r="JWA93" s="266"/>
      <c r="JWB93" s="266"/>
      <c r="JWC93" s="139"/>
      <c r="JWD93" s="266"/>
      <c r="JWE93" s="266"/>
      <c r="JWF93" s="266"/>
      <c r="JWG93" s="139"/>
      <c r="JWH93" s="266"/>
      <c r="JWI93" s="266"/>
      <c r="JWJ93" s="266"/>
      <c r="JWK93" s="139"/>
      <c r="JWL93" s="266"/>
      <c r="JWM93" s="266"/>
      <c r="JWN93" s="266"/>
      <c r="JWO93" s="139"/>
      <c r="JWP93" s="266"/>
      <c r="JWQ93" s="266"/>
      <c r="JWR93" s="266"/>
      <c r="JWS93" s="139"/>
      <c r="JWT93" s="266"/>
      <c r="JWU93" s="266"/>
      <c r="JWV93" s="266"/>
      <c r="JWW93" s="139"/>
      <c r="JWX93" s="266"/>
      <c r="JWY93" s="266"/>
      <c r="JWZ93" s="266"/>
      <c r="JXA93" s="139"/>
      <c r="JXB93" s="266"/>
      <c r="JXC93" s="266"/>
      <c r="JXD93" s="266"/>
      <c r="JXE93" s="139"/>
      <c r="JXF93" s="266"/>
      <c r="JXG93" s="266"/>
      <c r="JXH93" s="266"/>
      <c r="JXI93" s="139"/>
      <c r="JXJ93" s="266"/>
      <c r="JXK93" s="266"/>
      <c r="JXL93" s="266"/>
      <c r="JXM93" s="139"/>
      <c r="JXN93" s="266"/>
      <c r="JXO93" s="266"/>
      <c r="JXP93" s="266"/>
      <c r="JXQ93" s="139"/>
      <c r="JXR93" s="266"/>
      <c r="JXS93" s="266"/>
      <c r="JXT93" s="266"/>
      <c r="JXU93" s="139"/>
      <c r="JXV93" s="266"/>
      <c r="JXW93" s="266"/>
      <c r="JXX93" s="266"/>
      <c r="JXY93" s="139"/>
      <c r="JXZ93" s="266"/>
      <c r="JYA93" s="266"/>
      <c r="JYB93" s="266"/>
      <c r="JYC93" s="139"/>
      <c r="JYD93" s="266"/>
      <c r="JYE93" s="266"/>
      <c r="JYF93" s="266"/>
      <c r="JYG93" s="139"/>
      <c r="JYH93" s="266"/>
      <c r="JYI93" s="266"/>
      <c r="JYJ93" s="266"/>
      <c r="JYK93" s="139"/>
      <c r="JYL93" s="266"/>
      <c r="JYM93" s="266"/>
      <c r="JYN93" s="266"/>
      <c r="JYO93" s="139"/>
      <c r="JYP93" s="266"/>
      <c r="JYQ93" s="266"/>
      <c r="JYR93" s="266"/>
      <c r="JYS93" s="139"/>
      <c r="JYT93" s="266"/>
      <c r="JYU93" s="266"/>
      <c r="JYV93" s="266"/>
      <c r="JYW93" s="139"/>
      <c r="JYX93" s="266"/>
      <c r="JYY93" s="266"/>
      <c r="JYZ93" s="266"/>
      <c r="JZA93" s="139"/>
      <c r="JZB93" s="266"/>
      <c r="JZC93" s="266"/>
      <c r="JZD93" s="266"/>
      <c r="JZE93" s="139"/>
      <c r="JZF93" s="266"/>
      <c r="JZG93" s="266"/>
      <c r="JZH93" s="266"/>
      <c r="JZI93" s="139"/>
      <c r="JZJ93" s="266"/>
      <c r="JZK93" s="266"/>
      <c r="JZL93" s="266"/>
      <c r="JZM93" s="139"/>
      <c r="JZN93" s="266"/>
      <c r="JZO93" s="266"/>
      <c r="JZP93" s="266"/>
      <c r="JZQ93" s="139"/>
      <c r="JZR93" s="266"/>
      <c r="JZS93" s="266"/>
      <c r="JZT93" s="266"/>
      <c r="JZU93" s="139"/>
      <c r="JZV93" s="266"/>
      <c r="JZW93" s="266"/>
      <c r="JZX93" s="266"/>
      <c r="JZY93" s="139"/>
      <c r="JZZ93" s="266"/>
      <c r="KAA93" s="266"/>
      <c r="KAB93" s="266"/>
      <c r="KAC93" s="139"/>
      <c r="KAD93" s="266"/>
      <c r="KAE93" s="266"/>
      <c r="KAF93" s="266"/>
      <c r="KAG93" s="139"/>
      <c r="KAH93" s="266"/>
      <c r="KAI93" s="266"/>
      <c r="KAJ93" s="266"/>
      <c r="KAK93" s="139"/>
      <c r="KAL93" s="266"/>
      <c r="KAM93" s="266"/>
      <c r="KAN93" s="266"/>
      <c r="KAO93" s="139"/>
      <c r="KAP93" s="266"/>
      <c r="KAQ93" s="266"/>
      <c r="KAR93" s="266"/>
      <c r="KAS93" s="139"/>
      <c r="KAT93" s="266"/>
      <c r="KAU93" s="266"/>
      <c r="KAV93" s="266"/>
      <c r="KAW93" s="139"/>
      <c r="KAX93" s="266"/>
      <c r="KAY93" s="266"/>
      <c r="KAZ93" s="266"/>
      <c r="KBA93" s="139"/>
      <c r="KBB93" s="266"/>
      <c r="KBC93" s="266"/>
      <c r="KBD93" s="266"/>
      <c r="KBE93" s="139"/>
      <c r="KBF93" s="266"/>
      <c r="KBG93" s="266"/>
      <c r="KBH93" s="266"/>
      <c r="KBI93" s="139"/>
      <c r="KBJ93" s="266"/>
      <c r="KBK93" s="266"/>
      <c r="KBL93" s="266"/>
      <c r="KBM93" s="139"/>
      <c r="KBN93" s="266"/>
      <c r="KBO93" s="266"/>
      <c r="KBP93" s="266"/>
      <c r="KBQ93" s="139"/>
      <c r="KBR93" s="266"/>
      <c r="KBS93" s="266"/>
      <c r="KBT93" s="266"/>
      <c r="KBU93" s="139"/>
      <c r="KBV93" s="266"/>
      <c r="KBW93" s="266"/>
      <c r="KBX93" s="266"/>
      <c r="KBY93" s="139"/>
      <c r="KBZ93" s="266"/>
      <c r="KCA93" s="266"/>
      <c r="KCB93" s="266"/>
      <c r="KCC93" s="139"/>
      <c r="KCD93" s="266"/>
      <c r="KCE93" s="266"/>
      <c r="KCF93" s="266"/>
      <c r="KCG93" s="139"/>
      <c r="KCH93" s="266"/>
      <c r="KCI93" s="266"/>
      <c r="KCJ93" s="266"/>
      <c r="KCK93" s="139"/>
      <c r="KCL93" s="266"/>
      <c r="KCM93" s="266"/>
      <c r="KCN93" s="266"/>
      <c r="KCO93" s="139"/>
      <c r="KCP93" s="266"/>
      <c r="KCQ93" s="266"/>
      <c r="KCR93" s="266"/>
      <c r="KCS93" s="139"/>
      <c r="KCT93" s="266"/>
      <c r="KCU93" s="266"/>
      <c r="KCV93" s="266"/>
      <c r="KCW93" s="139"/>
      <c r="KCX93" s="266"/>
      <c r="KCY93" s="266"/>
      <c r="KCZ93" s="266"/>
      <c r="KDA93" s="139"/>
      <c r="KDB93" s="266"/>
      <c r="KDC93" s="266"/>
      <c r="KDD93" s="266"/>
      <c r="KDE93" s="139"/>
      <c r="KDF93" s="266"/>
      <c r="KDG93" s="266"/>
      <c r="KDH93" s="266"/>
      <c r="KDI93" s="139"/>
      <c r="KDJ93" s="266"/>
      <c r="KDK93" s="266"/>
      <c r="KDL93" s="266"/>
      <c r="KDM93" s="139"/>
      <c r="KDN93" s="266"/>
      <c r="KDO93" s="266"/>
      <c r="KDP93" s="266"/>
      <c r="KDQ93" s="139"/>
      <c r="KDR93" s="266"/>
      <c r="KDS93" s="266"/>
      <c r="KDT93" s="266"/>
      <c r="KDU93" s="139"/>
      <c r="KDV93" s="266"/>
      <c r="KDW93" s="266"/>
      <c r="KDX93" s="266"/>
      <c r="KDY93" s="139"/>
      <c r="KDZ93" s="266"/>
      <c r="KEA93" s="266"/>
      <c r="KEB93" s="266"/>
      <c r="KEC93" s="139"/>
      <c r="KED93" s="266"/>
      <c r="KEE93" s="266"/>
      <c r="KEF93" s="266"/>
      <c r="KEG93" s="139"/>
      <c r="KEH93" s="266"/>
      <c r="KEI93" s="266"/>
      <c r="KEJ93" s="266"/>
      <c r="KEK93" s="139"/>
      <c r="KEL93" s="266"/>
      <c r="KEM93" s="266"/>
      <c r="KEN93" s="266"/>
      <c r="KEO93" s="139"/>
      <c r="KEP93" s="266"/>
      <c r="KEQ93" s="266"/>
      <c r="KER93" s="266"/>
      <c r="KES93" s="139"/>
      <c r="KET93" s="266"/>
      <c r="KEU93" s="266"/>
      <c r="KEV93" s="266"/>
      <c r="KEW93" s="139"/>
      <c r="KEX93" s="266"/>
      <c r="KEY93" s="266"/>
      <c r="KEZ93" s="266"/>
      <c r="KFA93" s="139"/>
      <c r="KFB93" s="266"/>
      <c r="KFC93" s="266"/>
      <c r="KFD93" s="266"/>
      <c r="KFE93" s="139"/>
      <c r="KFF93" s="266"/>
      <c r="KFG93" s="266"/>
      <c r="KFH93" s="266"/>
      <c r="KFI93" s="139"/>
      <c r="KFJ93" s="266"/>
      <c r="KFK93" s="266"/>
      <c r="KFL93" s="266"/>
      <c r="KFM93" s="139"/>
      <c r="KFN93" s="266"/>
      <c r="KFO93" s="266"/>
      <c r="KFP93" s="266"/>
      <c r="KFQ93" s="139"/>
      <c r="KFR93" s="266"/>
      <c r="KFS93" s="266"/>
      <c r="KFT93" s="266"/>
      <c r="KFU93" s="139"/>
      <c r="KFV93" s="266"/>
      <c r="KFW93" s="266"/>
      <c r="KFX93" s="266"/>
      <c r="KFY93" s="139"/>
      <c r="KFZ93" s="266"/>
      <c r="KGA93" s="266"/>
      <c r="KGB93" s="266"/>
      <c r="KGC93" s="139"/>
      <c r="KGD93" s="266"/>
      <c r="KGE93" s="266"/>
      <c r="KGF93" s="266"/>
      <c r="KGG93" s="139"/>
      <c r="KGH93" s="266"/>
      <c r="KGI93" s="266"/>
      <c r="KGJ93" s="266"/>
      <c r="KGK93" s="139"/>
      <c r="KGL93" s="266"/>
      <c r="KGM93" s="266"/>
      <c r="KGN93" s="266"/>
      <c r="KGO93" s="139"/>
      <c r="KGP93" s="266"/>
      <c r="KGQ93" s="266"/>
      <c r="KGR93" s="266"/>
      <c r="KGS93" s="139"/>
      <c r="KGT93" s="266"/>
      <c r="KGU93" s="266"/>
      <c r="KGV93" s="266"/>
      <c r="KGW93" s="139"/>
      <c r="KGX93" s="266"/>
      <c r="KGY93" s="266"/>
      <c r="KGZ93" s="266"/>
      <c r="KHA93" s="139"/>
      <c r="KHB93" s="266"/>
      <c r="KHC93" s="266"/>
      <c r="KHD93" s="266"/>
      <c r="KHE93" s="139"/>
      <c r="KHF93" s="266"/>
      <c r="KHG93" s="266"/>
      <c r="KHH93" s="266"/>
      <c r="KHI93" s="139"/>
      <c r="KHJ93" s="266"/>
      <c r="KHK93" s="266"/>
      <c r="KHL93" s="266"/>
      <c r="KHM93" s="139"/>
      <c r="KHN93" s="266"/>
      <c r="KHO93" s="266"/>
      <c r="KHP93" s="266"/>
      <c r="KHQ93" s="139"/>
      <c r="KHR93" s="266"/>
      <c r="KHS93" s="266"/>
      <c r="KHT93" s="266"/>
      <c r="KHU93" s="139"/>
      <c r="KHV93" s="266"/>
      <c r="KHW93" s="266"/>
      <c r="KHX93" s="266"/>
      <c r="KHY93" s="139"/>
      <c r="KHZ93" s="266"/>
      <c r="KIA93" s="266"/>
      <c r="KIB93" s="266"/>
      <c r="KIC93" s="139"/>
      <c r="KID93" s="266"/>
      <c r="KIE93" s="266"/>
      <c r="KIF93" s="266"/>
      <c r="KIG93" s="139"/>
      <c r="KIH93" s="266"/>
      <c r="KII93" s="266"/>
      <c r="KIJ93" s="266"/>
      <c r="KIK93" s="139"/>
      <c r="KIL93" s="266"/>
      <c r="KIM93" s="266"/>
      <c r="KIN93" s="266"/>
      <c r="KIO93" s="139"/>
      <c r="KIP93" s="266"/>
      <c r="KIQ93" s="266"/>
      <c r="KIR93" s="266"/>
      <c r="KIS93" s="139"/>
      <c r="KIT93" s="266"/>
      <c r="KIU93" s="266"/>
      <c r="KIV93" s="266"/>
      <c r="KIW93" s="139"/>
      <c r="KIX93" s="266"/>
      <c r="KIY93" s="266"/>
      <c r="KIZ93" s="266"/>
      <c r="KJA93" s="139"/>
      <c r="KJB93" s="266"/>
      <c r="KJC93" s="266"/>
      <c r="KJD93" s="266"/>
      <c r="KJE93" s="139"/>
      <c r="KJF93" s="266"/>
      <c r="KJG93" s="266"/>
      <c r="KJH93" s="266"/>
      <c r="KJI93" s="139"/>
      <c r="KJJ93" s="266"/>
      <c r="KJK93" s="266"/>
      <c r="KJL93" s="266"/>
      <c r="KJM93" s="139"/>
      <c r="KJN93" s="266"/>
      <c r="KJO93" s="266"/>
      <c r="KJP93" s="266"/>
      <c r="KJQ93" s="139"/>
      <c r="KJR93" s="266"/>
      <c r="KJS93" s="266"/>
      <c r="KJT93" s="266"/>
      <c r="KJU93" s="139"/>
      <c r="KJV93" s="266"/>
      <c r="KJW93" s="266"/>
      <c r="KJX93" s="266"/>
      <c r="KJY93" s="139"/>
      <c r="KJZ93" s="266"/>
      <c r="KKA93" s="266"/>
      <c r="KKB93" s="266"/>
      <c r="KKC93" s="139"/>
      <c r="KKD93" s="266"/>
      <c r="KKE93" s="266"/>
      <c r="KKF93" s="266"/>
      <c r="KKG93" s="139"/>
      <c r="KKH93" s="266"/>
      <c r="KKI93" s="266"/>
      <c r="KKJ93" s="266"/>
      <c r="KKK93" s="139"/>
      <c r="KKL93" s="266"/>
      <c r="KKM93" s="266"/>
      <c r="KKN93" s="266"/>
      <c r="KKO93" s="139"/>
      <c r="KKP93" s="266"/>
      <c r="KKQ93" s="266"/>
      <c r="KKR93" s="266"/>
      <c r="KKS93" s="139"/>
      <c r="KKT93" s="266"/>
      <c r="KKU93" s="266"/>
      <c r="KKV93" s="266"/>
      <c r="KKW93" s="139"/>
      <c r="KKX93" s="266"/>
      <c r="KKY93" s="266"/>
      <c r="KKZ93" s="266"/>
      <c r="KLA93" s="139"/>
      <c r="KLB93" s="266"/>
      <c r="KLC93" s="266"/>
      <c r="KLD93" s="266"/>
      <c r="KLE93" s="139"/>
      <c r="KLF93" s="266"/>
      <c r="KLG93" s="266"/>
      <c r="KLH93" s="266"/>
      <c r="KLI93" s="139"/>
      <c r="KLJ93" s="266"/>
      <c r="KLK93" s="266"/>
      <c r="KLL93" s="266"/>
      <c r="KLM93" s="139"/>
      <c r="KLN93" s="266"/>
      <c r="KLO93" s="266"/>
      <c r="KLP93" s="266"/>
      <c r="KLQ93" s="139"/>
      <c r="KLR93" s="266"/>
      <c r="KLS93" s="266"/>
      <c r="KLT93" s="266"/>
      <c r="KLU93" s="139"/>
      <c r="KLV93" s="266"/>
      <c r="KLW93" s="266"/>
      <c r="KLX93" s="266"/>
      <c r="KLY93" s="139"/>
      <c r="KLZ93" s="266"/>
      <c r="KMA93" s="266"/>
      <c r="KMB93" s="266"/>
      <c r="KMC93" s="139"/>
      <c r="KMD93" s="266"/>
      <c r="KME93" s="266"/>
      <c r="KMF93" s="266"/>
      <c r="KMG93" s="139"/>
      <c r="KMH93" s="266"/>
      <c r="KMI93" s="266"/>
      <c r="KMJ93" s="266"/>
      <c r="KMK93" s="139"/>
      <c r="KML93" s="266"/>
      <c r="KMM93" s="266"/>
      <c r="KMN93" s="266"/>
      <c r="KMO93" s="139"/>
      <c r="KMP93" s="266"/>
      <c r="KMQ93" s="266"/>
      <c r="KMR93" s="266"/>
      <c r="KMS93" s="139"/>
      <c r="KMT93" s="266"/>
      <c r="KMU93" s="266"/>
      <c r="KMV93" s="266"/>
      <c r="KMW93" s="139"/>
      <c r="KMX93" s="266"/>
      <c r="KMY93" s="266"/>
      <c r="KMZ93" s="266"/>
      <c r="KNA93" s="139"/>
      <c r="KNB93" s="266"/>
      <c r="KNC93" s="266"/>
      <c r="KND93" s="266"/>
      <c r="KNE93" s="139"/>
      <c r="KNF93" s="266"/>
      <c r="KNG93" s="266"/>
      <c r="KNH93" s="266"/>
      <c r="KNI93" s="139"/>
      <c r="KNJ93" s="266"/>
      <c r="KNK93" s="266"/>
      <c r="KNL93" s="266"/>
      <c r="KNM93" s="139"/>
      <c r="KNN93" s="266"/>
      <c r="KNO93" s="266"/>
      <c r="KNP93" s="266"/>
      <c r="KNQ93" s="139"/>
      <c r="KNR93" s="266"/>
      <c r="KNS93" s="266"/>
      <c r="KNT93" s="266"/>
      <c r="KNU93" s="139"/>
      <c r="KNV93" s="266"/>
      <c r="KNW93" s="266"/>
      <c r="KNX93" s="266"/>
      <c r="KNY93" s="139"/>
      <c r="KNZ93" s="266"/>
      <c r="KOA93" s="266"/>
      <c r="KOB93" s="266"/>
      <c r="KOC93" s="139"/>
      <c r="KOD93" s="266"/>
      <c r="KOE93" s="266"/>
      <c r="KOF93" s="266"/>
      <c r="KOG93" s="139"/>
      <c r="KOH93" s="266"/>
      <c r="KOI93" s="266"/>
      <c r="KOJ93" s="266"/>
      <c r="KOK93" s="139"/>
      <c r="KOL93" s="266"/>
      <c r="KOM93" s="266"/>
      <c r="KON93" s="266"/>
      <c r="KOO93" s="139"/>
      <c r="KOP93" s="266"/>
      <c r="KOQ93" s="266"/>
      <c r="KOR93" s="266"/>
      <c r="KOS93" s="139"/>
      <c r="KOT93" s="266"/>
      <c r="KOU93" s="266"/>
      <c r="KOV93" s="266"/>
      <c r="KOW93" s="139"/>
      <c r="KOX93" s="266"/>
      <c r="KOY93" s="266"/>
      <c r="KOZ93" s="266"/>
      <c r="KPA93" s="139"/>
      <c r="KPB93" s="266"/>
      <c r="KPC93" s="266"/>
      <c r="KPD93" s="266"/>
      <c r="KPE93" s="139"/>
      <c r="KPF93" s="266"/>
      <c r="KPG93" s="266"/>
      <c r="KPH93" s="266"/>
      <c r="KPI93" s="139"/>
      <c r="KPJ93" s="266"/>
      <c r="KPK93" s="266"/>
      <c r="KPL93" s="266"/>
      <c r="KPM93" s="139"/>
      <c r="KPN93" s="266"/>
      <c r="KPO93" s="266"/>
      <c r="KPP93" s="266"/>
      <c r="KPQ93" s="139"/>
      <c r="KPR93" s="266"/>
      <c r="KPS93" s="266"/>
      <c r="KPT93" s="266"/>
      <c r="KPU93" s="139"/>
      <c r="KPV93" s="266"/>
      <c r="KPW93" s="266"/>
      <c r="KPX93" s="266"/>
      <c r="KPY93" s="139"/>
      <c r="KPZ93" s="266"/>
      <c r="KQA93" s="266"/>
      <c r="KQB93" s="266"/>
      <c r="KQC93" s="139"/>
      <c r="KQD93" s="266"/>
      <c r="KQE93" s="266"/>
      <c r="KQF93" s="266"/>
      <c r="KQG93" s="139"/>
      <c r="KQH93" s="266"/>
      <c r="KQI93" s="266"/>
      <c r="KQJ93" s="266"/>
      <c r="KQK93" s="139"/>
      <c r="KQL93" s="266"/>
      <c r="KQM93" s="266"/>
      <c r="KQN93" s="266"/>
      <c r="KQO93" s="139"/>
      <c r="KQP93" s="266"/>
      <c r="KQQ93" s="266"/>
      <c r="KQR93" s="266"/>
      <c r="KQS93" s="139"/>
      <c r="KQT93" s="266"/>
      <c r="KQU93" s="266"/>
      <c r="KQV93" s="266"/>
      <c r="KQW93" s="139"/>
      <c r="KQX93" s="266"/>
      <c r="KQY93" s="266"/>
      <c r="KQZ93" s="266"/>
      <c r="KRA93" s="139"/>
      <c r="KRB93" s="266"/>
      <c r="KRC93" s="266"/>
      <c r="KRD93" s="266"/>
      <c r="KRE93" s="139"/>
      <c r="KRF93" s="266"/>
      <c r="KRG93" s="266"/>
      <c r="KRH93" s="266"/>
      <c r="KRI93" s="139"/>
      <c r="KRJ93" s="266"/>
      <c r="KRK93" s="266"/>
      <c r="KRL93" s="266"/>
      <c r="KRM93" s="139"/>
      <c r="KRN93" s="266"/>
      <c r="KRO93" s="266"/>
      <c r="KRP93" s="266"/>
      <c r="KRQ93" s="139"/>
      <c r="KRR93" s="266"/>
      <c r="KRS93" s="266"/>
      <c r="KRT93" s="266"/>
      <c r="KRU93" s="139"/>
      <c r="KRV93" s="266"/>
      <c r="KRW93" s="266"/>
      <c r="KRX93" s="266"/>
      <c r="KRY93" s="139"/>
      <c r="KRZ93" s="266"/>
      <c r="KSA93" s="266"/>
      <c r="KSB93" s="266"/>
      <c r="KSC93" s="139"/>
      <c r="KSD93" s="266"/>
      <c r="KSE93" s="266"/>
      <c r="KSF93" s="266"/>
      <c r="KSG93" s="139"/>
      <c r="KSH93" s="266"/>
      <c r="KSI93" s="266"/>
      <c r="KSJ93" s="266"/>
      <c r="KSK93" s="139"/>
      <c r="KSL93" s="266"/>
      <c r="KSM93" s="266"/>
      <c r="KSN93" s="266"/>
      <c r="KSO93" s="139"/>
      <c r="KSP93" s="266"/>
      <c r="KSQ93" s="266"/>
      <c r="KSR93" s="266"/>
      <c r="KSS93" s="139"/>
      <c r="KST93" s="266"/>
      <c r="KSU93" s="266"/>
      <c r="KSV93" s="266"/>
      <c r="KSW93" s="139"/>
      <c r="KSX93" s="266"/>
      <c r="KSY93" s="266"/>
      <c r="KSZ93" s="266"/>
      <c r="KTA93" s="139"/>
      <c r="KTB93" s="266"/>
      <c r="KTC93" s="266"/>
      <c r="KTD93" s="266"/>
      <c r="KTE93" s="139"/>
      <c r="KTF93" s="266"/>
      <c r="KTG93" s="266"/>
      <c r="KTH93" s="266"/>
      <c r="KTI93" s="139"/>
      <c r="KTJ93" s="266"/>
      <c r="KTK93" s="266"/>
      <c r="KTL93" s="266"/>
      <c r="KTM93" s="139"/>
      <c r="KTN93" s="266"/>
      <c r="KTO93" s="266"/>
      <c r="KTP93" s="266"/>
      <c r="KTQ93" s="139"/>
      <c r="KTR93" s="266"/>
      <c r="KTS93" s="266"/>
      <c r="KTT93" s="266"/>
      <c r="KTU93" s="139"/>
      <c r="KTV93" s="266"/>
      <c r="KTW93" s="266"/>
      <c r="KTX93" s="266"/>
      <c r="KTY93" s="139"/>
      <c r="KTZ93" s="266"/>
      <c r="KUA93" s="266"/>
      <c r="KUB93" s="266"/>
      <c r="KUC93" s="139"/>
      <c r="KUD93" s="266"/>
      <c r="KUE93" s="266"/>
      <c r="KUF93" s="266"/>
      <c r="KUG93" s="139"/>
      <c r="KUH93" s="266"/>
      <c r="KUI93" s="266"/>
      <c r="KUJ93" s="266"/>
      <c r="KUK93" s="139"/>
      <c r="KUL93" s="266"/>
      <c r="KUM93" s="266"/>
      <c r="KUN93" s="266"/>
      <c r="KUO93" s="139"/>
      <c r="KUP93" s="266"/>
      <c r="KUQ93" s="266"/>
      <c r="KUR93" s="266"/>
      <c r="KUS93" s="139"/>
      <c r="KUT93" s="266"/>
      <c r="KUU93" s="266"/>
      <c r="KUV93" s="266"/>
      <c r="KUW93" s="139"/>
      <c r="KUX93" s="266"/>
      <c r="KUY93" s="266"/>
      <c r="KUZ93" s="266"/>
      <c r="KVA93" s="139"/>
      <c r="KVB93" s="266"/>
      <c r="KVC93" s="266"/>
      <c r="KVD93" s="266"/>
      <c r="KVE93" s="139"/>
      <c r="KVF93" s="266"/>
      <c r="KVG93" s="266"/>
      <c r="KVH93" s="266"/>
      <c r="KVI93" s="139"/>
      <c r="KVJ93" s="266"/>
      <c r="KVK93" s="266"/>
      <c r="KVL93" s="266"/>
      <c r="KVM93" s="139"/>
      <c r="KVN93" s="266"/>
      <c r="KVO93" s="266"/>
      <c r="KVP93" s="266"/>
      <c r="KVQ93" s="139"/>
      <c r="KVR93" s="266"/>
      <c r="KVS93" s="266"/>
      <c r="KVT93" s="266"/>
      <c r="KVU93" s="139"/>
      <c r="KVV93" s="266"/>
      <c r="KVW93" s="266"/>
      <c r="KVX93" s="266"/>
      <c r="KVY93" s="139"/>
      <c r="KVZ93" s="266"/>
      <c r="KWA93" s="266"/>
      <c r="KWB93" s="266"/>
      <c r="KWC93" s="139"/>
      <c r="KWD93" s="266"/>
      <c r="KWE93" s="266"/>
      <c r="KWF93" s="266"/>
      <c r="KWG93" s="139"/>
      <c r="KWH93" s="266"/>
      <c r="KWI93" s="266"/>
      <c r="KWJ93" s="266"/>
      <c r="KWK93" s="139"/>
      <c r="KWL93" s="266"/>
      <c r="KWM93" s="266"/>
      <c r="KWN93" s="266"/>
      <c r="KWO93" s="139"/>
      <c r="KWP93" s="266"/>
      <c r="KWQ93" s="266"/>
      <c r="KWR93" s="266"/>
      <c r="KWS93" s="139"/>
      <c r="KWT93" s="266"/>
      <c r="KWU93" s="266"/>
      <c r="KWV93" s="266"/>
      <c r="KWW93" s="139"/>
      <c r="KWX93" s="266"/>
      <c r="KWY93" s="266"/>
      <c r="KWZ93" s="266"/>
      <c r="KXA93" s="139"/>
      <c r="KXB93" s="266"/>
      <c r="KXC93" s="266"/>
      <c r="KXD93" s="266"/>
      <c r="KXE93" s="139"/>
      <c r="KXF93" s="266"/>
      <c r="KXG93" s="266"/>
      <c r="KXH93" s="266"/>
      <c r="KXI93" s="139"/>
      <c r="KXJ93" s="266"/>
      <c r="KXK93" s="266"/>
      <c r="KXL93" s="266"/>
      <c r="KXM93" s="139"/>
      <c r="KXN93" s="266"/>
      <c r="KXO93" s="266"/>
      <c r="KXP93" s="266"/>
      <c r="KXQ93" s="139"/>
      <c r="KXR93" s="266"/>
      <c r="KXS93" s="266"/>
      <c r="KXT93" s="266"/>
      <c r="KXU93" s="139"/>
      <c r="KXV93" s="266"/>
      <c r="KXW93" s="266"/>
      <c r="KXX93" s="266"/>
      <c r="KXY93" s="139"/>
      <c r="KXZ93" s="266"/>
      <c r="KYA93" s="266"/>
      <c r="KYB93" s="266"/>
      <c r="KYC93" s="139"/>
      <c r="KYD93" s="266"/>
      <c r="KYE93" s="266"/>
      <c r="KYF93" s="266"/>
      <c r="KYG93" s="139"/>
      <c r="KYH93" s="266"/>
      <c r="KYI93" s="266"/>
      <c r="KYJ93" s="266"/>
      <c r="KYK93" s="139"/>
      <c r="KYL93" s="266"/>
      <c r="KYM93" s="266"/>
      <c r="KYN93" s="266"/>
      <c r="KYO93" s="139"/>
      <c r="KYP93" s="266"/>
      <c r="KYQ93" s="266"/>
      <c r="KYR93" s="266"/>
      <c r="KYS93" s="139"/>
      <c r="KYT93" s="266"/>
      <c r="KYU93" s="266"/>
      <c r="KYV93" s="266"/>
      <c r="KYW93" s="139"/>
      <c r="KYX93" s="266"/>
      <c r="KYY93" s="266"/>
      <c r="KYZ93" s="266"/>
      <c r="KZA93" s="139"/>
      <c r="KZB93" s="266"/>
      <c r="KZC93" s="266"/>
      <c r="KZD93" s="266"/>
      <c r="KZE93" s="139"/>
      <c r="KZF93" s="266"/>
      <c r="KZG93" s="266"/>
      <c r="KZH93" s="266"/>
      <c r="KZI93" s="139"/>
      <c r="KZJ93" s="266"/>
      <c r="KZK93" s="266"/>
      <c r="KZL93" s="266"/>
      <c r="KZM93" s="139"/>
      <c r="KZN93" s="266"/>
      <c r="KZO93" s="266"/>
      <c r="KZP93" s="266"/>
      <c r="KZQ93" s="139"/>
      <c r="KZR93" s="266"/>
      <c r="KZS93" s="266"/>
      <c r="KZT93" s="266"/>
      <c r="KZU93" s="139"/>
      <c r="KZV93" s="266"/>
      <c r="KZW93" s="266"/>
      <c r="KZX93" s="266"/>
      <c r="KZY93" s="139"/>
      <c r="KZZ93" s="266"/>
      <c r="LAA93" s="266"/>
      <c r="LAB93" s="266"/>
      <c r="LAC93" s="139"/>
      <c r="LAD93" s="266"/>
      <c r="LAE93" s="266"/>
      <c r="LAF93" s="266"/>
      <c r="LAG93" s="139"/>
      <c r="LAH93" s="266"/>
      <c r="LAI93" s="266"/>
      <c r="LAJ93" s="266"/>
      <c r="LAK93" s="139"/>
      <c r="LAL93" s="266"/>
      <c r="LAM93" s="266"/>
      <c r="LAN93" s="266"/>
      <c r="LAO93" s="139"/>
      <c r="LAP93" s="266"/>
      <c r="LAQ93" s="266"/>
      <c r="LAR93" s="266"/>
      <c r="LAS93" s="139"/>
      <c r="LAT93" s="266"/>
      <c r="LAU93" s="266"/>
      <c r="LAV93" s="266"/>
      <c r="LAW93" s="139"/>
      <c r="LAX93" s="266"/>
      <c r="LAY93" s="266"/>
      <c r="LAZ93" s="266"/>
      <c r="LBA93" s="139"/>
      <c r="LBB93" s="266"/>
      <c r="LBC93" s="266"/>
      <c r="LBD93" s="266"/>
      <c r="LBE93" s="139"/>
      <c r="LBF93" s="266"/>
      <c r="LBG93" s="266"/>
      <c r="LBH93" s="266"/>
      <c r="LBI93" s="139"/>
      <c r="LBJ93" s="266"/>
      <c r="LBK93" s="266"/>
      <c r="LBL93" s="266"/>
      <c r="LBM93" s="139"/>
      <c r="LBN93" s="266"/>
      <c r="LBO93" s="266"/>
      <c r="LBP93" s="266"/>
      <c r="LBQ93" s="139"/>
      <c r="LBR93" s="266"/>
      <c r="LBS93" s="266"/>
      <c r="LBT93" s="266"/>
      <c r="LBU93" s="139"/>
      <c r="LBV93" s="266"/>
      <c r="LBW93" s="266"/>
      <c r="LBX93" s="266"/>
      <c r="LBY93" s="139"/>
      <c r="LBZ93" s="266"/>
      <c r="LCA93" s="266"/>
      <c r="LCB93" s="266"/>
      <c r="LCC93" s="139"/>
      <c r="LCD93" s="266"/>
      <c r="LCE93" s="266"/>
      <c r="LCF93" s="266"/>
      <c r="LCG93" s="139"/>
      <c r="LCH93" s="266"/>
      <c r="LCI93" s="266"/>
      <c r="LCJ93" s="266"/>
      <c r="LCK93" s="139"/>
      <c r="LCL93" s="266"/>
      <c r="LCM93" s="266"/>
      <c r="LCN93" s="266"/>
      <c r="LCO93" s="139"/>
      <c r="LCP93" s="266"/>
      <c r="LCQ93" s="266"/>
      <c r="LCR93" s="266"/>
      <c r="LCS93" s="139"/>
      <c r="LCT93" s="266"/>
      <c r="LCU93" s="266"/>
      <c r="LCV93" s="266"/>
      <c r="LCW93" s="139"/>
      <c r="LCX93" s="266"/>
      <c r="LCY93" s="266"/>
      <c r="LCZ93" s="266"/>
      <c r="LDA93" s="139"/>
      <c r="LDB93" s="266"/>
      <c r="LDC93" s="266"/>
      <c r="LDD93" s="266"/>
      <c r="LDE93" s="139"/>
      <c r="LDF93" s="266"/>
      <c r="LDG93" s="266"/>
      <c r="LDH93" s="266"/>
      <c r="LDI93" s="139"/>
      <c r="LDJ93" s="266"/>
      <c r="LDK93" s="266"/>
      <c r="LDL93" s="266"/>
      <c r="LDM93" s="139"/>
      <c r="LDN93" s="266"/>
      <c r="LDO93" s="266"/>
      <c r="LDP93" s="266"/>
      <c r="LDQ93" s="139"/>
      <c r="LDR93" s="266"/>
      <c r="LDS93" s="266"/>
      <c r="LDT93" s="266"/>
      <c r="LDU93" s="139"/>
      <c r="LDV93" s="266"/>
      <c r="LDW93" s="266"/>
      <c r="LDX93" s="266"/>
      <c r="LDY93" s="139"/>
      <c r="LDZ93" s="266"/>
      <c r="LEA93" s="266"/>
      <c r="LEB93" s="266"/>
      <c r="LEC93" s="139"/>
      <c r="LED93" s="266"/>
      <c r="LEE93" s="266"/>
      <c r="LEF93" s="266"/>
      <c r="LEG93" s="139"/>
      <c r="LEH93" s="266"/>
      <c r="LEI93" s="266"/>
      <c r="LEJ93" s="266"/>
      <c r="LEK93" s="139"/>
      <c r="LEL93" s="266"/>
      <c r="LEM93" s="266"/>
      <c r="LEN93" s="266"/>
      <c r="LEO93" s="139"/>
      <c r="LEP93" s="266"/>
      <c r="LEQ93" s="266"/>
      <c r="LER93" s="266"/>
      <c r="LES93" s="139"/>
      <c r="LET93" s="266"/>
      <c r="LEU93" s="266"/>
      <c r="LEV93" s="266"/>
      <c r="LEW93" s="139"/>
      <c r="LEX93" s="266"/>
      <c r="LEY93" s="266"/>
      <c r="LEZ93" s="266"/>
      <c r="LFA93" s="139"/>
      <c r="LFB93" s="266"/>
      <c r="LFC93" s="266"/>
      <c r="LFD93" s="266"/>
      <c r="LFE93" s="139"/>
      <c r="LFF93" s="266"/>
      <c r="LFG93" s="266"/>
      <c r="LFH93" s="266"/>
      <c r="LFI93" s="139"/>
      <c r="LFJ93" s="266"/>
      <c r="LFK93" s="266"/>
      <c r="LFL93" s="266"/>
      <c r="LFM93" s="139"/>
      <c r="LFN93" s="266"/>
      <c r="LFO93" s="266"/>
      <c r="LFP93" s="266"/>
      <c r="LFQ93" s="139"/>
      <c r="LFR93" s="266"/>
      <c r="LFS93" s="266"/>
      <c r="LFT93" s="266"/>
      <c r="LFU93" s="139"/>
      <c r="LFV93" s="266"/>
      <c r="LFW93" s="266"/>
      <c r="LFX93" s="266"/>
      <c r="LFY93" s="139"/>
      <c r="LFZ93" s="266"/>
      <c r="LGA93" s="266"/>
      <c r="LGB93" s="266"/>
      <c r="LGC93" s="139"/>
      <c r="LGD93" s="266"/>
      <c r="LGE93" s="266"/>
      <c r="LGF93" s="266"/>
      <c r="LGG93" s="139"/>
      <c r="LGH93" s="266"/>
      <c r="LGI93" s="266"/>
      <c r="LGJ93" s="266"/>
      <c r="LGK93" s="139"/>
      <c r="LGL93" s="266"/>
      <c r="LGM93" s="266"/>
      <c r="LGN93" s="266"/>
      <c r="LGO93" s="139"/>
      <c r="LGP93" s="266"/>
      <c r="LGQ93" s="266"/>
      <c r="LGR93" s="266"/>
      <c r="LGS93" s="139"/>
      <c r="LGT93" s="266"/>
      <c r="LGU93" s="266"/>
      <c r="LGV93" s="266"/>
      <c r="LGW93" s="139"/>
      <c r="LGX93" s="266"/>
      <c r="LGY93" s="266"/>
      <c r="LGZ93" s="266"/>
      <c r="LHA93" s="139"/>
      <c r="LHB93" s="266"/>
      <c r="LHC93" s="266"/>
      <c r="LHD93" s="266"/>
      <c r="LHE93" s="139"/>
      <c r="LHF93" s="266"/>
      <c r="LHG93" s="266"/>
      <c r="LHH93" s="266"/>
      <c r="LHI93" s="139"/>
      <c r="LHJ93" s="266"/>
      <c r="LHK93" s="266"/>
      <c r="LHL93" s="266"/>
      <c r="LHM93" s="139"/>
      <c r="LHN93" s="266"/>
      <c r="LHO93" s="266"/>
      <c r="LHP93" s="266"/>
      <c r="LHQ93" s="139"/>
      <c r="LHR93" s="266"/>
      <c r="LHS93" s="266"/>
      <c r="LHT93" s="266"/>
      <c r="LHU93" s="139"/>
      <c r="LHV93" s="266"/>
      <c r="LHW93" s="266"/>
      <c r="LHX93" s="266"/>
      <c r="LHY93" s="139"/>
      <c r="LHZ93" s="266"/>
      <c r="LIA93" s="266"/>
      <c r="LIB93" s="266"/>
      <c r="LIC93" s="139"/>
      <c r="LID93" s="266"/>
      <c r="LIE93" s="266"/>
      <c r="LIF93" s="266"/>
      <c r="LIG93" s="139"/>
      <c r="LIH93" s="266"/>
      <c r="LII93" s="266"/>
      <c r="LIJ93" s="266"/>
      <c r="LIK93" s="139"/>
      <c r="LIL93" s="266"/>
      <c r="LIM93" s="266"/>
      <c r="LIN93" s="266"/>
      <c r="LIO93" s="139"/>
      <c r="LIP93" s="266"/>
      <c r="LIQ93" s="266"/>
      <c r="LIR93" s="266"/>
      <c r="LIS93" s="139"/>
      <c r="LIT93" s="266"/>
      <c r="LIU93" s="266"/>
      <c r="LIV93" s="266"/>
      <c r="LIW93" s="139"/>
      <c r="LIX93" s="266"/>
      <c r="LIY93" s="266"/>
      <c r="LIZ93" s="266"/>
      <c r="LJA93" s="139"/>
      <c r="LJB93" s="266"/>
      <c r="LJC93" s="266"/>
      <c r="LJD93" s="266"/>
      <c r="LJE93" s="139"/>
      <c r="LJF93" s="266"/>
      <c r="LJG93" s="266"/>
      <c r="LJH93" s="266"/>
      <c r="LJI93" s="139"/>
      <c r="LJJ93" s="266"/>
      <c r="LJK93" s="266"/>
      <c r="LJL93" s="266"/>
      <c r="LJM93" s="139"/>
      <c r="LJN93" s="266"/>
      <c r="LJO93" s="266"/>
      <c r="LJP93" s="266"/>
      <c r="LJQ93" s="139"/>
      <c r="LJR93" s="266"/>
      <c r="LJS93" s="266"/>
      <c r="LJT93" s="266"/>
      <c r="LJU93" s="139"/>
      <c r="LJV93" s="266"/>
      <c r="LJW93" s="266"/>
      <c r="LJX93" s="266"/>
      <c r="LJY93" s="139"/>
      <c r="LJZ93" s="266"/>
      <c r="LKA93" s="266"/>
      <c r="LKB93" s="266"/>
      <c r="LKC93" s="139"/>
      <c r="LKD93" s="266"/>
      <c r="LKE93" s="266"/>
      <c r="LKF93" s="266"/>
      <c r="LKG93" s="139"/>
      <c r="LKH93" s="266"/>
      <c r="LKI93" s="266"/>
      <c r="LKJ93" s="266"/>
      <c r="LKK93" s="139"/>
      <c r="LKL93" s="266"/>
      <c r="LKM93" s="266"/>
      <c r="LKN93" s="266"/>
      <c r="LKO93" s="139"/>
      <c r="LKP93" s="266"/>
      <c r="LKQ93" s="266"/>
      <c r="LKR93" s="266"/>
      <c r="LKS93" s="139"/>
      <c r="LKT93" s="266"/>
      <c r="LKU93" s="266"/>
      <c r="LKV93" s="266"/>
      <c r="LKW93" s="139"/>
      <c r="LKX93" s="266"/>
      <c r="LKY93" s="266"/>
      <c r="LKZ93" s="266"/>
      <c r="LLA93" s="139"/>
      <c r="LLB93" s="266"/>
      <c r="LLC93" s="266"/>
      <c r="LLD93" s="266"/>
      <c r="LLE93" s="139"/>
      <c r="LLF93" s="266"/>
      <c r="LLG93" s="266"/>
      <c r="LLH93" s="266"/>
      <c r="LLI93" s="139"/>
      <c r="LLJ93" s="266"/>
      <c r="LLK93" s="266"/>
      <c r="LLL93" s="266"/>
      <c r="LLM93" s="139"/>
      <c r="LLN93" s="266"/>
      <c r="LLO93" s="266"/>
      <c r="LLP93" s="266"/>
      <c r="LLQ93" s="139"/>
      <c r="LLR93" s="266"/>
      <c r="LLS93" s="266"/>
      <c r="LLT93" s="266"/>
      <c r="LLU93" s="139"/>
      <c r="LLV93" s="266"/>
      <c r="LLW93" s="266"/>
      <c r="LLX93" s="266"/>
      <c r="LLY93" s="139"/>
      <c r="LLZ93" s="266"/>
      <c r="LMA93" s="266"/>
      <c r="LMB93" s="266"/>
      <c r="LMC93" s="139"/>
      <c r="LMD93" s="266"/>
      <c r="LME93" s="266"/>
      <c r="LMF93" s="266"/>
      <c r="LMG93" s="139"/>
      <c r="LMH93" s="266"/>
      <c r="LMI93" s="266"/>
      <c r="LMJ93" s="266"/>
      <c r="LMK93" s="139"/>
      <c r="LML93" s="266"/>
      <c r="LMM93" s="266"/>
      <c r="LMN93" s="266"/>
      <c r="LMO93" s="139"/>
      <c r="LMP93" s="266"/>
      <c r="LMQ93" s="266"/>
      <c r="LMR93" s="266"/>
      <c r="LMS93" s="139"/>
      <c r="LMT93" s="266"/>
      <c r="LMU93" s="266"/>
      <c r="LMV93" s="266"/>
      <c r="LMW93" s="139"/>
      <c r="LMX93" s="266"/>
      <c r="LMY93" s="266"/>
      <c r="LMZ93" s="266"/>
      <c r="LNA93" s="139"/>
      <c r="LNB93" s="266"/>
      <c r="LNC93" s="266"/>
      <c r="LND93" s="266"/>
      <c r="LNE93" s="139"/>
      <c r="LNF93" s="266"/>
      <c r="LNG93" s="266"/>
      <c r="LNH93" s="266"/>
      <c r="LNI93" s="139"/>
      <c r="LNJ93" s="266"/>
      <c r="LNK93" s="266"/>
      <c r="LNL93" s="266"/>
      <c r="LNM93" s="139"/>
      <c r="LNN93" s="266"/>
      <c r="LNO93" s="266"/>
      <c r="LNP93" s="266"/>
      <c r="LNQ93" s="139"/>
      <c r="LNR93" s="266"/>
      <c r="LNS93" s="266"/>
      <c r="LNT93" s="266"/>
      <c r="LNU93" s="139"/>
      <c r="LNV93" s="266"/>
      <c r="LNW93" s="266"/>
      <c r="LNX93" s="266"/>
      <c r="LNY93" s="139"/>
      <c r="LNZ93" s="266"/>
      <c r="LOA93" s="266"/>
      <c r="LOB93" s="266"/>
      <c r="LOC93" s="139"/>
      <c r="LOD93" s="266"/>
      <c r="LOE93" s="266"/>
      <c r="LOF93" s="266"/>
      <c r="LOG93" s="139"/>
      <c r="LOH93" s="266"/>
      <c r="LOI93" s="266"/>
      <c r="LOJ93" s="266"/>
      <c r="LOK93" s="139"/>
      <c r="LOL93" s="266"/>
      <c r="LOM93" s="266"/>
      <c r="LON93" s="266"/>
      <c r="LOO93" s="139"/>
      <c r="LOP93" s="266"/>
      <c r="LOQ93" s="266"/>
      <c r="LOR93" s="266"/>
      <c r="LOS93" s="139"/>
      <c r="LOT93" s="266"/>
      <c r="LOU93" s="266"/>
      <c r="LOV93" s="266"/>
      <c r="LOW93" s="139"/>
      <c r="LOX93" s="266"/>
      <c r="LOY93" s="266"/>
      <c r="LOZ93" s="266"/>
      <c r="LPA93" s="139"/>
      <c r="LPB93" s="266"/>
      <c r="LPC93" s="266"/>
      <c r="LPD93" s="266"/>
      <c r="LPE93" s="139"/>
      <c r="LPF93" s="266"/>
      <c r="LPG93" s="266"/>
      <c r="LPH93" s="266"/>
      <c r="LPI93" s="139"/>
      <c r="LPJ93" s="266"/>
      <c r="LPK93" s="266"/>
      <c r="LPL93" s="266"/>
      <c r="LPM93" s="139"/>
      <c r="LPN93" s="266"/>
      <c r="LPO93" s="266"/>
      <c r="LPP93" s="266"/>
      <c r="LPQ93" s="139"/>
      <c r="LPR93" s="266"/>
      <c r="LPS93" s="266"/>
      <c r="LPT93" s="266"/>
      <c r="LPU93" s="139"/>
      <c r="LPV93" s="266"/>
      <c r="LPW93" s="266"/>
      <c r="LPX93" s="266"/>
      <c r="LPY93" s="139"/>
      <c r="LPZ93" s="266"/>
      <c r="LQA93" s="266"/>
      <c r="LQB93" s="266"/>
      <c r="LQC93" s="139"/>
      <c r="LQD93" s="266"/>
      <c r="LQE93" s="266"/>
      <c r="LQF93" s="266"/>
      <c r="LQG93" s="139"/>
      <c r="LQH93" s="266"/>
      <c r="LQI93" s="266"/>
      <c r="LQJ93" s="266"/>
      <c r="LQK93" s="139"/>
      <c r="LQL93" s="266"/>
      <c r="LQM93" s="266"/>
      <c r="LQN93" s="266"/>
      <c r="LQO93" s="139"/>
      <c r="LQP93" s="266"/>
      <c r="LQQ93" s="266"/>
      <c r="LQR93" s="266"/>
      <c r="LQS93" s="139"/>
      <c r="LQT93" s="266"/>
      <c r="LQU93" s="266"/>
      <c r="LQV93" s="266"/>
      <c r="LQW93" s="139"/>
      <c r="LQX93" s="266"/>
      <c r="LQY93" s="266"/>
      <c r="LQZ93" s="266"/>
      <c r="LRA93" s="139"/>
      <c r="LRB93" s="266"/>
      <c r="LRC93" s="266"/>
      <c r="LRD93" s="266"/>
      <c r="LRE93" s="139"/>
      <c r="LRF93" s="266"/>
      <c r="LRG93" s="266"/>
      <c r="LRH93" s="266"/>
      <c r="LRI93" s="139"/>
      <c r="LRJ93" s="266"/>
      <c r="LRK93" s="266"/>
      <c r="LRL93" s="266"/>
      <c r="LRM93" s="139"/>
      <c r="LRN93" s="266"/>
      <c r="LRO93" s="266"/>
      <c r="LRP93" s="266"/>
      <c r="LRQ93" s="139"/>
      <c r="LRR93" s="266"/>
      <c r="LRS93" s="266"/>
      <c r="LRT93" s="266"/>
      <c r="LRU93" s="139"/>
      <c r="LRV93" s="266"/>
      <c r="LRW93" s="266"/>
      <c r="LRX93" s="266"/>
      <c r="LRY93" s="139"/>
      <c r="LRZ93" s="266"/>
      <c r="LSA93" s="266"/>
      <c r="LSB93" s="266"/>
      <c r="LSC93" s="139"/>
      <c r="LSD93" s="266"/>
      <c r="LSE93" s="266"/>
      <c r="LSF93" s="266"/>
      <c r="LSG93" s="139"/>
      <c r="LSH93" s="266"/>
      <c r="LSI93" s="266"/>
      <c r="LSJ93" s="266"/>
      <c r="LSK93" s="139"/>
      <c r="LSL93" s="266"/>
      <c r="LSM93" s="266"/>
      <c r="LSN93" s="266"/>
      <c r="LSO93" s="139"/>
      <c r="LSP93" s="266"/>
      <c r="LSQ93" s="266"/>
      <c r="LSR93" s="266"/>
      <c r="LSS93" s="139"/>
      <c r="LST93" s="266"/>
      <c r="LSU93" s="266"/>
      <c r="LSV93" s="266"/>
      <c r="LSW93" s="139"/>
      <c r="LSX93" s="266"/>
      <c r="LSY93" s="266"/>
      <c r="LSZ93" s="266"/>
      <c r="LTA93" s="139"/>
      <c r="LTB93" s="266"/>
      <c r="LTC93" s="266"/>
      <c r="LTD93" s="266"/>
      <c r="LTE93" s="139"/>
      <c r="LTF93" s="266"/>
      <c r="LTG93" s="266"/>
      <c r="LTH93" s="266"/>
      <c r="LTI93" s="139"/>
      <c r="LTJ93" s="266"/>
      <c r="LTK93" s="266"/>
      <c r="LTL93" s="266"/>
      <c r="LTM93" s="139"/>
      <c r="LTN93" s="266"/>
      <c r="LTO93" s="266"/>
      <c r="LTP93" s="266"/>
      <c r="LTQ93" s="139"/>
      <c r="LTR93" s="266"/>
      <c r="LTS93" s="266"/>
      <c r="LTT93" s="266"/>
      <c r="LTU93" s="139"/>
      <c r="LTV93" s="266"/>
      <c r="LTW93" s="266"/>
      <c r="LTX93" s="266"/>
      <c r="LTY93" s="139"/>
      <c r="LTZ93" s="266"/>
      <c r="LUA93" s="266"/>
      <c r="LUB93" s="266"/>
      <c r="LUC93" s="139"/>
      <c r="LUD93" s="266"/>
      <c r="LUE93" s="266"/>
      <c r="LUF93" s="266"/>
      <c r="LUG93" s="139"/>
      <c r="LUH93" s="266"/>
      <c r="LUI93" s="266"/>
      <c r="LUJ93" s="266"/>
      <c r="LUK93" s="139"/>
      <c r="LUL93" s="266"/>
      <c r="LUM93" s="266"/>
      <c r="LUN93" s="266"/>
      <c r="LUO93" s="139"/>
      <c r="LUP93" s="266"/>
      <c r="LUQ93" s="266"/>
      <c r="LUR93" s="266"/>
      <c r="LUS93" s="139"/>
      <c r="LUT93" s="266"/>
      <c r="LUU93" s="266"/>
      <c r="LUV93" s="266"/>
      <c r="LUW93" s="139"/>
      <c r="LUX93" s="266"/>
      <c r="LUY93" s="266"/>
      <c r="LUZ93" s="266"/>
      <c r="LVA93" s="139"/>
      <c r="LVB93" s="266"/>
      <c r="LVC93" s="266"/>
      <c r="LVD93" s="266"/>
      <c r="LVE93" s="139"/>
      <c r="LVF93" s="266"/>
      <c r="LVG93" s="266"/>
      <c r="LVH93" s="266"/>
      <c r="LVI93" s="139"/>
      <c r="LVJ93" s="266"/>
      <c r="LVK93" s="266"/>
      <c r="LVL93" s="266"/>
      <c r="LVM93" s="139"/>
      <c r="LVN93" s="266"/>
      <c r="LVO93" s="266"/>
      <c r="LVP93" s="266"/>
      <c r="LVQ93" s="139"/>
      <c r="LVR93" s="266"/>
      <c r="LVS93" s="266"/>
      <c r="LVT93" s="266"/>
      <c r="LVU93" s="139"/>
      <c r="LVV93" s="266"/>
      <c r="LVW93" s="266"/>
      <c r="LVX93" s="266"/>
      <c r="LVY93" s="139"/>
      <c r="LVZ93" s="266"/>
      <c r="LWA93" s="266"/>
      <c r="LWB93" s="266"/>
      <c r="LWC93" s="139"/>
      <c r="LWD93" s="266"/>
      <c r="LWE93" s="266"/>
      <c r="LWF93" s="266"/>
      <c r="LWG93" s="139"/>
      <c r="LWH93" s="266"/>
      <c r="LWI93" s="266"/>
      <c r="LWJ93" s="266"/>
      <c r="LWK93" s="139"/>
      <c r="LWL93" s="266"/>
      <c r="LWM93" s="266"/>
      <c r="LWN93" s="266"/>
      <c r="LWO93" s="139"/>
      <c r="LWP93" s="266"/>
      <c r="LWQ93" s="266"/>
      <c r="LWR93" s="266"/>
      <c r="LWS93" s="139"/>
      <c r="LWT93" s="266"/>
      <c r="LWU93" s="266"/>
      <c r="LWV93" s="266"/>
      <c r="LWW93" s="139"/>
      <c r="LWX93" s="266"/>
      <c r="LWY93" s="266"/>
      <c r="LWZ93" s="266"/>
      <c r="LXA93" s="139"/>
      <c r="LXB93" s="266"/>
      <c r="LXC93" s="266"/>
      <c r="LXD93" s="266"/>
      <c r="LXE93" s="139"/>
      <c r="LXF93" s="266"/>
      <c r="LXG93" s="266"/>
      <c r="LXH93" s="266"/>
      <c r="LXI93" s="139"/>
      <c r="LXJ93" s="266"/>
      <c r="LXK93" s="266"/>
      <c r="LXL93" s="266"/>
      <c r="LXM93" s="139"/>
      <c r="LXN93" s="266"/>
      <c r="LXO93" s="266"/>
      <c r="LXP93" s="266"/>
      <c r="LXQ93" s="139"/>
      <c r="LXR93" s="266"/>
      <c r="LXS93" s="266"/>
      <c r="LXT93" s="266"/>
      <c r="LXU93" s="139"/>
      <c r="LXV93" s="266"/>
      <c r="LXW93" s="266"/>
      <c r="LXX93" s="266"/>
      <c r="LXY93" s="139"/>
      <c r="LXZ93" s="266"/>
      <c r="LYA93" s="266"/>
      <c r="LYB93" s="266"/>
      <c r="LYC93" s="139"/>
      <c r="LYD93" s="266"/>
      <c r="LYE93" s="266"/>
      <c r="LYF93" s="266"/>
      <c r="LYG93" s="139"/>
      <c r="LYH93" s="266"/>
      <c r="LYI93" s="266"/>
      <c r="LYJ93" s="266"/>
      <c r="LYK93" s="139"/>
      <c r="LYL93" s="266"/>
      <c r="LYM93" s="266"/>
      <c r="LYN93" s="266"/>
      <c r="LYO93" s="139"/>
      <c r="LYP93" s="266"/>
      <c r="LYQ93" s="266"/>
      <c r="LYR93" s="266"/>
      <c r="LYS93" s="139"/>
      <c r="LYT93" s="266"/>
      <c r="LYU93" s="266"/>
      <c r="LYV93" s="266"/>
      <c r="LYW93" s="139"/>
      <c r="LYX93" s="266"/>
      <c r="LYY93" s="266"/>
      <c r="LYZ93" s="266"/>
      <c r="LZA93" s="139"/>
      <c r="LZB93" s="266"/>
      <c r="LZC93" s="266"/>
      <c r="LZD93" s="266"/>
      <c r="LZE93" s="139"/>
      <c r="LZF93" s="266"/>
      <c r="LZG93" s="266"/>
      <c r="LZH93" s="266"/>
      <c r="LZI93" s="139"/>
      <c r="LZJ93" s="266"/>
      <c r="LZK93" s="266"/>
      <c r="LZL93" s="266"/>
      <c r="LZM93" s="139"/>
      <c r="LZN93" s="266"/>
      <c r="LZO93" s="266"/>
      <c r="LZP93" s="266"/>
      <c r="LZQ93" s="139"/>
      <c r="LZR93" s="266"/>
      <c r="LZS93" s="266"/>
      <c r="LZT93" s="266"/>
      <c r="LZU93" s="139"/>
      <c r="LZV93" s="266"/>
      <c r="LZW93" s="266"/>
      <c r="LZX93" s="266"/>
      <c r="LZY93" s="139"/>
      <c r="LZZ93" s="266"/>
      <c r="MAA93" s="266"/>
      <c r="MAB93" s="266"/>
      <c r="MAC93" s="139"/>
      <c r="MAD93" s="266"/>
      <c r="MAE93" s="266"/>
      <c r="MAF93" s="266"/>
      <c r="MAG93" s="139"/>
      <c r="MAH93" s="266"/>
      <c r="MAI93" s="266"/>
      <c r="MAJ93" s="266"/>
      <c r="MAK93" s="139"/>
      <c r="MAL93" s="266"/>
      <c r="MAM93" s="266"/>
      <c r="MAN93" s="266"/>
      <c r="MAO93" s="139"/>
      <c r="MAP93" s="266"/>
      <c r="MAQ93" s="266"/>
      <c r="MAR93" s="266"/>
      <c r="MAS93" s="139"/>
      <c r="MAT93" s="266"/>
      <c r="MAU93" s="266"/>
      <c r="MAV93" s="266"/>
      <c r="MAW93" s="139"/>
      <c r="MAX93" s="266"/>
      <c r="MAY93" s="266"/>
      <c r="MAZ93" s="266"/>
      <c r="MBA93" s="139"/>
      <c r="MBB93" s="266"/>
      <c r="MBC93" s="266"/>
      <c r="MBD93" s="266"/>
      <c r="MBE93" s="139"/>
      <c r="MBF93" s="266"/>
      <c r="MBG93" s="266"/>
      <c r="MBH93" s="266"/>
      <c r="MBI93" s="139"/>
      <c r="MBJ93" s="266"/>
      <c r="MBK93" s="266"/>
      <c r="MBL93" s="266"/>
      <c r="MBM93" s="139"/>
      <c r="MBN93" s="266"/>
      <c r="MBO93" s="266"/>
      <c r="MBP93" s="266"/>
      <c r="MBQ93" s="139"/>
      <c r="MBR93" s="266"/>
      <c r="MBS93" s="266"/>
      <c r="MBT93" s="266"/>
      <c r="MBU93" s="139"/>
      <c r="MBV93" s="266"/>
      <c r="MBW93" s="266"/>
      <c r="MBX93" s="266"/>
      <c r="MBY93" s="139"/>
      <c r="MBZ93" s="266"/>
      <c r="MCA93" s="266"/>
      <c r="MCB93" s="266"/>
      <c r="MCC93" s="139"/>
      <c r="MCD93" s="266"/>
      <c r="MCE93" s="266"/>
      <c r="MCF93" s="266"/>
      <c r="MCG93" s="139"/>
      <c r="MCH93" s="266"/>
      <c r="MCI93" s="266"/>
      <c r="MCJ93" s="266"/>
      <c r="MCK93" s="139"/>
      <c r="MCL93" s="266"/>
      <c r="MCM93" s="266"/>
      <c r="MCN93" s="266"/>
      <c r="MCO93" s="139"/>
      <c r="MCP93" s="266"/>
      <c r="MCQ93" s="266"/>
      <c r="MCR93" s="266"/>
      <c r="MCS93" s="139"/>
      <c r="MCT93" s="266"/>
      <c r="MCU93" s="266"/>
      <c r="MCV93" s="266"/>
      <c r="MCW93" s="139"/>
      <c r="MCX93" s="266"/>
      <c r="MCY93" s="266"/>
      <c r="MCZ93" s="266"/>
      <c r="MDA93" s="139"/>
      <c r="MDB93" s="266"/>
      <c r="MDC93" s="266"/>
      <c r="MDD93" s="266"/>
      <c r="MDE93" s="139"/>
      <c r="MDF93" s="266"/>
      <c r="MDG93" s="266"/>
      <c r="MDH93" s="266"/>
      <c r="MDI93" s="139"/>
      <c r="MDJ93" s="266"/>
      <c r="MDK93" s="266"/>
      <c r="MDL93" s="266"/>
      <c r="MDM93" s="139"/>
      <c r="MDN93" s="266"/>
      <c r="MDO93" s="266"/>
      <c r="MDP93" s="266"/>
      <c r="MDQ93" s="139"/>
      <c r="MDR93" s="266"/>
      <c r="MDS93" s="266"/>
      <c r="MDT93" s="266"/>
      <c r="MDU93" s="139"/>
      <c r="MDV93" s="266"/>
      <c r="MDW93" s="266"/>
      <c r="MDX93" s="266"/>
      <c r="MDY93" s="139"/>
      <c r="MDZ93" s="266"/>
      <c r="MEA93" s="266"/>
      <c r="MEB93" s="266"/>
      <c r="MEC93" s="139"/>
      <c r="MED93" s="266"/>
      <c r="MEE93" s="266"/>
      <c r="MEF93" s="266"/>
      <c r="MEG93" s="139"/>
      <c r="MEH93" s="266"/>
      <c r="MEI93" s="266"/>
      <c r="MEJ93" s="266"/>
      <c r="MEK93" s="139"/>
      <c r="MEL93" s="266"/>
      <c r="MEM93" s="266"/>
      <c r="MEN93" s="266"/>
      <c r="MEO93" s="139"/>
      <c r="MEP93" s="266"/>
      <c r="MEQ93" s="266"/>
      <c r="MER93" s="266"/>
      <c r="MES93" s="139"/>
      <c r="MET93" s="266"/>
      <c r="MEU93" s="266"/>
      <c r="MEV93" s="266"/>
      <c r="MEW93" s="139"/>
      <c r="MEX93" s="266"/>
      <c r="MEY93" s="266"/>
      <c r="MEZ93" s="266"/>
      <c r="MFA93" s="139"/>
      <c r="MFB93" s="266"/>
      <c r="MFC93" s="266"/>
      <c r="MFD93" s="266"/>
      <c r="MFE93" s="139"/>
      <c r="MFF93" s="266"/>
      <c r="MFG93" s="266"/>
      <c r="MFH93" s="266"/>
      <c r="MFI93" s="139"/>
      <c r="MFJ93" s="266"/>
      <c r="MFK93" s="266"/>
      <c r="MFL93" s="266"/>
      <c r="MFM93" s="139"/>
      <c r="MFN93" s="266"/>
      <c r="MFO93" s="266"/>
      <c r="MFP93" s="266"/>
      <c r="MFQ93" s="139"/>
      <c r="MFR93" s="266"/>
      <c r="MFS93" s="266"/>
      <c r="MFT93" s="266"/>
      <c r="MFU93" s="139"/>
      <c r="MFV93" s="266"/>
      <c r="MFW93" s="266"/>
      <c r="MFX93" s="266"/>
      <c r="MFY93" s="139"/>
      <c r="MFZ93" s="266"/>
      <c r="MGA93" s="266"/>
      <c r="MGB93" s="266"/>
      <c r="MGC93" s="139"/>
      <c r="MGD93" s="266"/>
      <c r="MGE93" s="266"/>
      <c r="MGF93" s="266"/>
      <c r="MGG93" s="139"/>
      <c r="MGH93" s="266"/>
      <c r="MGI93" s="266"/>
      <c r="MGJ93" s="266"/>
      <c r="MGK93" s="139"/>
      <c r="MGL93" s="266"/>
      <c r="MGM93" s="266"/>
      <c r="MGN93" s="266"/>
      <c r="MGO93" s="139"/>
      <c r="MGP93" s="266"/>
      <c r="MGQ93" s="266"/>
      <c r="MGR93" s="266"/>
      <c r="MGS93" s="139"/>
      <c r="MGT93" s="266"/>
      <c r="MGU93" s="266"/>
      <c r="MGV93" s="266"/>
      <c r="MGW93" s="139"/>
      <c r="MGX93" s="266"/>
      <c r="MGY93" s="266"/>
      <c r="MGZ93" s="266"/>
      <c r="MHA93" s="139"/>
      <c r="MHB93" s="266"/>
      <c r="MHC93" s="266"/>
      <c r="MHD93" s="266"/>
      <c r="MHE93" s="139"/>
      <c r="MHF93" s="266"/>
      <c r="MHG93" s="266"/>
      <c r="MHH93" s="266"/>
      <c r="MHI93" s="139"/>
      <c r="MHJ93" s="266"/>
      <c r="MHK93" s="266"/>
      <c r="MHL93" s="266"/>
      <c r="MHM93" s="139"/>
      <c r="MHN93" s="266"/>
      <c r="MHO93" s="266"/>
      <c r="MHP93" s="266"/>
      <c r="MHQ93" s="139"/>
      <c r="MHR93" s="266"/>
      <c r="MHS93" s="266"/>
      <c r="MHT93" s="266"/>
      <c r="MHU93" s="139"/>
      <c r="MHV93" s="266"/>
      <c r="MHW93" s="266"/>
      <c r="MHX93" s="266"/>
      <c r="MHY93" s="139"/>
      <c r="MHZ93" s="266"/>
      <c r="MIA93" s="266"/>
      <c r="MIB93" s="266"/>
      <c r="MIC93" s="139"/>
      <c r="MID93" s="266"/>
      <c r="MIE93" s="266"/>
      <c r="MIF93" s="266"/>
      <c r="MIG93" s="139"/>
      <c r="MIH93" s="266"/>
      <c r="MII93" s="266"/>
      <c r="MIJ93" s="266"/>
      <c r="MIK93" s="139"/>
      <c r="MIL93" s="266"/>
      <c r="MIM93" s="266"/>
      <c r="MIN93" s="266"/>
      <c r="MIO93" s="139"/>
      <c r="MIP93" s="266"/>
      <c r="MIQ93" s="266"/>
      <c r="MIR93" s="266"/>
      <c r="MIS93" s="139"/>
      <c r="MIT93" s="266"/>
      <c r="MIU93" s="266"/>
      <c r="MIV93" s="266"/>
      <c r="MIW93" s="139"/>
      <c r="MIX93" s="266"/>
      <c r="MIY93" s="266"/>
      <c r="MIZ93" s="266"/>
      <c r="MJA93" s="139"/>
      <c r="MJB93" s="266"/>
      <c r="MJC93" s="266"/>
      <c r="MJD93" s="266"/>
      <c r="MJE93" s="139"/>
      <c r="MJF93" s="266"/>
      <c r="MJG93" s="266"/>
      <c r="MJH93" s="266"/>
      <c r="MJI93" s="139"/>
      <c r="MJJ93" s="266"/>
      <c r="MJK93" s="266"/>
      <c r="MJL93" s="266"/>
      <c r="MJM93" s="139"/>
      <c r="MJN93" s="266"/>
      <c r="MJO93" s="266"/>
      <c r="MJP93" s="266"/>
      <c r="MJQ93" s="139"/>
      <c r="MJR93" s="266"/>
      <c r="MJS93" s="266"/>
      <c r="MJT93" s="266"/>
      <c r="MJU93" s="139"/>
      <c r="MJV93" s="266"/>
      <c r="MJW93" s="266"/>
      <c r="MJX93" s="266"/>
      <c r="MJY93" s="139"/>
      <c r="MJZ93" s="266"/>
      <c r="MKA93" s="266"/>
      <c r="MKB93" s="266"/>
      <c r="MKC93" s="139"/>
      <c r="MKD93" s="266"/>
      <c r="MKE93" s="266"/>
      <c r="MKF93" s="266"/>
      <c r="MKG93" s="139"/>
      <c r="MKH93" s="266"/>
      <c r="MKI93" s="266"/>
      <c r="MKJ93" s="266"/>
      <c r="MKK93" s="139"/>
      <c r="MKL93" s="266"/>
      <c r="MKM93" s="266"/>
      <c r="MKN93" s="266"/>
      <c r="MKO93" s="139"/>
      <c r="MKP93" s="266"/>
      <c r="MKQ93" s="266"/>
      <c r="MKR93" s="266"/>
      <c r="MKS93" s="139"/>
      <c r="MKT93" s="266"/>
      <c r="MKU93" s="266"/>
      <c r="MKV93" s="266"/>
      <c r="MKW93" s="139"/>
      <c r="MKX93" s="266"/>
      <c r="MKY93" s="266"/>
      <c r="MKZ93" s="266"/>
      <c r="MLA93" s="139"/>
      <c r="MLB93" s="266"/>
      <c r="MLC93" s="266"/>
      <c r="MLD93" s="266"/>
      <c r="MLE93" s="139"/>
      <c r="MLF93" s="266"/>
      <c r="MLG93" s="266"/>
      <c r="MLH93" s="266"/>
      <c r="MLI93" s="139"/>
      <c r="MLJ93" s="266"/>
      <c r="MLK93" s="266"/>
      <c r="MLL93" s="266"/>
      <c r="MLM93" s="139"/>
      <c r="MLN93" s="266"/>
      <c r="MLO93" s="266"/>
      <c r="MLP93" s="266"/>
      <c r="MLQ93" s="139"/>
      <c r="MLR93" s="266"/>
      <c r="MLS93" s="266"/>
      <c r="MLT93" s="266"/>
      <c r="MLU93" s="139"/>
      <c r="MLV93" s="266"/>
      <c r="MLW93" s="266"/>
      <c r="MLX93" s="266"/>
      <c r="MLY93" s="139"/>
      <c r="MLZ93" s="266"/>
      <c r="MMA93" s="266"/>
      <c r="MMB93" s="266"/>
      <c r="MMC93" s="139"/>
      <c r="MMD93" s="266"/>
      <c r="MME93" s="266"/>
      <c r="MMF93" s="266"/>
      <c r="MMG93" s="139"/>
      <c r="MMH93" s="266"/>
      <c r="MMI93" s="266"/>
      <c r="MMJ93" s="266"/>
      <c r="MMK93" s="139"/>
      <c r="MML93" s="266"/>
      <c r="MMM93" s="266"/>
      <c r="MMN93" s="266"/>
      <c r="MMO93" s="139"/>
      <c r="MMP93" s="266"/>
      <c r="MMQ93" s="266"/>
      <c r="MMR93" s="266"/>
      <c r="MMS93" s="139"/>
      <c r="MMT93" s="266"/>
      <c r="MMU93" s="266"/>
      <c r="MMV93" s="266"/>
      <c r="MMW93" s="139"/>
      <c r="MMX93" s="266"/>
      <c r="MMY93" s="266"/>
      <c r="MMZ93" s="266"/>
      <c r="MNA93" s="139"/>
      <c r="MNB93" s="266"/>
      <c r="MNC93" s="266"/>
      <c r="MND93" s="266"/>
      <c r="MNE93" s="139"/>
      <c r="MNF93" s="266"/>
      <c r="MNG93" s="266"/>
      <c r="MNH93" s="266"/>
      <c r="MNI93" s="139"/>
      <c r="MNJ93" s="266"/>
      <c r="MNK93" s="266"/>
      <c r="MNL93" s="266"/>
      <c r="MNM93" s="139"/>
      <c r="MNN93" s="266"/>
      <c r="MNO93" s="266"/>
      <c r="MNP93" s="266"/>
      <c r="MNQ93" s="139"/>
      <c r="MNR93" s="266"/>
      <c r="MNS93" s="266"/>
      <c r="MNT93" s="266"/>
      <c r="MNU93" s="139"/>
      <c r="MNV93" s="266"/>
      <c r="MNW93" s="266"/>
      <c r="MNX93" s="266"/>
      <c r="MNY93" s="139"/>
      <c r="MNZ93" s="266"/>
      <c r="MOA93" s="266"/>
      <c r="MOB93" s="266"/>
      <c r="MOC93" s="139"/>
      <c r="MOD93" s="266"/>
      <c r="MOE93" s="266"/>
      <c r="MOF93" s="266"/>
      <c r="MOG93" s="139"/>
      <c r="MOH93" s="266"/>
      <c r="MOI93" s="266"/>
      <c r="MOJ93" s="266"/>
      <c r="MOK93" s="139"/>
      <c r="MOL93" s="266"/>
      <c r="MOM93" s="266"/>
      <c r="MON93" s="266"/>
      <c r="MOO93" s="139"/>
      <c r="MOP93" s="266"/>
      <c r="MOQ93" s="266"/>
      <c r="MOR93" s="266"/>
      <c r="MOS93" s="139"/>
      <c r="MOT93" s="266"/>
      <c r="MOU93" s="266"/>
      <c r="MOV93" s="266"/>
      <c r="MOW93" s="139"/>
      <c r="MOX93" s="266"/>
      <c r="MOY93" s="266"/>
      <c r="MOZ93" s="266"/>
      <c r="MPA93" s="139"/>
      <c r="MPB93" s="266"/>
      <c r="MPC93" s="266"/>
      <c r="MPD93" s="266"/>
      <c r="MPE93" s="139"/>
      <c r="MPF93" s="266"/>
      <c r="MPG93" s="266"/>
      <c r="MPH93" s="266"/>
      <c r="MPI93" s="139"/>
      <c r="MPJ93" s="266"/>
      <c r="MPK93" s="266"/>
      <c r="MPL93" s="266"/>
      <c r="MPM93" s="139"/>
      <c r="MPN93" s="266"/>
      <c r="MPO93" s="266"/>
      <c r="MPP93" s="266"/>
      <c r="MPQ93" s="139"/>
      <c r="MPR93" s="266"/>
      <c r="MPS93" s="266"/>
      <c r="MPT93" s="266"/>
      <c r="MPU93" s="139"/>
      <c r="MPV93" s="266"/>
      <c r="MPW93" s="266"/>
      <c r="MPX93" s="266"/>
      <c r="MPY93" s="139"/>
      <c r="MPZ93" s="266"/>
      <c r="MQA93" s="266"/>
      <c r="MQB93" s="266"/>
      <c r="MQC93" s="139"/>
      <c r="MQD93" s="266"/>
      <c r="MQE93" s="266"/>
      <c r="MQF93" s="266"/>
      <c r="MQG93" s="139"/>
      <c r="MQH93" s="266"/>
      <c r="MQI93" s="266"/>
      <c r="MQJ93" s="266"/>
      <c r="MQK93" s="139"/>
      <c r="MQL93" s="266"/>
      <c r="MQM93" s="266"/>
      <c r="MQN93" s="266"/>
      <c r="MQO93" s="139"/>
      <c r="MQP93" s="266"/>
      <c r="MQQ93" s="266"/>
      <c r="MQR93" s="266"/>
      <c r="MQS93" s="139"/>
      <c r="MQT93" s="266"/>
      <c r="MQU93" s="266"/>
      <c r="MQV93" s="266"/>
      <c r="MQW93" s="139"/>
      <c r="MQX93" s="266"/>
      <c r="MQY93" s="266"/>
      <c r="MQZ93" s="266"/>
      <c r="MRA93" s="139"/>
      <c r="MRB93" s="266"/>
      <c r="MRC93" s="266"/>
      <c r="MRD93" s="266"/>
      <c r="MRE93" s="139"/>
      <c r="MRF93" s="266"/>
      <c r="MRG93" s="266"/>
      <c r="MRH93" s="266"/>
      <c r="MRI93" s="139"/>
      <c r="MRJ93" s="266"/>
      <c r="MRK93" s="266"/>
      <c r="MRL93" s="266"/>
      <c r="MRM93" s="139"/>
      <c r="MRN93" s="266"/>
      <c r="MRO93" s="266"/>
      <c r="MRP93" s="266"/>
      <c r="MRQ93" s="139"/>
      <c r="MRR93" s="266"/>
      <c r="MRS93" s="266"/>
      <c r="MRT93" s="266"/>
      <c r="MRU93" s="139"/>
      <c r="MRV93" s="266"/>
      <c r="MRW93" s="266"/>
      <c r="MRX93" s="266"/>
      <c r="MRY93" s="139"/>
      <c r="MRZ93" s="266"/>
      <c r="MSA93" s="266"/>
      <c r="MSB93" s="266"/>
      <c r="MSC93" s="139"/>
      <c r="MSD93" s="266"/>
      <c r="MSE93" s="266"/>
      <c r="MSF93" s="266"/>
      <c r="MSG93" s="139"/>
      <c r="MSH93" s="266"/>
      <c r="MSI93" s="266"/>
      <c r="MSJ93" s="266"/>
      <c r="MSK93" s="139"/>
      <c r="MSL93" s="266"/>
      <c r="MSM93" s="266"/>
      <c r="MSN93" s="266"/>
      <c r="MSO93" s="139"/>
      <c r="MSP93" s="266"/>
      <c r="MSQ93" s="266"/>
      <c r="MSR93" s="266"/>
      <c r="MSS93" s="139"/>
      <c r="MST93" s="266"/>
      <c r="MSU93" s="266"/>
      <c r="MSV93" s="266"/>
      <c r="MSW93" s="139"/>
      <c r="MSX93" s="266"/>
      <c r="MSY93" s="266"/>
      <c r="MSZ93" s="266"/>
      <c r="MTA93" s="139"/>
      <c r="MTB93" s="266"/>
      <c r="MTC93" s="266"/>
      <c r="MTD93" s="266"/>
      <c r="MTE93" s="139"/>
      <c r="MTF93" s="266"/>
      <c r="MTG93" s="266"/>
      <c r="MTH93" s="266"/>
      <c r="MTI93" s="139"/>
      <c r="MTJ93" s="266"/>
      <c r="MTK93" s="266"/>
      <c r="MTL93" s="266"/>
      <c r="MTM93" s="139"/>
      <c r="MTN93" s="266"/>
      <c r="MTO93" s="266"/>
      <c r="MTP93" s="266"/>
      <c r="MTQ93" s="139"/>
      <c r="MTR93" s="266"/>
      <c r="MTS93" s="266"/>
      <c r="MTT93" s="266"/>
      <c r="MTU93" s="139"/>
      <c r="MTV93" s="266"/>
      <c r="MTW93" s="266"/>
      <c r="MTX93" s="266"/>
      <c r="MTY93" s="139"/>
      <c r="MTZ93" s="266"/>
      <c r="MUA93" s="266"/>
      <c r="MUB93" s="266"/>
      <c r="MUC93" s="139"/>
      <c r="MUD93" s="266"/>
      <c r="MUE93" s="266"/>
      <c r="MUF93" s="266"/>
      <c r="MUG93" s="139"/>
      <c r="MUH93" s="266"/>
      <c r="MUI93" s="266"/>
      <c r="MUJ93" s="266"/>
      <c r="MUK93" s="139"/>
      <c r="MUL93" s="266"/>
      <c r="MUM93" s="266"/>
      <c r="MUN93" s="266"/>
      <c r="MUO93" s="139"/>
      <c r="MUP93" s="266"/>
      <c r="MUQ93" s="266"/>
      <c r="MUR93" s="266"/>
      <c r="MUS93" s="139"/>
      <c r="MUT93" s="266"/>
      <c r="MUU93" s="266"/>
      <c r="MUV93" s="266"/>
      <c r="MUW93" s="139"/>
      <c r="MUX93" s="266"/>
      <c r="MUY93" s="266"/>
      <c r="MUZ93" s="266"/>
      <c r="MVA93" s="139"/>
      <c r="MVB93" s="266"/>
      <c r="MVC93" s="266"/>
      <c r="MVD93" s="266"/>
      <c r="MVE93" s="139"/>
      <c r="MVF93" s="266"/>
      <c r="MVG93" s="266"/>
      <c r="MVH93" s="266"/>
      <c r="MVI93" s="139"/>
      <c r="MVJ93" s="266"/>
      <c r="MVK93" s="266"/>
      <c r="MVL93" s="266"/>
      <c r="MVM93" s="139"/>
      <c r="MVN93" s="266"/>
      <c r="MVO93" s="266"/>
      <c r="MVP93" s="266"/>
      <c r="MVQ93" s="139"/>
      <c r="MVR93" s="266"/>
      <c r="MVS93" s="266"/>
      <c r="MVT93" s="266"/>
      <c r="MVU93" s="139"/>
      <c r="MVV93" s="266"/>
      <c r="MVW93" s="266"/>
      <c r="MVX93" s="266"/>
      <c r="MVY93" s="139"/>
      <c r="MVZ93" s="266"/>
      <c r="MWA93" s="266"/>
      <c r="MWB93" s="266"/>
      <c r="MWC93" s="139"/>
      <c r="MWD93" s="266"/>
      <c r="MWE93" s="266"/>
      <c r="MWF93" s="266"/>
      <c r="MWG93" s="139"/>
      <c r="MWH93" s="266"/>
      <c r="MWI93" s="266"/>
      <c r="MWJ93" s="266"/>
      <c r="MWK93" s="139"/>
      <c r="MWL93" s="266"/>
      <c r="MWM93" s="266"/>
      <c r="MWN93" s="266"/>
      <c r="MWO93" s="139"/>
      <c r="MWP93" s="266"/>
      <c r="MWQ93" s="266"/>
      <c r="MWR93" s="266"/>
      <c r="MWS93" s="139"/>
      <c r="MWT93" s="266"/>
      <c r="MWU93" s="266"/>
      <c r="MWV93" s="266"/>
      <c r="MWW93" s="139"/>
      <c r="MWX93" s="266"/>
      <c r="MWY93" s="266"/>
      <c r="MWZ93" s="266"/>
      <c r="MXA93" s="139"/>
      <c r="MXB93" s="266"/>
      <c r="MXC93" s="266"/>
      <c r="MXD93" s="266"/>
      <c r="MXE93" s="139"/>
      <c r="MXF93" s="266"/>
      <c r="MXG93" s="266"/>
      <c r="MXH93" s="266"/>
      <c r="MXI93" s="139"/>
      <c r="MXJ93" s="266"/>
      <c r="MXK93" s="266"/>
      <c r="MXL93" s="266"/>
      <c r="MXM93" s="139"/>
      <c r="MXN93" s="266"/>
      <c r="MXO93" s="266"/>
      <c r="MXP93" s="266"/>
      <c r="MXQ93" s="139"/>
      <c r="MXR93" s="266"/>
      <c r="MXS93" s="266"/>
      <c r="MXT93" s="266"/>
      <c r="MXU93" s="139"/>
      <c r="MXV93" s="266"/>
      <c r="MXW93" s="266"/>
      <c r="MXX93" s="266"/>
      <c r="MXY93" s="139"/>
      <c r="MXZ93" s="266"/>
      <c r="MYA93" s="266"/>
      <c r="MYB93" s="266"/>
      <c r="MYC93" s="139"/>
      <c r="MYD93" s="266"/>
      <c r="MYE93" s="266"/>
      <c r="MYF93" s="266"/>
      <c r="MYG93" s="139"/>
      <c r="MYH93" s="266"/>
      <c r="MYI93" s="266"/>
      <c r="MYJ93" s="266"/>
      <c r="MYK93" s="139"/>
      <c r="MYL93" s="266"/>
      <c r="MYM93" s="266"/>
      <c r="MYN93" s="266"/>
      <c r="MYO93" s="139"/>
      <c r="MYP93" s="266"/>
      <c r="MYQ93" s="266"/>
      <c r="MYR93" s="266"/>
      <c r="MYS93" s="139"/>
      <c r="MYT93" s="266"/>
      <c r="MYU93" s="266"/>
      <c r="MYV93" s="266"/>
      <c r="MYW93" s="139"/>
      <c r="MYX93" s="266"/>
      <c r="MYY93" s="266"/>
      <c r="MYZ93" s="266"/>
      <c r="MZA93" s="139"/>
      <c r="MZB93" s="266"/>
      <c r="MZC93" s="266"/>
      <c r="MZD93" s="266"/>
      <c r="MZE93" s="139"/>
      <c r="MZF93" s="266"/>
      <c r="MZG93" s="266"/>
      <c r="MZH93" s="266"/>
      <c r="MZI93" s="139"/>
      <c r="MZJ93" s="266"/>
      <c r="MZK93" s="266"/>
      <c r="MZL93" s="266"/>
      <c r="MZM93" s="139"/>
      <c r="MZN93" s="266"/>
      <c r="MZO93" s="266"/>
      <c r="MZP93" s="266"/>
      <c r="MZQ93" s="139"/>
      <c r="MZR93" s="266"/>
      <c r="MZS93" s="266"/>
      <c r="MZT93" s="266"/>
      <c r="MZU93" s="139"/>
      <c r="MZV93" s="266"/>
      <c r="MZW93" s="266"/>
      <c r="MZX93" s="266"/>
      <c r="MZY93" s="139"/>
      <c r="MZZ93" s="266"/>
      <c r="NAA93" s="266"/>
      <c r="NAB93" s="266"/>
      <c r="NAC93" s="139"/>
      <c r="NAD93" s="266"/>
      <c r="NAE93" s="266"/>
      <c r="NAF93" s="266"/>
      <c r="NAG93" s="139"/>
      <c r="NAH93" s="266"/>
      <c r="NAI93" s="266"/>
      <c r="NAJ93" s="266"/>
      <c r="NAK93" s="139"/>
      <c r="NAL93" s="266"/>
      <c r="NAM93" s="266"/>
      <c r="NAN93" s="266"/>
      <c r="NAO93" s="139"/>
      <c r="NAP93" s="266"/>
      <c r="NAQ93" s="266"/>
      <c r="NAR93" s="266"/>
      <c r="NAS93" s="139"/>
      <c r="NAT93" s="266"/>
      <c r="NAU93" s="266"/>
      <c r="NAV93" s="266"/>
      <c r="NAW93" s="139"/>
      <c r="NAX93" s="266"/>
      <c r="NAY93" s="266"/>
      <c r="NAZ93" s="266"/>
      <c r="NBA93" s="139"/>
      <c r="NBB93" s="266"/>
      <c r="NBC93" s="266"/>
      <c r="NBD93" s="266"/>
      <c r="NBE93" s="139"/>
      <c r="NBF93" s="266"/>
      <c r="NBG93" s="266"/>
      <c r="NBH93" s="266"/>
      <c r="NBI93" s="139"/>
      <c r="NBJ93" s="266"/>
      <c r="NBK93" s="266"/>
      <c r="NBL93" s="266"/>
      <c r="NBM93" s="139"/>
      <c r="NBN93" s="266"/>
      <c r="NBO93" s="266"/>
      <c r="NBP93" s="266"/>
      <c r="NBQ93" s="139"/>
      <c r="NBR93" s="266"/>
      <c r="NBS93" s="266"/>
      <c r="NBT93" s="266"/>
      <c r="NBU93" s="139"/>
      <c r="NBV93" s="266"/>
      <c r="NBW93" s="266"/>
      <c r="NBX93" s="266"/>
      <c r="NBY93" s="139"/>
      <c r="NBZ93" s="266"/>
      <c r="NCA93" s="266"/>
      <c r="NCB93" s="266"/>
      <c r="NCC93" s="139"/>
      <c r="NCD93" s="266"/>
      <c r="NCE93" s="266"/>
      <c r="NCF93" s="266"/>
      <c r="NCG93" s="139"/>
      <c r="NCH93" s="266"/>
      <c r="NCI93" s="266"/>
      <c r="NCJ93" s="266"/>
      <c r="NCK93" s="139"/>
      <c r="NCL93" s="266"/>
      <c r="NCM93" s="266"/>
      <c r="NCN93" s="266"/>
      <c r="NCO93" s="139"/>
      <c r="NCP93" s="266"/>
      <c r="NCQ93" s="266"/>
      <c r="NCR93" s="266"/>
      <c r="NCS93" s="139"/>
      <c r="NCT93" s="266"/>
      <c r="NCU93" s="266"/>
      <c r="NCV93" s="266"/>
      <c r="NCW93" s="139"/>
      <c r="NCX93" s="266"/>
      <c r="NCY93" s="266"/>
      <c r="NCZ93" s="266"/>
      <c r="NDA93" s="139"/>
      <c r="NDB93" s="266"/>
      <c r="NDC93" s="266"/>
      <c r="NDD93" s="266"/>
      <c r="NDE93" s="139"/>
      <c r="NDF93" s="266"/>
      <c r="NDG93" s="266"/>
      <c r="NDH93" s="266"/>
      <c r="NDI93" s="139"/>
      <c r="NDJ93" s="266"/>
      <c r="NDK93" s="266"/>
      <c r="NDL93" s="266"/>
      <c r="NDM93" s="139"/>
      <c r="NDN93" s="266"/>
      <c r="NDO93" s="266"/>
      <c r="NDP93" s="266"/>
      <c r="NDQ93" s="139"/>
      <c r="NDR93" s="266"/>
      <c r="NDS93" s="266"/>
      <c r="NDT93" s="266"/>
      <c r="NDU93" s="139"/>
      <c r="NDV93" s="266"/>
      <c r="NDW93" s="266"/>
      <c r="NDX93" s="266"/>
      <c r="NDY93" s="139"/>
      <c r="NDZ93" s="266"/>
      <c r="NEA93" s="266"/>
      <c r="NEB93" s="266"/>
      <c r="NEC93" s="139"/>
      <c r="NED93" s="266"/>
      <c r="NEE93" s="266"/>
      <c r="NEF93" s="266"/>
      <c r="NEG93" s="139"/>
      <c r="NEH93" s="266"/>
      <c r="NEI93" s="266"/>
      <c r="NEJ93" s="266"/>
      <c r="NEK93" s="139"/>
      <c r="NEL93" s="266"/>
      <c r="NEM93" s="266"/>
      <c r="NEN93" s="266"/>
      <c r="NEO93" s="139"/>
      <c r="NEP93" s="266"/>
      <c r="NEQ93" s="266"/>
      <c r="NER93" s="266"/>
      <c r="NES93" s="139"/>
      <c r="NET93" s="266"/>
      <c r="NEU93" s="266"/>
      <c r="NEV93" s="266"/>
      <c r="NEW93" s="139"/>
      <c r="NEX93" s="266"/>
      <c r="NEY93" s="266"/>
      <c r="NEZ93" s="266"/>
      <c r="NFA93" s="139"/>
      <c r="NFB93" s="266"/>
      <c r="NFC93" s="266"/>
      <c r="NFD93" s="266"/>
      <c r="NFE93" s="139"/>
      <c r="NFF93" s="266"/>
      <c r="NFG93" s="266"/>
      <c r="NFH93" s="266"/>
      <c r="NFI93" s="139"/>
      <c r="NFJ93" s="266"/>
      <c r="NFK93" s="266"/>
      <c r="NFL93" s="266"/>
      <c r="NFM93" s="139"/>
      <c r="NFN93" s="266"/>
      <c r="NFO93" s="266"/>
      <c r="NFP93" s="266"/>
      <c r="NFQ93" s="139"/>
      <c r="NFR93" s="266"/>
      <c r="NFS93" s="266"/>
      <c r="NFT93" s="266"/>
      <c r="NFU93" s="139"/>
      <c r="NFV93" s="266"/>
      <c r="NFW93" s="266"/>
      <c r="NFX93" s="266"/>
      <c r="NFY93" s="139"/>
      <c r="NFZ93" s="266"/>
      <c r="NGA93" s="266"/>
      <c r="NGB93" s="266"/>
      <c r="NGC93" s="139"/>
      <c r="NGD93" s="266"/>
      <c r="NGE93" s="266"/>
      <c r="NGF93" s="266"/>
      <c r="NGG93" s="139"/>
      <c r="NGH93" s="266"/>
      <c r="NGI93" s="266"/>
      <c r="NGJ93" s="266"/>
      <c r="NGK93" s="139"/>
      <c r="NGL93" s="266"/>
      <c r="NGM93" s="266"/>
      <c r="NGN93" s="266"/>
      <c r="NGO93" s="139"/>
      <c r="NGP93" s="266"/>
      <c r="NGQ93" s="266"/>
      <c r="NGR93" s="266"/>
      <c r="NGS93" s="139"/>
      <c r="NGT93" s="266"/>
      <c r="NGU93" s="266"/>
      <c r="NGV93" s="266"/>
      <c r="NGW93" s="139"/>
      <c r="NGX93" s="266"/>
      <c r="NGY93" s="266"/>
      <c r="NGZ93" s="266"/>
      <c r="NHA93" s="139"/>
      <c r="NHB93" s="266"/>
      <c r="NHC93" s="266"/>
      <c r="NHD93" s="266"/>
      <c r="NHE93" s="139"/>
      <c r="NHF93" s="266"/>
      <c r="NHG93" s="266"/>
      <c r="NHH93" s="266"/>
      <c r="NHI93" s="139"/>
      <c r="NHJ93" s="266"/>
      <c r="NHK93" s="266"/>
      <c r="NHL93" s="266"/>
      <c r="NHM93" s="139"/>
      <c r="NHN93" s="266"/>
      <c r="NHO93" s="266"/>
      <c r="NHP93" s="266"/>
      <c r="NHQ93" s="139"/>
      <c r="NHR93" s="266"/>
      <c r="NHS93" s="266"/>
      <c r="NHT93" s="266"/>
      <c r="NHU93" s="139"/>
      <c r="NHV93" s="266"/>
      <c r="NHW93" s="266"/>
      <c r="NHX93" s="266"/>
      <c r="NHY93" s="139"/>
      <c r="NHZ93" s="266"/>
      <c r="NIA93" s="266"/>
      <c r="NIB93" s="266"/>
      <c r="NIC93" s="139"/>
      <c r="NID93" s="266"/>
      <c r="NIE93" s="266"/>
      <c r="NIF93" s="266"/>
      <c r="NIG93" s="139"/>
      <c r="NIH93" s="266"/>
      <c r="NII93" s="266"/>
      <c r="NIJ93" s="266"/>
      <c r="NIK93" s="139"/>
      <c r="NIL93" s="266"/>
      <c r="NIM93" s="266"/>
      <c r="NIN93" s="266"/>
      <c r="NIO93" s="139"/>
      <c r="NIP93" s="266"/>
      <c r="NIQ93" s="266"/>
      <c r="NIR93" s="266"/>
      <c r="NIS93" s="139"/>
      <c r="NIT93" s="266"/>
      <c r="NIU93" s="266"/>
      <c r="NIV93" s="266"/>
      <c r="NIW93" s="139"/>
      <c r="NIX93" s="266"/>
      <c r="NIY93" s="266"/>
      <c r="NIZ93" s="266"/>
      <c r="NJA93" s="139"/>
      <c r="NJB93" s="266"/>
      <c r="NJC93" s="266"/>
      <c r="NJD93" s="266"/>
      <c r="NJE93" s="139"/>
      <c r="NJF93" s="266"/>
      <c r="NJG93" s="266"/>
      <c r="NJH93" s="266"/>
      <c r="NJI93" s="139"/>
      <c r="NJJ93" s="266"/>
      <c r="NJK93" s="266"/>
      <c r="NJL93" s="266"/>
      <c r="NJM93" s="139"/>
      <c r="NJN93" s="266"/>
      <c r="NJO93" s="266"/>
      <c r="NJP93" s="266"/>
      <c r="NJQ93" s="139"/>
      <c r="NJR93" s="266"/>
      <c r="NJS93" s="266"/>
      <c r="NJT93" s="266"/>
      <c r="NJU93" s="139"/>
      <c r="NJV93" s="266"/>
      <c r="NJW93" s="266"/>
      <c r="NJX93" s="266"/>
      <c r="NJY93" s="139"/>
      <c r="NJZ93" s="266"/>
      <c r="NKA93" s="266"/>
      <c r="NKB93" s="266"/>
      <c r="NKC93" s="139"/>
      <c r="NKD93" s="266"/>
      <c r="NKE93" s="266"/>
      <c r="NKF93" s="266"/>
      <c r="NKG93" s="139"/>
      <c r="NKH93" s="266"/>
      <c r="NKI93" s="266"/>
      <c r="NKJ93" s="266"/>
      <c r="NKK93" s="139"/>
      <c r="NKL93" s="266"/>
      <c r="NKM93" s="266"/>
      <c r="NKN93" s="266"/>
      <c r="NKO93" s="139"/>
      <c r="NKP93" s="266"/>
      <c r="NKQ93" s="266"/>
      <c r="NKR93" s="266"/>
      <c r="NKS93" s="139"/>
      <c r="NKT93" s="266"/>
      <c r="NKU93" s="266"/>
      <c r="NKV93" s="266"/>
      <c r="NKW93" s="139"/>
      <c r="NKX93" s="266"/>
      <c r="NKY93" s="266"/>
      <c r="NKZ93" s="266"/>
      <c r="NLA93" s="139"/>
      <c r="NLB93" s="266"/>
      <c r="NLC93" s="266"/>
      <c r="NLD93" s="266"/>
      <c r="NLE93" s="139"/>
      <c r="NLF93" s="266"/>
      <c r="NLG93" s="266"/>
      <c r="NLH93" s="266"/>
      <c r="NLI93" s="139"/>
      <c r="NLJ93" s="266"/>
      <c r="NLK93" s="266"/>
      <c r="NLL93" s="266"/>
      <c r="NLM93" s="139"/>
      <c r="NLN93" s="266"/>
      <c r="NLO93" s="266"/>
      <c r="NLP93" s="266"/>
      <c r="NLQ93" s="139"/>
      <c r="NLR93" s="266"/>
      <c r="NLS93" s="266"/>
      <c r="NLT93" s="266"/>
      <c r="NLU93" s="139"/>
      <c r="NLV93" s="266"/>
      <c r="NLW93" s="266"/>
      <c r="NLX93" s="266"/>
      <c r="NLY93" s="139"/>
      <c r="NLZ93" s="266"/>
      <c r="NMA93" s="266"/>
      <c r="NMB93" s="266"/>
      <c r="NMC93" s="139"/>
      <c r="NMD93" s="266"/>
      <c r="NME93" s="266"/>
      <c r="NMF93" s="266"/>
      <c r="NMG93" s="139"/>
      <c r="NMH93" s="266"/>
      <c r="NMI93" s="266"/>
      <c r="NMJ93" s="266"/>
      <c r="NMK93" s="139"/>
      <c r="NML93" s="266"/>
      <c r="NMM93" s="266"/>
      <c r="NMN93" s="266"/>
      <c r="NMO93" s="139"/>
      <c r="NMP93" s="266"/>
      <c r="NMQ93" s="266"/>
      <c r="NMR93" s="266"/>
      <c r="NMS93" s="139"/>
      <c r="NMT93" s="266"/>
      <c r="NMU93" s="266"/>
      <c r="NMV93" s="266"/>
      <c r="NMW93" s="139"/>
      <c r="NMX93" s="266"/>
      <c r="NMY93" s="266"/>
      <c r="NMZ93" s="266"/>
      <c r="NNA93" s="139"/>
      <c r="NNB93" s="266"/>
      <c r="NNC93" s="266"/>
      <c r="NND93" s="266"/>
      <c r="NNE93" s="139"/>
      <c r="NNF93" s="266"/>
      <c r="NNG93" s="266"/>
      <c r="NNH93" s="266"/>
      <c r="NNI93" s="139"/>
      <c r="NNJ93" s="266"/>
      <c r="NNK93" s="266"/>
      <c r="NNL93" s="266"/>
      <c r="NNM93" s="139"/>
      <c r="NNN93" s="266"/>
      <c r="NNO93" s="266"/>
      <c r="NNP93" s="266"/>
      <c r="NNQ93" s="139"/>
      <c r="NNR93" s="266"/>
      <c r="NNS93" s="266"/>
      <c r="NNT93" s="266"/>
      <c r="NNU93" s="139"/>
      <c r="NNV93" s="266"/>
      <c r="NNW93" s="266"/>
      <c r="NNX93" s="266"/>
      <c r="NNY93" s="139"/>
      <c r="NNZ93" s="266"/>
      <c r="NOA93" s="266"/>
      <c r="NOB93" s="266"/>
      <c r="NOC93" s="139"/>
      <c r="NOD93" s="266"/>
      <c r="NOE93" s="266"/>
      <c r="NOF93" s="266"/>
      <c r="NOG93" s="139"/>
      <c r="NOH93" s="266"/>
      <c r="NOI93" s="266"/>
      <c r="NOJ93" s="266"/>
      <c r="NOK93" s="139"/>
      <c r="NOL93" s="266"/>
      <c r="NOM93" s="266"/>
      <c r="NON93" s="266"/>
      <c r="NOO93" s="139"/>
      <c r="NOP93" s="266"/>
      <c r="NOQ93" s="266"/>
      <c r="NOR93" s="266"/>
      <c r="NOS93" s="139"/>
      <c r="NOT93" s="266"/>
      <c r="NOU93" s="266"/>
      <c r="NOV93" s="266"/>
      <c r="NOW93" s="139"/>
      <c r="NOX93" s="266"/>
      <c r="NOY93" s="266"/>
      <c r="NOZ93" s="266"/>
      <c r="NPA93" s="139"/>
      <c r="NPB93" s="266"/>
      <c r="NPC93" s="266"/>
      <c r="NPD93" s="266"/>
      <c r="NPE93" s="139"/>
      <c r="NPF93" s="266"/>
      <c r="NPG93" s="266"/>
      <c r="NPH93" s="266"/>
      <c r="NPI93" s="139"/>
      <c r="NPJ93" s="266"/>
      <c r="NPK93" s="266"/>
      <c r="NPL93" s="266"/>
      <c r="NPM93" s="139"/>
      <c r="NPN93" s="266"/>
      <c r="NPO93" s="266"/>
      <c r="NPP93" s="266"/>
      <c r="NPQ93" s="139"/>
      <c r="NPR93" s="266"/>
      <c r="NPS93" s="266"/>
      <c r="NPT93" s="266"/>
      <c r="NPU93" s="139"/>
      <c r="NPV93" s="266"/>
      <c r="NPW93" s="266"/>
      <c r="NPX93" s="266"/>
      <c r="NPY93" s="139"/>
      <c r="NPZ93" s="266"/>
      <c r="NQA93" s="266"/>
      <c r="NQB93" s="266"/>
      <c r="NQC93" s="139"/>
      <c r="NQD93" s="266"/>
      <c r="NQE93" s="266"/>
      <c r="NQF93" s="266"/>
      <c r="NQG93" s="139"/>
      <c r="NQH93" s="266"/>
      <c r="NQI93" s="266"/>
      <c r="NQJ93" s="266"/>
      <c r="NQK93" s="139"/>
      <c r="NQL93" s="266"/>
      <c r="NQM93" s="266"/>
      <c r="NQN93" s="266"/>
      <c r="NQO93" s="139"/>
      <c r="NQP93" s="266"/>
      <c r="NQQ93" s="266"/>
      <c r="NQR93" s="266"/>
      <c r="NQS93" s="139"/>
      <c r="NQT93" s="266"/>
      <c r="NQU93" s="266"/>
      <c r="NQV93" s="266"/>
      <c r="NQW93" s="139"/>
      <c r="NQX93" s="266"/>
      <c r="NQY93" s="266"/>
      <c r="NQZ93" s="266"/>
      <c r="NRA93" s="139"/>
      <c r="NRB93" s="266"/>
      <c r="NRC93" s="266"/>
      <c r="NRD93" s="266"/>
      <c r="NRE93" s="139"/>
      <c r="NRF93" s="266"/>
      <c r="NRG93" s="266"/>
      <c r="NRH93" s="266"/>
      <c r="NRI93" s="139"/>
      <c r="NRJ93" s="266"/>
      <c r="NRK93" s="266"/>
      <c r="NRL93" s="266"/>
      <c r="NRM93" s="139"/>
      <c r="NRN93" s="266"/>
      <c r="NRO93" s="266"/>
      <c r="NRP93" s="266"/>
      <c r="NRQ93" s="139"/>
      <c r="NRR93" s="266"/>
      <c r="NRS93" s="266"/>
      <c r="NRT93" s="266"/>
      <c r="NRU93" s="139"/>
      <c r="NRV93" s="266"/>
      <c r="NRW93" s="266"/>
      <c r="NRX93" s="266"/>
      <c r="NRY93" s="139"/>
      <c r="NRZ93" s="266"/>
      <c r="NSA93" s="266"/>
      <c r="NSB93" s="266"/>
      <c r="NSC93" s="139"/>
      <c r="NSD93" s="266"/>
      <c r="NSE93" s="266"/>
      <c r="NSF93" s="266"/>
      <c r="NSG93" s="139"/>
      <c r="NSH93" s="266"/>
      <c r="NSI93" s="266"/>
      <c r="NSJ93" s="266"/>
      <c r="NSK93" s="139"/>
      <c r="NSL93" s="266"/>
      <c r="NSM93" s="266"/>
      <c r="NSN93" s="266"/>
      <c r="NSO93" s="139"/>
      <c r="NSP93" s="266"/>
      <c r="NSQ93" s="266"/>
      <c r="NSR93" s="266"/>
      <c r="NSS93" s="139"/>
      <c r="NST93" s="266"/>
      <c r="NSU93" s="266"/>
      <c r="NSV93" s="266"/>
      <c r="NSW93" s="139"/>
      <c r="NSX93" s="266"/>
      <c r="NSY93" s="266"/>
      <c r="NSZ93" s="266"/>
      <c r="NTA93" s="139"/>
      <c r="NTB93" s="266"/>
      <c r="NTC93" s="266"/>
      <c r="NTD93" s="266"/>
      <c r="NTE93" s="139"/>
      <c r="NTF93" s="266"/>
      <c r="NTG93" s="266"/>
      <c r="NTH93" s="266"/>
      <c r="NTI93" s="139"/>
      <c r="NTJ93" s="266"/>
      <c r="NTK93" s="266"/>
      <c r="NTL93" s="266"/>
      <c r="NTM93" s="139"/>
      <c r="NTN93" s="266"/>
      <c r="NTO93" s="266"/>
      <c r="NTP93" s="266"/>
      <c r="NTQ93" s="139"/>
      <c r="NTR93" s="266"/>
      <c r="NTS93" s="266"/>
      <c r="NTT93" s="266"/>
      <c r="NTU93" s="139"/>
      <c r="NTV93" s="266"/>
      <c r="NTW93" s="266"/>
      <c r="NTX93" s="266"/>
      <c r="NTY93" s="139"/>
      <c r="NTZ93" s="266"/>
      <c r="NUA93" s="266"/>
      <c r="NUB93" s="266"/>
      <c r="NUC93" s="139"/>
      <c r="NUD93" s="266"/>
      <c r="NUE93" s="266"/>
      <c r="NUF93" s="266"/>
      <c r="NUG93" s="139"/>
      <c r="NUH93" s="266"/>
      <c r="NUI93" s="266"/>
      <c r="NUJ93" s="266"/>
      <c r="NUK93" s="139"/>
      <c r="NUL93" s="266"/>
      <c r="NUM93" s="266"/>
      <c r="NUN93" s="266"/>
      <c r="NUO93" s="139"/>
      <c r="NUP93" s="266"/>
      <c r="NUQ93" s="266"/>
      <c r="NUR93" s="266"/>
      <c r="NUS93" s="139"/>
      <c r="NUT93" s="266"/>
      <c r="NUU93" s="266"/>
      <c r="NUV93" s="266"/>
      <c r="NUW93" s="139"/>
      <c r="NUX93" s="266"/>
      <c r="NUY93" s="266"/>
      <c r="NUZ93" s="266"/>
      <c r="NVA93" s="139"/>
      <c r="NVB93" s="266"/>
      <c r="NVC93" s="266"/>
      <c r="NVD93" s="266"/>
      <c r="NVE93" s="139"/>
      <c r="NVF93" s="266"/>
      <c r="NVG93" s="266"/>
      <c r="NVH93" s="266"/>
      <c r="NVI93" s="139"/>
      <c r="NVJ93" s="266"/>
      <c r="NVK93" s="266"/>
      <c r="NVL93" s="266"/>
      <c r="NVM93" s="139"/>
      <c r="NVN93" s="266"/>
      <c r="NVO93" s="266"/>
      <c r="NVP93" s="266"/>
      <c r="NVQ93" s="139"/>
      <c r="NVR93" s="266"/>
      <c r="NVS93" s="266"/>
      <c r="NVT93" s="266"/>
      <c r="NVU93" s="139"/>
      <c r="NVV93" s="266"/>
      <c r="NVW93" s="266"/>
      <c r="NVX93" s="266"/>
      <c r="NVY93" s="139"/>
      <c r="NVZ93" s="266"/>
      <c r="NWA93" s="266"/>
      <c r="NWB93" s="266"/>
      <c r="NWC93" s="139"/>
      <c r="NWD93" s="266"/>
      <c r="NWE93" s="266"/>
      <c r="NWF93" s="266"/>
      <c r="NWG93" s="139"/>
      <c r="NWH93" s="266"/>
      <c r="NWI93" s="266"/>
      <c r="NWJ93" s="266"/>
      <c r="NWK93" s="139"/>
      <c r="NWL93" s="266"/>
      <c r="NWM93" s="266"/>
      <c r="NWN93" s="266"/>
      <c r="NWO93" s="139"/>
      <c r="NWP93" s="266"/>
      <c r="NWQ93" s="266"/>
      <c r="NWR93" s="266"/>
      <c r="NWS93" s="139"/>
      <c r="NWT93" s="266"/>
      <c r="NWU93" s="266"/>
      <c r="NWV93" s="266"/>
      <c r="NWW93" s="139"/>
      <c r="NWX93" s="266"/>
      <c r="NWY93" s="266"/>
      <c r="NWZ93" s="266"/>
      <c r="NXA93" s="139"/>
      <c r="NXB93" s="266"/>
      <c r="NXC93" s="266"/>
      <c r="NXD93" s="266"/>
      <c r="NXE93" s="139"/>
      <c r="NXF93" s="266"/>
      <c r="NXG93" s="266"/>
      <c r="NXH93" s="266"/>
      <c r="NXI93" s="139"/>
      <c r="NXJ93" s="266"/>
      <c r="NXK93" s="266"/>
      <c r="NXL93" s="266"/>
      <c r="NXM93" s="139"/>
      <c r="NXN93" s="266"/>
      <c r="NXO93" s="266"/>
      <c r="NXP93" s="266"/>
      <c r="NXQ93" s="139"/>
      <c r="NXR93" s="266"/>
      <c r="NXS93" s="266"/>
      <c r="NXT93" s="266"/>
      <c r="NXU93" s="139"/>
      <c r="NXV93" s="266"/>
      <c r="NXW93" s="266"/>
      <c r="NXX93" s="266"/>
      <c r="NXY93" s="139"/>
      <c r="NXZ93" s="266"/>
      <c r="NYA93" s="266"/>
      <c r="NYB93" s="266"/>
      <c r="NYC93" s="139"/>
      <c r="NYD93" s="266"/>
      <c r="NYE93" s="266"/>
      <c r="NYF93" s="266"/>
      <c r="NYG93" s="139"/>
      <c r="NYH93" s="266"/>
      <c r="NYI93" s="266"/>
      <c r="NYJ93" s="266"/>
      <c r="NYK93" s="139"/>
      <c r="NYL93" s="266"/>
      <c r="NYM93" s="266"/>
      <c r="NYN93" s="266"/>
      <c r="NYO93" s="139"/>
      <c r="NYP93" s="266"/>
      <c r="NYQ93" s="266"/>
      <c r="NYR93" s="266"/>
      <c r="NYS93" s="139"/>
      <c r="NYT93" s="266"/>
      <c r="NYU93" s="266"/>
      <c r="NYV93" s="266"/>
      <c r="NYW93" s="139"/>
      <c r="NYX93" s="266"/>
      <c r="NYY93" s="266"/>
      <c r="NYZ93" s="266"/>
      <c r="NZA93" s="139"/>
      <c r="NZB93" s="266"/>
      <c r="NZC93" s="266"/>
      <c r="NZD93" s="266"/>
      <c r="NZE93" s="139"/>
      <c r="NZF93" s="266"/>
      <c r="NZG93" s="266"/>
      <c r="NZH93" s="266"/>
      <c r="NZI93" s="139"/>
      <c r="NZJ93" s="266"/>
      <c r="NZK93" s="266"/>
      <c r="NZL93" s="266"/>
      <c r="NZM93" s="139"/>
      <c r="NZN93" s="266"/>
      <c r="NZO93" s="266"/>
      <c r="NZP93" s="266"/>
      <c r="NZQ93" s="139"/>
      <c r="NZR93" s="266"/>
      <c r="NZS93" s="266"/>
      <c r="NZT93" s="266"/>
      <c r="NZU93" s="139"/>
      <c r="NZV93" s="266"/>
      <c r="NZW93" s="266"/>
      <c r="NZX93" s="266"/>
      <c r="NZY93" s="139"/>
      <c r="NZZ93" s="266"/>
      <c r="OAA93" s="266"/>
      <c r="OAB93" s="266"/>
      <c r="OAC93" s="139"/>
      <c r="OAD93" s="266"/>
      <c r="OAE93" s="266"/>
      <c r="OAF93" s="266"/>
      <c r="OAG93" s="139"/>
      <c r="OAH93" s="266"/>
      <c r="OAI93" s="266"/>
      <c r="OAJ93" s="266"/>
      <c r="OAK93" s="139"/>
      <c r="OAL93" s="266"/>
      <c r="OAM93" s="266"/>
      <c r="OAN93" s="266"/>
      <c r="OAO93" s="139"/>
      <c r="OAP93" s="266"/>
      <c r="OAQ93" s="266"/>
      <c r="OAR93" s="266"/>
      <c r="OAS93" s="139"/>
      <c r="OAT93" s="266"/>
      <c r="OAU93" s="266"/>
      <c r="OAV93" s="266"/>
      <c r="OAW93" s="139"/>
      <c r="OAX93" s="266"/>
      <c r="OAY93" s="266"/>
      <c r="OAZ93" s="266"/>
      <c r="OBA93" s="139"/>
      <c r="OBB93" s="266"/>
      <c r="OBC93" s="266"/>
      <c r="OBD93" s="266"/>
      <c r="OBE93" s="139"/>
      <c r="OBF93" s="266"/>
      <c r="OBG93" s="266"/>
      <c r="OBH93" s="266"/>
      <c r="OBI93" s="139"/>
      <c r="OBJ93" s="266"/>
      <c r="OBK93" s="266"/>
      <c r="OBL93" s="266"/>
      <c r="OBM93" s="139"/>
      <c r="OBN93" s="266"/>
      <c r="OBO93" s="266"/>
      <c r="OBP93" s="266"/>
      <c r="OBQ93" s="139"/>
      <c r="OBR93" s="266"/>
      <c r="OBS93" s="266"/>
      <c r="OBT93" s="266"/>
      <c r="OBU93" s="139"/>
      <c r="OBV93" s="266"/>
      <c r="OBW93" s="266"/>
      <c r="OBX93" s="266"/>
      <c r="OBY93" s="139"/>
      <c r="OBZ93" s="266"/>
      <c r="OCA93" s="266"/>
      <c r="OCB93" s="266"/>
      <c r="OCC93" s="139"/>
      <c r="OCD93" s="266"/>
      <c r="OCE93" s="266"/>
      <c r="OCF93" s="266"/>
      <c r="OCG93" s="139"/>
      <c r="OCH93" s="266"/>
      <c r="OCI93" s="266"/>
      <c r="OCJ93" s="266"/>
      <c r="OCK93" s="139"/>
      <c r="OCL93" s="266"/>
      <c r="OCM93" s="266"/>
      <c r="OCN93" s="266"/>
      <c r="OCO93" s="139"/>
      <c r="OCP93" s="266"/>
      <c r="OCQ93" s="266"/>
      <c r="OCR93" s="266"/>
      <c r="OCS93" s="139"/>
      <c r="OCT93" s="266"/>
      <c r="OCU93" s="266"/>
      <c r="OCV93" s="266"/>
      <c r="OCW93" s="139"/>
      <c r="OCX93" s="266"/>
      <c r="OCY93" s="266"/>
      <c r="OCZ93" s="266"/>
      <c r="ODA93" s="139"/>
      <c r="ODB93" s="266"/>
      <c r="ODC93" s="266"/>
      <c r="ODD93" s="266"/>
      <c r="ODE93" s="139"/>
      <c r="ODF93" s="266"/>
      <c r="ODG93" s="266"/>
      <c r="ODH93" s="266"/>
      <c r="ODI93" s="139"/>
      <c r="ODJ93" s="266"/>
      <c r="ODK93" s="266"/>
      <c r="ODL93" s="266"/>
      <c r="ODM93" s="139"/>
      <c r="ODN93" s="266"/>
      <c r="ODO93" s="266"/>
      <c r="ODP93" s="266"/>
      <c r="ODQ93" s="139"/>
      <c r="ODR93" s="266"/>
      <c r="ODS93" s="266"/>
      <c r="ODT93" s="266"/>
      <c r="ODU93" s="139"/>
      <c r="ODV93" s="266"/>
      <c r="ODW93" s="266"/>
      <c r="ODX93" s="266"/>
      <c r="ODY93" s="139"/>
      <c r="ODZ93" s="266"/>
      <c r="OEA93" s="266"/>
      <c r="OEB93" s="266"/>
      <c r="OEC93" s="139"/>
      <c r="OED93" s="266"/>
      <c r="OEE93" s="266"/>
      <c r="OEF93" s="266"/>
      <c r="OEG93" s="139"/>
      <c r="OEH93" s="266"/>
      <c r="OEI93" s="266"/>
      <c r="OEJ93" s="266"/>
      <c r="OEK93" s="139"/>
      <c r="OEL93" s="266"/>
      <c r="OEM93" s="266"/>
      <c r="OEN93" s="266"/>
      <c r="OEO93" s="139"/>
      <c r="OEP93" s="266"/>
      <c r="OEQ93" s="266"/>
      <c r="OER93" s="266"/>
      <c r="OES93" s="139"/>
      <c r="OET93" s="266"/>
      <c r="OEU93" s="266"/>
      <c r="OEV93" s="266"/>
      <c r="OEW93" s="139"/>
      <c r="OEX93" s="266"/>
      <c r="OEY93" s="266"/>
      <c r="OEZ93" s="266"/>
      <c r="OFA93" s="139"/>
      <c r="OFB93" s="266"/>
      <c r="OFC93" s="266"/>
      <c r="OFD93" s="266"/>
      <c r="OFE93" s="139"/>
      <c r="OFF93" s="266"/>
      <c r="OFG93" s="266"/>
      <c r="OFH93" s="266"/>
      <c r="OFI93" s="139"/>
      <c r="OFJ93" s="266"/>
      <c r="OFK93" s="266"/>
      <c r="OFL93" s="266"/>
      <c r="OFM93" s="139"/>
      <c r="OFN93" s="266"/>
      <c r="OFO93" s="266"/>
      <c r="OFP93" s="266"/>
      <c r="OFQ93" s="139"/>
      <c r="OFR93" s="266"/>
      <c r="OFS93" s="266"/>
      <c r="OFT93" s="266"/>
      <c r="OFU93" s="139"/>
      <c r="OFV93" s="266"/>
      <c r="OFW93" s="266"/>
      <c r="OFX93" s="266"/>
      <c r="OFY93" s="139"/>
      <c r="OFZ93" s="266"/>
      <c r="OGA93" s="266"/>
      <c r="OGB93" s="266"/>
      <c r="OGC93" s="139"/>
      <c r="OGD93" s="266"/>
      <c r="OGE93" s="266"/>
      <c r="OGF93" s="266"/>
      <c r="OGG93" s="139"/>
      <c r="OGH93" s="266"/>
      <c r="OGI93" s="266"/>
      <c r="OGJ93" s="266"/>
      <c r="OGK93" s="139"/>
      <c r="OGL93" s="266"/>
      <c r="OGM93" s="266"/>
      <c r="OGN93" s="266"/>
      <c r="OGO93" s="139"/>
      <c r="OGP93" s="266"/>
      <c r="OGQ93" s="266"/>
      <c r="OGR93" s="266"/>
      <c r="OGS93" s="139"/>
      <c r="OGT93" s="266"/>
      <c r="OGU93" s="266"/>
      <c r="OGV93" s="266"/>
      <c r="OGW93" s="139"/>
      <c r="OGX93" s="266"/>
      <c r="OGY93" s="266"/>
      <c r="OGZ93" s="266"/>
      <c r="OHA93" s="139"/>
      <c r="OHB93" s="266"/>
      <c r="OHC93" s="266"/>
      <c r="OHD93" s="266"/>
      <c r="OHE93" s="139"/>
      <c r="OHF93" s="266"/>
      <c r="OHG93" s="266"/>
      <c r="OHH93" s="266"/>
      <c r="OHI93" s="139"/>
      <c r="OHJ93" s="266"/>
      <c r="OHK93" s="266"/>
      <c r="OHL93" s="266"/>
      <c r="OHM93" s="139"/>
      <c r="OHN93" s="266"/>
      <c r="OHO93" s="266"/>
      <c r="OHP93" s="266"/>
      <c r="OHQ93" s="139"/>
      <c r="OHR93" s="266"/>
      <c r="OHS93" s="266"/>
      <c r="OHT93" s="266"/>
      <c r="OHU93" s="139"/>
      <c r="OHV93" s="266"/>
      <c r="OHW93" s="266"/>
      <c r="OHX93" s="266"/>
      <c r="OHY93" s="139"/>
      <c r="OHZ93" s="266"/>
      <c r="OIA93" s="266"/>
      <c r="OIB93" s="266"/>
      <c r="OIC93" s="139"/>
      <c r="OID93" s="266"/>
      <c r="OIE93" s="266"/>
      <c r="OIF93" s="266"/>
      <c r="OIG93" s="139"/>
      <c r="OIH93" s="266"/>
      <c r="OII93" s="266"/>
      <c r="OIJ93" s="266"/>
      <c r="OIK93" s="139"/>
      <c r="OIL93" s="266"/>
      <c r="OIM93" s="266"/>
      <c r="OIN93" s="266"/>
      <c r="OIO93" s="139"/>
      <c r="OIP93" s="266"/>
      <c r="OIQ93" s="266"/>
      <c r="OIR93" s="266"/>
      <c r="OIS93" s="139"/>
      <c r="OIT93" s="266"/>
      <c r="OIU93" s="266"/>
      <c r="OIV93" s="266"/>
      <c r="OIW93" s="139"/>
      <c r="OIX93" s="266"/>
      <c r="OIY93" s="266"/>
      <c r="OIZ93" s="266"/>
      <c r="OJA93" s="139"/>
      <c r="OJB93" s="266"/>
      <c r="OJC93" s="266"/>
      <c r="OJD93" s="266"/>
      <c r="OJE93" s="139"/>
      <c r="OJF93" s="266"/>
      <c r="OJG93" s="266"/>
      <c r="OJH93" s="266"/>
      <c r="OJI93" s="139"/>
      <c r="OJJ93" s="266"/>
      <c r="OJK93" s="266"/>
      <c r="OJL93" s="266"/>
      <c r="OJM93" s="139"/>
      <c r="OJN93" s="266"/>
      <c r="OJO93" s="266"/>
      <c r="OJP93" s="266"/>
      <c r="OJQ93" s="139"/>
      <c r="OJR93" s="266"/>
      <c r="OJS93" s="266"/>
      <c r="OJT93" s="266"/>
      <c r="OJU93" s="139"/>
      <c r="OJV93" s="266"/>
      <c r="OJW93" s="266"/>
      <c r="OJX93" s="266"/>
      <c r="OJY93" s="139"/>
      <c r="OJZ93" s="266"/>
      <c r="OKA93" s="266"/>
      <c r="OKB93" s="266"/>
      <c r="OKC93" s="139"/>
      <c r="OKD93" s="266"/>
      <c r="OKE93" s="266"/>
      <c r="OKF93" s="266"/>
      <c r="OKG93" s="139"/>
      <c r="OKH93" s="266"/>
      <c r="OKI93" s="266"/>
      <c r="OKJ93" s="266"/>
      <c r="OKK93" s="139"/>
      <c r="OKL93" s="266"/>
      <c r="OKM93" s="266"/>
      <c r="OKN93" s="266"/>
      <c r="OKO93" s="139"/>
      <c r="OKP93" s="266"/>
      <c r="OKQ93" s="266"/>
      <c r="OKR93" s="266"/>
      <c r="OKS93" s="139"/>
      <c r="OKT93" s="266"/>
      <c r="OKU93" s="266"/>
      <c r="OKV93" s="266"/>
      <c r="OKW93" s="139"/>
      <c r="OKX93" s="266"/>
      <c r="OKY93" s="266"/>
      <c r="OKZ93" s="266"/>
      <c r="OLA93" s="139"/>
      <c r="OLB93" s="266"/>
      <c r="OLC93" s="266"/>
      <c r="OLD93" s="266"/>
      <c r="OLE93" s="139"/>
      <c r="OLF93" s="266"/>
      <c r="OLG93" s="266"/>
      <c r="OLH93" s="266"/>
      <c r="OLI93" s="139"/>
      <c r="OLJ93" s="266"/>
      <c r="OLK93" s="266"/>
      <c r="OLL93" s="266"/>
      <c r="OLM93" s="139"/>
      <c r="OLN93" s="266"/>
      <c r="OLO93" s="266"/>
      <c r="OLP93" s="266"/>
      <c r="OLQ93" s="139"/>
      <c r="OLR93" s="266"/>
      <c r="OLS93" s="266"/>
      <c r="OLT93" s="266"/>
      <c r="OLU93" s="139"/>
      <c r="OLV93" s="266"/>
      <c r="OLW93" s="266"/>
      <c r="OLX93" s="266"/>
      <c r="OLY93" s="139"/>
      <c r="OLZ93" s="266"/>
      <c r="OMA93" s="266"/>
      <c r="OMB93" s="266"/>
      <c r="OMC93" s="139"/>
      <c r="OMD93" s="266"/>
      <c r="OME93" s="266"/>
      <c r="OMF93" s="266"/>
      <c r="OMG93" s="139"/>
      <c r="OMH93" s="266"/>
      <c r="OMI93" s="266"/>
      <c r="OMJ93" s="266"/>
      <c r="OMK93" s="139"/>
      <c r="OML93" s="266"/>
      <c r="OMM93" s="266"/>
      <c r="OMN93" s="266"/>
      <c r="OMO93" s="139"/>
      <c r="OMP93" s="266"/>
      <c r="OMQ93" s="266"/>
      <c r="OMR93" s="266"/>
      <c r="OMS93" s="139"/>
      <c r="OMT93" s="266"/>
      <c r="OMU93" s="266"/>
      <c r="OMV93" s="266"/>
      <c r="OMW93" s="139"/>
      <c r="OMX93" s="266"/>
      <c r="OMY93" s="266"/>
      <c r="OMZ93" s="266"/>
      <c r="ONA93" s="139"/>
      <c r="ONB93" s="266"/>
      <c r="ONC93" s="266"/>
      <c r="OND93" s="266"/>
      <c r="ONE93" s="139"/>
      <c r="ONF93" s="266"/>
      <c r="ONG93" s="266"/>
      <c r="ONH93" s="266"/>
      <c r="ONI93" s="139"/>
      <c r="ONJ93" s="266"/>
      <c r="ONK93" s="266"/>
      <c r="ONL93" s="266"/>
      <c r="ONM93" s="139"/>
      <c r="ONN93" s="266"/>
      <c r="ONO93" s="266"/>
      <c r="ONP93" s="266"/>
      <c r="ONQ93" s="139"/>
      <c r="ONR93" s="266"/>
      <c r="ONS93" s="266"/>
      <c r="ONT93" s="266"/>
      <c r="ONU93" s="139"/>
      <c r="ONV93" s="266"/>
      <c r="ONW93" s="266"/>
      <c r="ONX93" s="266"/>
      <c r="ONY93" s="139"/>
      <c r="ONZ93" s="266"/>
      <c r="OOA93" s="266"/>
      <c r="OOB93" s="266"/>
      <c r="OOC93" s="139"/>
      <c r="OOD93" s="266"/>
      <c r="OOE93" s="266"/>
      <c r="OOF93" s="266"/>
      <c r="OOG93" s="139"/>
      <c r="OOH93" s="266"/>
      <c r="OOI93" s="266"/>
      <c r="OOJ93" s="266"/>
      <c r="OOK93" s="139"/>
      <c r="OOL93" s="266"/>
      <c r="OOM93" s="266"/>
      <c r="OON93" s="266"/>
      <c r="OOO93" s="139"/>
      <c r="OOP93" s="266"/>
      <c r="OOQ93" s="266"/>
      <c r="OOR93" s="266"/>
      <c r="OOS93" s="139"/>
      <c r="OOT93" s="266"/>
      <c r="OOU93" s="266"/>
      <c r="OOV93" s="266"/>
      <c r="OOW93" s="139"/>
      <c r="OOX93" s="266"/>
      <c r="OOY93" s="266"/>
      <c r="OOZ93" s="266"/>
      <c r="OPA93" s="139"/>
      <c r="OPB93" s="266"/>
      <c r="OPC93" s="266"/>
      <c r="OPD93" s="266"/>
      <c r="OPE93" s="139"/>
      <c r="OPF93" s="266"/>
      <c r="OPG93" s="266"/>
      <c r="OPH93" s="266"/>
      <c r="OPI93" s="139"/>
      <c r="OPJ93" s="266"/>
      <c r="OPK93" s="266"/>
      <c r="OPL93" s="266"/>
      <c r="OPM93" s="139"/>
      <c r="OPN93" s="266"/>
      <c r="OPO93" s="266"/>
      <c r="OPP93" s="266"/>
      <c r="OPQ93" s="139"/>
      <c r="OPR93" s="266"/>
      <c r="OPS93" s="266"/>
      <c r="OPT93" s="266"/>
      <c r="OPU93" s="139"/>
      <c r="OPV93" s="266"/>
      <c r="OPW93" s="266"/>
      <c r="OPX93" s="266"/>
      <c r="OPY93" s="139"/>
      <c r="OPZ93" s="266"/>
      <c r="OQA93" s="266"/>
      <c r="OQB93" s="266"/>
      <c r="OQC93" s="139"/>
      <c r="OQD93" s="266"/>
      <c r="OQE93" s="266"/>
      <c r="OQF93" s="266"/>
      <c r="OQG93" s="139"/>
      <c r="OQH93" s="266"/>
      <c r="OQI93" s="266"/>
      <c r="OQJ93" s="266"/>
      <c r="OQK93" s="139"/>
      <c r="OQL93" s="266"/>
      <c r="OQM93" s="266"/>
      <c r="OQN93" s="266"/>
      <c r="OQO93" s="139"/>
      <c r="OQP93" s="266"/>
      <c r="OQQ93" s="266"/>
      <c r="OQR93" s="266"/>
      <c r="OQS93" s="139"/>
      <c r="OQT93" s="266"/>
      <c r="OQU93" s="266"/>
      <c r="OQV93" s="266"/>
      <c r="OQW93" s="139"/>
      <c r="OQX93" s="266"/>
      <c r="OQY93" s="266"/>
      <c r="OQZ93" s="266"/>
      <c r="ORA93" s="139"/>
      <c r="ORB93" s="266"/>
      <c r="ORC93" s="266"/>
      <c r="ORD93" s="266"/>
      <c r="ORE93" s="139"/>
      <c r="ORF93" s="266"/>
      <c r="ORG93" s="266"/>
      <c r="ORH93" s="266"/>
      <c r="ORI93" s="139"/>
      <c r="ORJ93" s="266"/>
      <c r="ORK93" s="266"/>
      <c r="ORL93" s="266"/>
      <c r="ORM93" s="139"/>
      <c r="ORN93" s="266"/>
      <c r="ORO93" s="266"/>
      <c r="ORP93" s="266"/>
      <c r="ORQ93" s="139"/>
      <c r="ORR93" s="266"/>
      <c r="ORS93" s="266"/>
      <c r="ORT93" s="266"/>
      <c r="ORU93" s="139"/>
      <c r="ORV93" s="266"/>
      <c r="ORW93" s="266"/>
      <c r="ORX93" s="266"/>
      <c r="ORY93" s="139"/>
      <c r="ORZ93" s="266"/>
      <c r="OSA93" s="266"/>
      <c r="OSB93" s="266"/>
      <c r="OSC93" s="139"/>
      <c r="OSD93" s="266"/>
      <c r="OSE93" s="266"/>
      <c r="OSF93" s="266"/>
      <c r="OSG93" s="139"/>
      <c r="OSH93" s="266"/>
      <c r="OSI93" s="266"/>
      <c r="OSJ93" s="266"/>
      <c r="OSK93" s="139"/>
      <c r="OSL93" s="266"/>
      <c r="OSM93" s="266"/>
      <c r="OSN93" s="266"/>
      <c r="OSO93" s="139"/>
      <c r="OSP93" s="266"/>
      <c r="OSQ93" s="266"/>
      <c r="OSR93" s="266"/>
      <c r="OSS93" s="139"/>
      <c r="OST93" s="266"/>
      <c r="OSU93" s="266"/>
      <c r="OSV93" s="266"/>
      <c r="OSW93" s="139"/>
      <c r="OSX93" s="266"/>
      <c r="OSY93" s="266"/>
      <c r="OSZ93" s="266"/>
      <c r="OTA93" s="139"/>
      <c r="OTB93" s="266"/>
      <c r="OTC93" s="266"/>
      <c r="OTD93" s="266"/>
      <c r="OTE93" s="139"/>
      <c r="OTF93" s="266"/>
      <c r="OTG93" s="266"/>
      <c r="OTH93" s="266"/>
      <c r="OTI93" s="139"/>
      <c r="OTJ93" s="266"/>
      <c r="OTK93" s="266"/>
      <c r="OTL93" s="266"/>
      <c r="OTM93" s="139"/>
      <c r="OTN93" s="266"/>
      <c r="OTO93" s="266"/>
      <c r="OTP93" s="266"/>
      <c r="OTQ93" s="139"/>
      <c r="OTR93" s="266"/>
      <c r="OTS93" s="266"/>
      <c r="OTT93" s="266"/>
      <c r="OTU93" s="139"/>
      <c r="OTV93" s="266"/>
      <c r="OTW93" s="266"/>
      <c r="OTX93" s="266"/>
      <c r="OTY93" s="139"/>
      <c r="OTZ93" s="266"/>
      <c r="OUA93" s="266"/>
      <c r="OUB93" s="266"/>
      <c r="OUC93" s="139"/>
      <c r="OUD93" s="266"/>
      <c r="OUE93" s="266"/>
      <c r="OUF93" s="266"/>
      <c r="OUG93" s="139"/>
      <c r="OUH93" s="266"/>
      <c r="OUI93" s="266"/>
      <c r="OUJ93" s="266"/>
      <c r="OUK93" s="139"/>
      <c r="OUL93" s="266"/>
      <c r="OUM93" s="266"/>
      <c r="OUN93" s="266"/>
      <c r="OUO93" s="139"/>
      <c r="OUP93" s="266"/>
      <c r="OUQ93" s="266"/>
      <c r="OUR93" s="266"/>
      <c r="OUS93" s="139"/>
      <c r="OUT93" s="266"/>
      <c r="OUU93" s="266"/>
      <c r="OUV93" s="266"/>
      <c r="OUW93" s="139"/>
      <c r="OUX93" s="266"/>
      <c r="OUY93" s="266"/>
      <c r="OUZ93" s="266"/>
      <c r="OVA93" s="139"/>
      <c r="OVB93" s="266"/>
      <c r="OVC93" s="266"/>
      <c r="OVD93" s="266"/>
      <c r="OVE93" s="139"/>
      <c r="OVF93" s="266"/>
      <c r="OVG93" s="266"/>
      <c r="OVH93" s="266"/>
      <c r="OVI93" s="139"/>
      <c r="OVJ93" s="266"/>
      <c r="OVK93" s="266"/>
      <c r="OVL93" s="266"/>
      <c r="OVM93" s="139"/>
      <c r="OVN93" s="266"/>
      <c r="OVO93" s="266"/>
      <c r="OVP93" s="266"/>
      <c r="OVQ93" s="139"/>
      <c r="OVR93" s="266"/>
      <c r="OVS93" s="266"/>
      <c r="OVT93" s="266"/>
      <c r="OVU93" s="139"/>
      <c r="OVV93" s="266"/>
      <c r="OVW93" s="266"/>
      <c r="OVX93" s="266"/>
      <c r="OVY93" s="139"/>
      <c r="OVZ93" s="266"/>
      <c r="OWA93" s="266"/>
      <c r="OWB93" s="266"/>
      <c r="OWC93" s="139"/>
      <c r="OWD93" s="266"/>
      <c r="OWE93" s="266"/>
      <c r="OWF93" s="266"/>
      <c r="OWG93" s="139"/>
      <c r="OWH93" s="266"/>
      <c r="OWI93" s="266"/>
      <c r="OWJ93" s="266"/>
      <c r="OWK93" s="139"/>
      <c r="OWL93" s="266"/>
      <c r="OWM93" s="266"/>
      <c r="OWN93" s="266"/>
      <c r="OWO93" s="139"/>
      <c r="OWP93" s="266"/>
      <c r="OWQ93" s="266"/>
      <c r="OWR93" s="266"/>
      <c r="OWS93" s="139"/>
      <c r="OWT93" s="266"/>
      <c r="OWU93" s="266"/>
      <c r="OWV93" s="266"/>
      <c r="OWW93" s="139"/>
      <c r="OWX93" s="266"/>
      <c r="OWY93" s="266"/>
      <c r="OWZ93" s="266"/>
      <c r="OXA93" s="139"/>
      <c r="OXB93" s="266"/>
      <c r="OXC93" s="266"/>
      <c r="OXD93" s="266"/>
      <c r="OXE93" s="139"/>
      <c r="OXF93" s="266"/>
      <c r="OXG93" s="266"/>
      <c r="OXH93" s="266"/>
      <c r="OXI93" s="139"/>
      <c r="OXJ93" s="266"/>
      <c r="OXK93" s="266"/>
      <c r="OXL93" s="266"/>
      <c r="OXM93" s="139"/>
      <c r="OXN93" s="266"/>
      <c r="OXO93" s="266"/>
      <c r="OXP93" s="266"/>
      <c r="OXQ93" s="139"/>
      <c r="OXR93" s="266"/>
      <c r="OXS93" s="266"/>
      <c r="OXT93" s="266"/>
      <c r="OXU93" s="139"/>
      <c r="OXV93" s="266"/>
      <c r="OXW93" s="266"/>
      <c r="OXX93" s="266"/>
      <c r="OXY93" s="139"/>
      <c r="OXZ93" s="266"/>
      <c r="OYA93" s="266"/>
      <c r="OYB93" s="266"/>
      <c r="OYC93" s="139"/>
      <c r="OYD93" s="266"/>
      <c r="OYE93" s="266"/>
      <c r="OYF93" s="266"/>
      <c r="OYG93" s="139"/>
      <c r="OYH93" s="266"/>
      <c r="OYI93" s="266"/>
      <c r="OYJ93" s="266"/>
      <c r="OYK93" s="139"/>
      <c r="OYL93" s="266"/>
      <c r="OYM93" s="266"/>
      <c r="OYN93" s="266"/>
      <c r="OYO93" s="139"/>
      <c r="OYP93" s="266"/>
      <c r="OYQ93" s="266"/>
      <c r="OYR93" s="266"/>
      <c r="OYS93" s="139"/>
      <c r="OYT93" s="266"/>
      <c r="OYU93" s="266"/>
      <c r="OYV93" s="266"/>
      <c r="OYW93" s="139"/>
      <c r="OYX93" s="266"/>
      <c r="OYY93" s="266"/>
      <c r="OYZ93" s="266"/>
      <c r="OZA93" s="139"/>
      <c r="OZB93" s="266"/>
      <c r="OZC93" s="266"/>
      <c r="OZD93" s="266"/>
      <c r="OZE93" s="139"/>
      <c r="OZF93" s="266"/>
      <c r="OZG93" s="266"/>
      <c r="OZH93" s="266"/>
      <c r="OZI93" s="139"/>
      <c r="OZJ93" s="266"/>
      <c r="OZK93" s="266"/>
      <c r="OZL93" s="266"/>
      <c r="OZM93" s="139"/>
      <c r="OZN93" s="266"/>
      <c r="OZO93" s="266"/>
      <c r="OZP93" s="266"/>
      <c r="OZQ93" s="139"/>
      <c r="OZR93" s="266"/>
      <c r="OZS93" s="266"/>
      <c r="OZT93" s="266"/>
      <c r="OZU93" s="139"/>
      <c r="OZV93" s="266"/>
      <c r="OZW93" s="266"/>
      <c r="OZX93" s="266"/>
      <c r="OZY93" s="139"/>
      <c r="OZZ93" s="266"/>
      <c r="PAA93" s="266"/>
      <c r="PAB93" s="266"/>
      <c r="PAC93" s="139"/>
      <c r="PAD93" s="266"/>
      <c r="PAE93" s="266"/>
      <c r="PAF93" s="266"/>
      <c r="PAG93" s="139"/>
      <c r="PAH93" s="266"/>
      <c r="PAI93" s="266"/>
      <c r="PAJ93" s="266"/>
      <c r="PAK93" s="139"/>
      <c r="PAL93" s="266"/>
      <c r="PAM93" s="266"/>
      <c r="PAN93" s="266"/>
      <c r="PAO93" s="139"/>
      <c r="PAP93" s="266"/>
      <c r="PAQ93" s="266"/>
      <c r="PAR93" s="266"/>
      <c r="PAS93" s="139"/>
      <c r="PAT93" s="266"/>
      <c r="PAU93" s="266"/>
      <c r="PAV93" s="266"/>
      <c r="PAW93" s="139"/>
      <c r="PAX93" s="266"/>
      <c r="PAY93" s="266"/>
      <c r="PAZ93" s="266"/>
      <c r="PBA93" s="139"/>
      <c r="PBB93" s="266"/>
      <c r="PBC93" s="266"/>
      <c r="PBD93" s="266"/>
      <c r="PBE93" s="139"/>
      <c r="PBF93" s="266"/>
      <c r="PBG93" s="266"/>
      <c r="PBH93" s="266"/>
      <c r="PBI93" s="139"/>
      <c r="PBJ93" s="266"/>
      <c r="PBK93" s="266"/>
      <c r="PBL93" s="266"/>
      <c r="PBM93" s="139"/>
      <c r="PBN93" s="266"/>
      <c r="PBO93" s="266"/>
      <c r="PBP93" s="266"/>
      <c r="PBQ93" s="139"/>
      <c r="PBR93" s="266"/>
      <c r="PBS93" s="266"/>
      <c r="PBT93" s="266"/>
      <c r="PBU93" s="139"/>
      <c r="PBV93" s="266"/>
      <c r="PBW93" s="266"/>
      <c r="PBX93" s="266"/>
      <c r="PBY93" s="139"/>
      <c r="PBZ93" s="266"/>
      <c r="PCA93" s="266"/>
      <c r="PCB93" s="266"/>
      <c r="PCC93" s="139"/>
      <c r="PCD93" s="266"/>
      <c r="PCE93" s="266"/>
      <c r="PCF93" s="266"/>
      <c r="PCG93" s="139"/>
      <c r="PCH93" s="266"/>
      <c r="PCI93" s="266"/>
      <c r="PCJ93" s="266"/>
      <c r="PCK93" s="139"/>
      <c r="PCL93" s="266"/>
      <c r="PCM93" s="266"/>
      <c r="PCN93" s="266"/>
      <c r="PCO93" s="139"/>
      <c r="PCP93" s="266"/>
      <c r="PCQ93" s="266"/>
      <c r="PCR93" s="266"/>
      <c r="PCS93" s="139"/>
      <c r="PCT93" s="266"/>
      <c r="PCU93" s="266"/>
      <c r="PCV93" s="266"/>
      <c r="PCW93" s="139"/>
      <c r="PCX93" s="266"/>
      <c r="PCY93" s="266"/>
      <c r="PCZ93" s="266"/>
      <c r="PDA93" s="139"/>
      <c r="PDB93" s="266"/>
      <c r="PDC93" s="266"/>
      <c r="PDD93" s="266"/>
      <c r="PDE93" s="139"/>
      <c r="PDF93" s="266"/>
      <c r="PDG93" s="266"/>
      <c r="PDH93" s="266"/>
      <c r="PDI93" s="139"/>
      <c r="PDJ93" s="266"/>
      <c r="PDK93" s="266"/>
      <c r="PDL93" s="266"/>
      <c r="PDM93" s="139"/>
      <c r="PDN93" s="266"/>
      <c r="PDO93" s="266"/>
      <c r="PDP93" s="266"/>
      <c r="PDQ93" s="139"/>
      <c r="PDR93" s="266"/>
      <c r="PDS93" s="266"/>
      <c r="PDT93" s="266"/>
      <c r="PDU93" s="139"/>
      <c r="PDV93" s="266"/>
      <c r="PDW93" s="266"/>
      <c r="PDX93" s="266"/>
      <c r="PDY93" s="139"/>
      <c r="PDZ93" s="266"/>
      <c r="PEA93" s="266"/>
      <c r="PEB93" s="266"/>
      <c r="PEC93" s="139"/>
      <c r="PED93" s="266"/>
      <c r="PEE93" s="266"/>
      <c r="PEF93" s="266"/>
      <c r="PEG93" s="139"/>
      <c r="PEH93" s="266"/>
      <c r="PEI93" s="266"/>
      <c r="PEJ93" s="266"/>
      <c r="PEK93" s="139"/>
      <c r="PEL93" s="266"/>
      <c r="PEM93" s="266"/>
      <c r="PEN93" s="266"/>
      <c r="PEO93" s="139"/>
      <c r="PEP93" s="266"/>
      <c r="PEQ93" s="266"/>
      <c r="PER93" s="266"/>
      <c r="PES93" s="139"/>
      <c r="PET93" s="266"/>
      <c r="PEU93" s="266"/>
      <c r="PEV93" s="266"/>
      <c r="PEW93" s="139"/>
      <c r="PEX93" s="266"/>
      <c r="PEY93" s="266"/>
      <c r="PEZ93" s="266"/>
      <c r="PFA93" s="139"/>
      <c r="PFB93" s="266"/>
      <c r="PFC93" s="266"/>
      <c r="PFD93" s="266"/>
      <c r="PFE93" s="139"/>
      <c r="PFF93" s="266"/>
      <c r="PFG93" s="266"/>
      <c r="PFH93" s="266"/>
      <c r="PFI93" s="139"/>
      <c r="PFJ93" s="266"/>
      <c r="PFK93" s="266"/>
      <c r="PFL93" s="266"/>
      <c r="PFM93" s="139"/>
      <c r="PFN93" s="266"/>
      <c r="PFO93" s="266"/>
      <c r="PFP93" s="266"/>
      <c r="PFQ93" s="139"/>
      <c r="PFR93" s="266"/>
      <c r="PFS93" s="266"/>
      <c r="PFT93" s="266"/>
      <c r="PFU93" s="139"/>
      <c r="PFV93" s="266"/>
      <c r="PFW93" s="266"/>
      <c r="PFX93" s="266"/>
      <c r="PFY93" s="139"/>
      <c r="PFZ93" s="266"/>
      <c r="PGA93" s="266"/>
      <c r="PGB93" s="266"/>
      <c r="PGC93" s="139"/>
      <c r="PGD93" s="266"/>
      <c r="PGE93" s="266"/>
      <c r="PGF93" s="266"/>
      <c r="PGG93" s="139"/>
      <c r="PGH93" s="266"/>
      <c r="PGI93" s="266"/>
      <c r="PGJ93" s="266"/>
      <c r="PGK93" s="139"/>
      <c r="PGL93" s="266"/>
      <c r="PGM93" s="266"/>
      <c r="PGN93" s="266"/>
      <c r="PGO93" s="139"/>
      <c r="PGP93" s="266"/>
      <c r="PGQ93" s="266"/>
      <c r="PGR93" s="266"/>
      <c r="PGS93" s="139"/>
      <c r="PGT93" s="266"/>
      <c r="PGU93" s="266"/>
      <c r="PGV93" s="266"/>
      <c r="PGW93" s="139"/>
      <c r="PGX93" s="266"/>
      <c r="PGY93" s="266"/>
      <c r="PGZ93" s="266"/>
      <c r="PHA93" s="139"/>
      <c r="PHB93" s="266"/>
      <c r="PHC93" s="266"/>
      <c r="PHD93" s="266"/>
      <c r="PHE93" s="139"/>
      <c r="PHF93" s="266"/>
      <c r="PHG93" s="266"/>
      <c r="PHH93" s="266"/>
      <c r="PHI93" s="139"/>
      <c r="PHJ93" s="266"/>
      <c r="PHK93" s="266"/>
      <c r="PHL93" s="266"/>
      <c r="PHM93" s="139"/>
      <c r="PHN93" s="266"/>
      <c r="PHO93" s="266"/>
      <c r="PHP93" s="266"/>
      <c r="PHQ93" s="139"/>
      <c r="PHR93" s="266"/>
      <c r="PHS93" s="266"/>
      <c r="PHT93" s="266"/>
      <c r="PHU93" s="139"/>
      <c r="PHV93" s="266"/>
      <c r="PHW93" s="266"/>
      <c r="PHX93" s="266"/>
      <c r="PHY93" s="139"/>
      <c r="PHZ93" s="266"/>
      <c r="PIA93" s="266"/>
      <c r="PIB93" s="266"/>
      <c r="PIC93" s="139"/>
      <c r="PID93" s="266"/>
      <c r="PIE93" s="266"/>
      <c r="PIF93" s="266"/>
      <c r="PIG93" s="139"/>
      <c r="PIH93" s="266"/>
      <c r="PII93" s="266"/>
      <c r="PIJ93" s="266"/>
      <c r="PIK93" s="139"/>
      <c r="PIL93" s="266"/>
      <c r="PIM93" s="266"/>
      <c r="PIN93" s="266"/>
      <c r="PIO93" s="139"/>
      <c r="PIP93" s="266"/>
      <c r="PIQ93" s="266"/>
      <c r="PIR93" s="266"/>
      <c r="PIS93" s="139"/>
      <c r="PIT93" s="266"/>
      <c r="PIU93" s="266"/>
      <c r="PIV93" s="266"/>
      <c r="PIW93" s="139"/>
      <c r="PIX93" s="266"/>
      <c r="PIY93" s="266"/>
      <c r="PIZ93" s="266"/>
      <c r="PJA93" s="139"/>
      <c r="PJB93" s="266"/>
      <c r="PJC93" s="266"/>
      <c r="PJD93" s="266"/>
      <c r="PJE93" s="139"/>
      <c r="PJF93" s="266"/>
      <c r="PJG93" s="266"/>
      <c r="PJH93" s="266"/>
      <c r="PJI93" s="139"/>
      <c r="PJJ93" s="266"/>
      <c r="PJK93" s="266"/>
      <c r="PJL93" s="266"/>
      <c r="PJM93" s="139"/>
      <c r="PJN93" s="266"/>
      <c r="PJO93" s="266"/>
      <c r="PJP93" s="266"/>
      <c r="PJQ93" s="139"/>
      <c r="PJR93" s="266"/>
      <c r="PJS93" s="266"/>
      <c r="PJT93" s="266"/>
      <c r="PJU93" s="139"/>
      <c r="PJV93" s="266"/>
      <c r="PJW93" s="266"/>
      <c r="PJX93" s="266"/>
      <c r="PJY93" s="139"/>
      <c r="PJZ93" s="266"/>
      <c r="PKA93" s="266"/>
      <c r="PKB93" s="266"/>
      <c r="PKC93" s="139"/>
      <c r="PKD93" s="266"/>
      <c r="PKE93" s="266"/>
      <c r="PKF93" s="266"/>
      <c r="PKG93" s="139"/>
      <c r="PKH93" s="266"/>
      <c r="PKI93" s="266"/>
      <c r="PKJ93" s="266"/>
      <c r="PKK93" s="139"/>
      <c r="PKL93" s="266"/>
      <c r="PKM93" s="266"/>
      <c r="PKN93" s="266"/>
      <c r="PKO93" s="139"/>
      <c r="PKP93" s="266"/>
      <c r="PKQ93" s="266"/>
      <c r="PKR93" s="266"/>
      <c r="PKS93" s="139"/>
      <c r="PKT93" s="266"/>
      <c r="PKU93" s="266"/>
      <c r="PKV93" s="266"/>
      <c r="PKW93" s="139"/>
      <c r="PKX93" s="266"/>
      <c r="PKY93" s="266"/>
      <c r="PKZ93" s="266"/>
      <c r="PLA93" s="139"/>
      <c r="PLB93" s="266"/>
      <c r="PLC93" s="266"/>
      <c r="PLD93" s="266"/>
      <c r="PLE93" s="139"/>
      <c r="PLF93" s="266"/>
      <c r="PLG93" s="266"/>
      <c r="PLH93" s="266"/>
      <c r="PLI93" s="139"/>
      <c r="PLJ93" s="266"/>
      <c r="PLK93" s="266"/>
      <c r="PLL93" s="266"/>
      <c r="PLM93" s="139"/>
      <c r="PLN93" s="266"/>
      <c r="PLO93" s="266"/>
      <c r="PLP93" s="266"/>
      <c r="PLQ93" s="139"/>
      <c r="PLR93" s="266"/>
      <c r="PLS93" s="266"/>
      <c r="PLT93" s="266"/>
      <c r="PLU93" s="139"/>
      <c r="PLV93" s="266"/>
      <c r="PLW93" s="266"/>
      <c r="PLX93" s="266"/>
      <c r="PLY93" s="139"/>
      <c r="PLZ93" s="266"/>
      <c r="PMA93" s="266"/>
      <c r="PMB93" s="266"/>
      <c r="PMC93" s="139"/>
      <c r="PMD93" s="266"/>
      <c r="PME93" s="266"/>
      <c r="PMF93" s="266"/>
      <c r="PMG93" s="139"/>
      <c r="PMH93" s="266"/>
      <c r="PMI93" s="266"/>
      <c r="PMJ93" s="266"/>
      <c r="PMK93" s="139"/>
      <c r="PML93" s="266"/>
      <c r="PMM93" s="266"/>
      <c r="PMN93" s="266"/>
      <c r="PMO93" s="139"/>
      <c r="PMP93" s="266"/>
      <c r="PMQ93" s="266"/>
      <c r="PMR93" s="266"/>
      <c r="PMS93" s="139"/>
      <c r="PMT93" s="266"/>
      <c r="PMU93" s="266"/>
      <c r="PMV93" s="266"/>
      <c r="PMW93" s="139"/>
      <c r="PMX93" s="266"/>
      <c r="PMY93" s="266"/>
      <c r="PMZ93" s="266"/>
      <c r="PNA93" s="139"/>
      <c r="PNB93" s="266"/>
      <c r="PNC93" s="266"/>
      <c r="PND93" s="266"/>
      <c r="PNE93" s="139"/>
      <c r="PNF93" s="266"/>
      <c r="PNG93" s="266"/>
      <c r="PNH93" s="266"/>
      <c r="PNI93" s="139"/>
      <c r="PNJ93" s="266"/>
      <c r="PNK93" s="266"/>
      <c r="PNL93" s="266"/>
      <c r="PNM93" s="139"/>
      <c r="PNN93" s="266"/>
      <c r="PNO93" s="266"/>
      <c r="PNP93" s="266"/>
      <c r="PNQ93" s="139"/>
      <c r="PNR93" s="266"/>
      <c r="PNS93" s="266"/>
      <c r="PNT93" s="266"/>
      <c r="PNU93" s="139"/>
      <c r="PNV93" s="266"/>
      <c r="PNW93" s="266"/>
      <c r="PNX93" s="266"/>
      <c r="PNY93" s="139"/>
      <c r="PNZ93" s="266"/>
      <c r="POA93" s="266"/>
      <c r="POB93" s="266"/>
      <c r="POC93" s="139"/>
      <c r="POD93" s="266"/>
      <c r="POE93" s="266"/>
      <c r="POF93" s="266"/>
      <c r="POG93" s="139"/>
      <c r="POH93" s="266"/>
      <c r="POI93" s="266"/>
      <c r="POJ93" s="266"/>
      <c r="POK93" s="139"/>
      <c r="POL93" s="266"/>
      <c r="POM93" s="266"/>
      <c r="PON93" s="266"/>
      <c r="POO93" s="139"/>
      <c r="POP93" s="266"/>
      <c r="POQ93" s="266"/>
      <c r="POR93" s="266"/>
      <c r="POS93" s="139"/>
      <c r="POT93" s="266"/>
      <c r="POU93" s="266"/>
      <c r="POV93" s="266"/>
      <c r="POW93" s="139"/>
      <c r="POX93" s="266"/>
      <c r="POY93" s="266"/>
      <c r="POZ93" s="266"/>
      <c r="PPA93" s="139"/>
      <c r="PPB93" s="266"/>
      <c r="PPC93" s="266"/>
      <c r="PPD93" s="266"/>
      <c r="PPE93" s="139"/>
      <c r="PPF93" s="266"/>
      <c r="PPG93" s="266"/>
      <c r="PPH93" s="266"/>
      <c r="PPI93" s="139"/>
      <c r="PPJ93" s="266"/>
      <c r="PPK93" s="266"/>
      <c r="PPL93" s="266"/>
      <c r="PPM93" s="139"/>
      <c r="PPN93" s="266"/>
      <c r="PPO93" s="266"/>
      <c r="PPP93" s="266"/>
      <c r="PPQ93" s="139"/>
      <c r="PPR93" s="266"/>
      <c r="PPS93" s="266"/>
      <c r="PPT93" s="266"/>
      <c r="PPU93" s="139"/>
      <c r="PPV93" s="266"/>
      <c r="PPW93" s="266"/>
      <c r="PPX93" s="266"/>
      <c r="PPY93" s="139"/>
      <c r="PPZ93" s="266"/>
      <c r="PQA93" s="266"/>
      <c r="PQB93" s="266"/>
      <c r="PQC93" s="139"/>
      <c r="PQD93" s="266"/>
      <c r="PQE93" s="266"/>
      <c r="PQF93" s="266"/>
      <c r="PQG93" s="139"/>
      <c r="PQH93" s="266"/>
      <c r="PQI93" s="266"/>
      <c r="PQJ93" s="266"/>
      <c r="PQK93" s="139"/>
      <c r="PQL93" s="266"/>
      <c r="PQM93" s="266"/>
      <c r="PQN93" s="266"/>
      <c r="PQO93" s="139"/>
      <c r="PQP93" s="266"/>
      <c r="PQQ93" s="266"/>
      <c r="PQR93" s="266"/>
      <c r="PQS93" s="139"/>
      <c r="PQT93" s="266"/>
      <c r="PQU93" s="266"/>
      <c r="PQV93" s="266"/>
      <c r="PQW93" s="139"/>
      <c r="PQX93" s="266"/>
      <c r="PQY93" s="266"/>
      <c r="PQZ93" s="266"/>
      <c r="PRA93" s="139"/>
      <c r="PRB93" s="266"/>
      <c r="PRC93" s="266"/>
      <c r="PRD93" s="266"/>
      <c r="PRE93" s="139"/>
      <c r="PRF93" s="266"/>
      <c r="PRG93" s="266"/>
      <c r="PRH93" s="266"/>
      <c r="PRI93" s="139"/>
      <c r="PRJ93" s="266"/>
      <c r="PRK93" s="266"/>
      <c r="PRL93" s="266"/>
      <c r="PRM93" s="139"/>
      <c r="PRN93" s="266"/>
      <c r="PRO93" s="266"/>
      <c r="PRP93" s="266"/>
      <c r="PRQ93" s="139"/>
      <c r="PRR93" s="266"/>
      <c r="PRS93" s="266"/>
      <c r="PRT93" s="266"/>
      <c r="PRU93" s="139"/>
      <c r="PRV93" s="266"/>
      <c r="PRW93" s="266"/>
      <c r="PRX93" s="266"/>
      <c r="PRY93" s="139"/>
      <c r="PRZ93" s="266"/>
      <c r="PSA93" s="266"/>
      <c r="PSB93" s="266"/>
      <c r="PSC93" s="139"/>
      <c r="PSD93" s="266"/>
      <c r="PSE93" s="266"/>
      <c r="PSF93" s="266"/>
      <c r="PSG93" s="139"/>
      <c r="PSH93" s="266"/>
      <c r="PSI93" s="266"/>
      <c r="PSJ93" s="266"/>
      <c r="PSK93" s="139"/>
      <c r="PSL93" s="266"/>
      <c r="PSM93" s="266"/>
      <c r="PSN93" s="266"/>
      <c r="PSO93" s="139"/>
      <c r="PSP93" s="266"/>
      <c r="PSQ93" s="266"/>
      <c r="PSR93" s="266"/>
      <c r="PSS93" s="139"/>
      <c r="PST93" s="266"/>
      <c r="PSU93" s="266"/>
      <c r="PSV93" s="266"/>
      <c r="PSW93" s="139"/>
      <c r="PSX93" s="266"/>
      <c r="PSY93" s="266"/>
      <c r="PSZ93" s="266"/>
      <c r="PTA93" s="139"/>
      <c r="PTB93" s="266"/>
      <c r="PTC93" s="266"/>
      <c r="PTD93" s="266"/>
      <c r="PTE93" s="139"/>
      <c r="PTF93" s="266"/>
      <c r="PTG93" s="266"/>
      <c r="PTH93" s="266"/>
      <c r="PTI93" s="139"/>
      <c r="PTJ93" s="266"/>
      <c r="PTK93" s="266"/>
      <c r="PTL93" s="266"/>
      <c r="PTM93" s="139"/>
      <c r="PTN93" s="266"/>
      <c r="PTO93" s="266"/>
      <c r="PTP93" s="266"/>
      <c r="PTQ93" s="139"/>
      <c r="PTR93" s="266"/>
      <c r="PTS93" s="266"/>
      <c r="PTT93" s="266"/>
      <c r="PTU93" s="139"/>
      <c r="PTV93" s="266"/>
      <c r="PTW93" s="266"/>
      <c r="PTX93" s="266"/>
      <c r="PTY93" s="139"/>
      <c r="PTZ93" s="266"/>
      <c r="PUA93" s="266"/>
      <c r="PUB93" s="266"/>
      <c r="PUC93" s="139"/>
      <c r="PUD93" s="266"/>
      <c r="PUE93" s="266"/>
      <c r="PUF93" s="266"/>
      <c r="PUG93" s="139"/>
      <c r="PUH93" s="266"/>
      <c r="PUI93" s="266"/>
      <c r="PUJ93" s="266"/>
      <c r="PUK93" s="139"/>
      <c r="PUL93" s="266"/>
      <c r="PUM93" s="266"/>
      <c r="PUN93" s="266"/>
      <c r="PUO93" s="139"/>
      <c r="PUP93" s="266"/>
      <c r="PUQ93" s="266"/>
      <c r="PUR93" s="266"/>
      <c r="PUS93" s="139"/>
      <c r="PUT93" s="266"/>
      <c r="PUU93" s="266"/>
      <c r="PUV93" s="266"/>
      <c r="PUW93" s="139"/>
      <c r="PUX93" s="266"/>
      <c r="PUY93" s="266"/>
      <c r="PUZ93" s="266"/>
      <c r="PVA93" s="139"/>
      <c r="PVB93" s="266"/>
      <c r="PVC93" s="266"/>
      <c r="PVD93" s="266"/>
      <c r="PVE93" s="139"/>
      <c r="PVF93" s="266"/>
      <c r="PVG93" s="266"/>
      <c r="PVH93" s="266"/>
      <c r="PVI93" s="139"/>
      <c r="PVJ93" s="266"/>
      <c r="PVK93" s="266"/>
      <c r="PVL93" s="266"/>
      <c r="PVM93" s="139"/>
      <c r="PVN93" s="266"/>
      <c r="PVO93" s="266"/>
      <c r="PVP93" s="266"/>
      <c r="PVQ93" s="139"/>
      <c r="PVR93" s="266"/>
      <c r="PVS93" s="266"/>
      <c r="PVT93" s="266"/>
      <c r="PVU93" s="139"/>
      <c r="PVV93" s="266"/>
      <c r="PVW93" s="266"/>
      <c r="PVX93" s="266"/>
      <c r="PVY93" s="139"/>
      <c r="PVZ93" s="266"/>
      <c r="PWA93" s="266"/>
      <c r="PWB93" s="266"/>
      <c r="PWC93" s="139"/>
      <c r="PWD93" s="266"/>
      <c r="PWE93" s="266"/>
      <c r="PWF93" s="266"/>
      <c r="PWG93" s="139"/>
      <c r="PWH93" s="266"/>
      <c r="PWI93" s="266"/>
      <c r="PWJ93" s="266"/>
      <c r="PWK93" s="139"/>
      <c r="PWL93" s="266"/>
      <c r="PWM93" s="266"/>
      <c r="PWN93" s="266"/>
      <c r="PWO93" s="139"/>
      <c r="PWP93" s="266"/>
      <c r="PWQ93" s="266"/>
      <c r="PWR93" s="266"/>
      <c r="PWS93" s="139"/>
      <c r="PWT93" s="266"/>
      <c r="PWU93" s="266"/>
      <c r="PWV93" s="266"/>
      <c r="PWW93" s="139"/>
      <c r="PWX93" s="266"/>
      <c r="PWY93" s="266"/>
      <c r="PWZ93" s="266"/>
      <c r="PXA93" s="139"/>
      <c r="PXB93" s="266"/>
      <c r="PXC93" s="266"/>
      <c r="PXD93" s="266"/>
      <c r="PXE93" s="139"/>
      <c r="PXF93" s="266"/>
      <c r="PXG93" s="266"/>
      <c r="PXH93" s="266"/>
      <c r="PXI93" s="139"/>
      <c r="PXJ93" s="266"/>
      <c r="PXK93" s="266"/>
      <c r="PXL93" s="266"/>
      <c r="PXM93" s="139"/>
      <c r="PXN93" s="266"/>
      <c r="PXO93" s="266"/>
      <c r="PXP93" s="266"/>
      <c r="PXQ93" s="139"/>
      <c r="PXR93" s="266"/>
      <c r="PXS93" s="266"/>
      <c r="PXT93" s="266"/>
      <c r="PXU93" s="139"/>
      <c r="PXV93" s="266"/>
      <c r="PXW93" s="266"/>
      <c r="PXX93" s="266"/>
      <c r="PXY93" s="139"/>
      <c r="PXZ93" s="266"/>
      <c r="PYA93" s="266"/>
      <c r="PYB93" s="266"/>
      <c r="PYC93" s="139"/>
      <c r="PYD93" s="266"/>
      <c r="PYE93" s="266"/>
      <c r="PYF93" s="266"/>
      <c r="PYG93" s="139"/>
      <c r="PYH93" s="266"/>
      <c r="PYI93" s="266"/>
      <c r="PYJ93" s="266"/>
      <c r="PYK93" s="139"/>
      <c r="PYL93" s="266"/>
      <c r="PYM93" s="266"/>
      <c r="PYN93" s="266"/>
      <c r="PYO93" s="139"/>
      <c r="PYP93" s="266"/>
      <c r="PYQ93" s="266"/>
      <c r="PYR93" s="266"/>
      <c r="PYS93" s="139"/>
      <c r="PYT93" s="266"/>
      <c r="PYU93" s="266"/>
      <c r="PYV93" s="266"/>
      <c r="PYW93" s="139"/>
      <c r="PYX93" s="266"/>
      <c r="PYY93" s="266"/>
      <c r="PYZ93" s="266"/>
      <c r="PZA93" s="139"/>
      <c r="PZB93" s="266"/>
      <c r="PZC93" s="266"/>
      <c r="PZD93" s="266"/>
      <c r="PZE93" s="139"/>
      <c r="PZF93" s="266"/>
      <c r="PZG93" s="266"/>
      <c r="PZH93" s="266"/>
      <c r="PZI93" s="139"/>
      <c r="PZJ93" s="266"/>
      <c r="PZK93" s="266"/>
      <c r="PZL93" s="266"/>
      <c r="PZM93" s="139"/>
      <c r="PZN93" s="266"/>
      <c r="PZO93" s="266"/>
      <c r="PZP93" s="266"/>
      <c r="PZQ93" s="139"/>
      <c r="PZR93" s="266"/>
      <c r="PZS93" s="266"/>
      <c r="PZT93" s="266"/>
      <c r="PZU93" s="139"/>
      <c r="PZV93" s="266"/>
      <c r="PZW93" s="266"/>
      <c r="PZX93" s="266"/>
      <c r="PZY93" s="139"/>
      <c r="PZZ93" s="266"/>
      <c r="QAA93" s="266"/>
      <c r="QAB93" s="266"/>
      <c r="QAC93" s="139"/>
      <c r="QAD93" s="266"/>
      <c r="QAE93" s="266"/>
      <c r="QAF93" s="266"/>
      <c r="QAG93" s="139"/>
      <c r="QAH93" s="266"/>
      <c r="QAI93" s="266"/>
      <c r="QAJ93" s="266"/>
      <c r="QAK93" s="139"/>
      <c r="QAL93" s="266"/>
      <c r="QAM93" s="266"/>
      <c r="QAN93" s="266"/>
      <c r="QAO93" s="139"/>
      <c r="QAP93" s="266"/>
      <c r="QAQ93" s="266"/>
      <c r="QAR93" s="266"/>
      <c r="QAS93" s="139"/>
      <c r="QAT93" s="266"/>
      <c r="QAU93" s="266"/>
      <c r="QAV93" s="266"/>
      <c r="QAW93" s="139"/>
      <c r="QAX93" s="266"/>
      <c r="QAY93" s="266"/>
      <c r="QAZ93" s="266"/>
      <c r="QBA93" s="139"/>
      <c r="QBB93" s="266"/>
      <c r="QBC93" s="266"/>
      <c r="QBD93" s="266"/>
      <c r="QBE93" s="139"/>
      <c r="QBF93" s="266"/>
      <c r="QBG93" s="266"/>
      <c r="QBH93" s="266"/>
      <c r="QBI93" s="139"/>
      <c r="QBJ93" s="266"/>
      <c r="QBK93" s="266"/>
      <c r="QBL93" s="266"/>
      <c r="QBM93" s="139"/>
      <c r="QBN93" s="266"/>
      <c r="QBO93" s="266"/>
      <c r="QBP93" s="266"/>
      <c r="QBQ93" s="139"/>
      <c r="QBR93" s="266"/>
      <c r="QBS93" s="266"/>
      <c r="QBT93" s="266"/>
      <c r="QBU93" s="139"/>
      <c r="QBV93" s="266"/>
      <c r="QBW93" s="266"/>
      <c r="QBX93" s="266"/>
      <c r="QBY93" s="139"/>
      <c r="QBZ93" s="266"/>
      <c r="QCA93" s="266"/>
      <c r="QCB93" s="266"/>
      <c r="QCC93" s="139"/>
      <c r="QCD93" s="266"/>
      <c r="QCE93" s="266"/>
      <c r="QCF93" s="266"/>
      <c r="QCG93" s="139"/>
      <c r="QCH93" s="266"/>
      <c r="QCI93" s="266"/>
      <c r="QCJ93" s="266"/>
      <c r="QCK93" s="139"/>
      <c r="QCL93" s="266"/>
      <c r="QCM93" s="266"/>
      <c r="QCN93" s="266"/>
      <c r="QCO93" s="139"/>
      <c r="QCP93" s="266"/>
      <c r="QCQ93" s="266"/>
      <c r="QCR93" s="266"/>
      <c r="QCS93" s="139"/>
      <c r="QCT93" s="266"/>
      <c r="QCU93" s="266"/>
      <c r="QCV93" s="266"/>
      <c r="QCW93" s="139"/>
      <c r="QCX93" s="266"/>
      <c r="QCY93" s="266"/>
      <c r="QCZ93" s="266"/>
      <c r="QDA93" s="139"/>
      <c r="QDB93" s="266"/>
      <c r="QDC93" s="266"/>
      <c r="QDD93" s="266"/>
      <c r="QDE93" s="139"/>
      <c r="QDF93" s="266"/>
      <c r="QDG93" s="266"/>
      <c r="QDH93" s="266"/>
      <c r="QDI93" s="139"/>
      <c r="QDJ93" s="266"/>
      <c r="QDK93" s="266"/>
      <c r="QDL93" s="266"/>
      <c r="QDM93" s="139"/>
      <c r="QDN93" s="266"/>
      <c r="QDO93" s="266"/>
      <c r="QDP93" s="266"/>
      <c r="QDQ93" s="139"/>
      <c r="QDR93" s="266"/>
      <c r="QDS93" s="266"/>
      <c r="QDT93" s="266"/>
      <c r="QDU93" s="139"/>
      <c r="QDV93" s="266"/>
      <c r="QDW93" s="266"/>
      <c r="QDX93" s="266"/>
      <c r="QDY93" s="139"/>
      <c r="QDZ93" s="266"/>
      <c r="QEA93" s="266"/>
      <c r="QEB93" s="266"/>
      <c r="QEC93" s="139"/>
      <c r="QED93" s="266"/>
      <c r="QEE93" s="266"/>
      <c r="QEF93" s="266"/>
      <c r="QEG93" s="139"/>
      <c r="QEH93" s="266"/>
      <c r="QEI93" s="266"/>
      <c r="QEJ93" s="266"/>
      <c r="QEK93" s="139"/>
      <c r="QEL93" s="266"/>
      <c r="QEM93" s="266"/>
      <c r="QEN93" s="266"/>
      <c r="QEO93" s="139"/>
      <c r="QEP93" s="266"/>
      <c r="QEQ93" s="266"/>
      <c r="QER93" s="266"/>
      <c r="QES93" s="139"/>
      <c r="QET93" s="266"/>
      <c r="QEU93" s="266"/>
      <c r="QEV93" s="266"/>
      <c r="QEW93" s="139"/>
      <c r="QEX93" s="266"/>
      <c r="QEY93" s="266"/>
      <c r="QEZ93" s="266"/>
      <c r="QFA93" s="139"/>
      <c r="QFB93" s="266"/>
      <c r="QFC93" s="266"/>
      <c r="QFD93" s="266"/>
      <c r="QFE93" s="139"/>
      <c r="QFF93" s="266"/>
      <c r="QFG93" s="266"/>
      <c r="QFH93" s="266"/>
      <c r="QFI93" s="139"/>
      <c r="QFJ93" s="266"/>
      <c r="QFK93" s="266"/>
      <c r="QFL93" s="266"/>
      <c r="QFM93" s="139"/>
      <c r="QFN93" s="266"/>
      <c r="QFO93" s="266"/>
      <c r="QFP93" s="266"/>
      <c r="QFQ93" s="139"/>
      <c r="QFR93" s="266"/>
      <c r="QFS93" s="266"/>
      <c r="QFT93" s="266"/>
      <c r="QFU93" s="139"/>
      <c r="QFV93" s="266"/>
      <c r="QFW93" s="266"/>
      <c r="QFX93" s="266"/>
      <c r="QFY93" s="139"/>
      <c r="QFZ93" s="266"/>
      <c r="QGA93" s="266"/>
      <c r="QGB93" s="266"/>
      <c r="QGC93" s="139"/>
      <c r="QGD93" s="266"/>
      <c r="QGE93" s="266"/>
      <c r="QGF93" s="266"/>
      <c r="QGG93" s="139"/>
      <c r="QGH93" s="266"/>
      <c r="QGI93" s="266"/>
      <c r="QGJ93" s="266"/>
      <c r="QGK93" s="139"/>
      <c r="QGL93" s="266"/>
      <c r="QGM93" s="266"/>
      <c r="QGN93" s="266"/>
      <c r="QGO93" s="139"/>
      <c r="QGP93" s="266"/>
      <c r="QGQ93" s="266"/>
      <c r="QGR93" s="266"/>
      <c r="QGS93" s="139"/>
      <c r="QGT93" s="266"/>
      <c r="QGU93" s="266"/>
      <c r="QGV93" s="266"/>
      <c r="QGW93" s="139"/>
      <c r="QGX93" s="266"/>
      <c r="QGY93" s="266"/>
      <c r="QGZ93" s="266"/>
      <c r="QHA93" s="139"/>
      <c r="QHB93" s="266"/>
      <c r="QHC93" s="266"/>
      <c r="QHD93" s="266"/>
      <c r="QHE93" s="139"/>
      <c r="QHF93" s="266"/>
      <c r="QHG93" s="266"/>
      <c r="QHH93" s="266"/>
      <c r="QHI93" s="139"/>
      <c r="QHJ93" s="266"/>
      <c r="QHK93" s="266"/>
      <c r="QHL93" s="266"/>
      <c r="QHM93" s="139"/>
      <c r="QHN93" s="266"/>
      <c r="QHO93" s="266"/>
      <c r="QHP93" s="266"/>
      <c r="QHQ93" s="139"/>
      <c r="QHR93" s="266"/>
      <c r="QHS93" s="266"/>
      <c r="QHT93" s="266"/>
      <c r="QHU93" s="139"/>
      <c r="QHV93" s="266"/>
      <c r="QHW93" s="266"/>
      <c r="QHX93" s="266"/>
      <c r="QHY93" s="139"/>
      <c r="QHZ93" s="266"/>
      <c r="QIA93" s="266"/>
      <c r="QIB93" s="266"/>
      <c r="QIC93" s="139"/>
      <c r="QID93" s="266"/>
      <c r="QIE93" s="266"/>
      <c r="QIF93" s="266"/>
      <c r="QIG93" s="139"/>
      <c r="QIH93" s="266"/>
      <c r="QII93" s="266"/>
      <c r="QIJ93" s="266"/>
      <c r="QIK93" s="139"/>
      <c r="QIL93" s="266"/>
      <c r="QIM93" s="266"/>
      <c r="QIN93" s="266"/>
      <c r="QIO93" s="139"/>
      <c r="QIP93" s="266"/>
      <c r="QIQ93" s="266"/>
      <c r="QIR93" s="266"/>
      <c r="QIS93" s="139"/>
      <c r="QIT93" s="266"/>
      <c r="QIU93" s="266"/>
      <c r="QIV93" s="266"/>
      <c r="QIW93" s="139"/>
      <c r="QIX93" s="266"/>
      <c r="QIY93" s="266"/>
      <c r="QIZ93" s="266"/>
      <c r="QJA93" s="139"/>
      <c r="QJB93" s="266"/>
      <c r="QJC93" s="266"/>
      <c r="QJD93" s="266"/>
      <c r="QJE93" s="139"/>
      <c r="QJF93" s="266"/>
      <c r="QJG93" s="266"/>
      <c r="QJH93" s="266"/>
      <c r="QJI93" s="139"/>
      <c r="QJJ93" s="266"/>
      <c r="QJK93" s="266"/>
      <c r="QJL93" s="266"/>
      <c r="QJM93" s="139"/>
      <c r="QJN93" s="266"/>
      <c r="QJO93" s="266"/>
      <c r="QJP93" s="266"/>
      <c r="QJQ93" s="139"/>
      <c r="QJR93" s="266"/>
      <c r="QJS93" s="266"/>
      <c r="QJT93" s="266"/>
      <c r="QJU93" s="139"/>
      <c r="QJV93" s="266"/>
      <c r="QJW93" s="266"/>
      <c r="QJX93" s="266"/>
      <c r="QJY93" s="139"/>
      <c r="QJZ93" s="266"/>
      <c r="QKA93" s="266"/>
      <c r="QKB93" s="266"/>
      <c r="QKC93" s="139"/>
      <c r="QKD93" s="266"/>
      <c r="QKE93" s="266"/>
      <c r="QKF93" s="266"/>
      <c r="QKG93" s="139"/>
      <c r="QKH93" s="266"/>
      <c r="QKI93" s="266"/>
      <c r="QKJ93" s="266"/>
      <c r="QKK93" s="139"/>
      <c r="QKL93" s="266"/>
      <c r="QKM93" s="266"/>
      <c r="QKN93" s="266"/>
      <c r="QKO93" s="139"/>
      <c r="QKP93" s="266"/>
      <c r="QKQ93" s="266"/>
      <c r="QKR93" s="266"/>
      <c r="QKS93" s="139"/>
      <c r="QKT93" s="266"/>
      <c r="QKU93" s="266"/>
      <c r="QKV93" s="266"/>
      <c r="QKW93" s="139"/>
      <c r="QKX93" s="266"/>
      <c r="QKY93" s="266"/>
      <c r="QKZ93" s="266"/>
      <c r="QLA93" s="139"/>
      <c r="QLB93" s="266"/>
      <c r="QLC93" s="266"/>
      <c r="QLD93" s="266"/>
      <c r="QLE93" s="139"/>
      <c r="QLF93" s="266"/>
      <c r="QLG93" s="266"/>
      <c r="QLH93" s="266"/>
      <c r="QLI93" s="139"/>
      <c r="QLJ93" s="266"/>
      <c r="QLK93" s="266"/>
      <c r="QLL93" s="266"/>
      <c r="QLM93" s="139"/>
      <c r="QLN93" s="266"/>
      <c r="QLO93" s="266"/>
      <c r="QLP93" s="266"/>
      <c r="QLQ93" s="139"/>
      <c r="QLR93" s="266"/>
      <c r="QLS93" s="266"/>
      <c r="QLT93" s="266"/>
      <c r="QLU93" s="139"/>
      <c r="QLV93" s="266"/>
      <c r="QLW93" s="266"/>
      <c r="QLX93" s="266"/>
      <c r="QLY93" s="139"/>
      <c r="QLZ93" s="266"/>
      <c r="QMA93" s="266"/>
      <c r="QMB93" s="266"/>
      <c r="QMC93" s="139"/>
      <c r="QMD93" s="266"/>
      <c r="QME93" s="266"/>
      <c r="QMF93" s="266"/>
      <c r="QMG93" s="139"/>
      <c r="QMH93" s="266"/>
      <c r="QMI93" s="266"/>
      <c r="QMJ93" s="266"/>
      <c r="QMK93" s="139"/>
      <c r="QML93" s="266"/>
      <c r="QMM93" s="266"/>
      <c r="QMN93" s="266"/>
      <c r="QMO93" s="139"/>
      <c r="QMP93" s="266"/>
      <c r="QMQ93" s="266"/>
      <c r="QMR93" s="266"/>
      <c r="QMS93" s="139"/>
      <c r="QMT93" s="266"/>
      <c r="QMU93" s="266"/>
      <c r="QMV93" s="266"/>
      <c r="QMW93" s="139"/>
      <c r="QMX93" s="266"/>
      <c r="QMY93" s="266"/>
      <c r="QMZ93" s="266"/>
      <c r="QNA93" s="139"/>
      <c r="QNB93" s="266"/>
      <c r="QNC93" s="266"/>
      <c r="QND93" s="266"/>
      <c r="QNE93" s="139"/>
      <c r="QNF93" s="266"/>
      <c r="QNG93" s="266"/>
      <c r="QNH93" s="266"/>
      <c r="QNI93" s="139"/>
      <c r="QNJ93" s="266"/>
      <c r="QNK93" s="266"/>
      <c r="QNL93" s="266"/>
      <c r="QNM93" s="139"/>
      <c r="QNN93" s="266"/>
      <c r="QNO93" s="266"/>
      <c r="QNP93" s="266"/>
      <c r="QNQ93" s="139"/>
      <c r="QNR93" s="266"/>
      <c r="QNS93" s="266"/>
      <c r="QNT93" s="266"/>
      <c r="QNU93" s="139"/>
      <c r="QNV93" s="266"/>
      <c r="QNW93" s="266"/>
      <c r="QNX93" s="266"/>
      <c r="QNY93" s="139"/>
      <c r="QNZ93" s="266"/>
      <c r="QOA93" s="266"/>
      <c r="QOB93" s="266"/>
      <c r="QOC93" s="139"/>
      <c r="QOD93" s="266"/>
      <c r="QOE93" s="266"/>
      <c r="QOF93" s="266"/>
      <c r="QOG93" s="139"/>
      <c r="QOH93" s="266"/>
      <c r="QOI93" s="266"/>
      <c r="QOJ93" s="266"/>
      <c r="QOK93" s="139"/>
      <c r="QOL93" s="266"/>
      <c r="QOM93" s="266"/>
      <c r="QON93" s="266"/>
      <c r="QOO93" s="139"/>
      <c r="QOP93" s="266"/>
      <c r="QOQ93" s="266"/>
      <c r="QOR93" s="266"/>
      <c r="QOS93" s="139"/>
      <c r="QOT93" s="266"/>
      <c r="QOU93" s="266"/>
      <c r="QOV93" s="266"/>
      <c r="QOW93" s="139"/>
      <c r="QOX93" s="266"/>
      <c r="QOY93" s="266"/>
      <c r="QOZ93" s="266"/>
      <c r="QPA93" s="139"/>
      <c r="QPB93" s="266"/>
      <c r="QPC93" s="266"/>
      <c r="QPD93" s="266"/>
      <c r="QPE93" s="139"/>
      <c r="QPF93" s="266"/>
      <c r="QPG93" s="266"/>
      <c r="QPH93" s="266"/>
      <c r="QPI93" s="139"/>
      <c r="QPJ93" s="266"/>
      <c r="QPK93" s="266"/>
      <c r="QPL93" s="266"/>
      <c r="QPM93" s="139"/>
      <c r="QPN93" s="266"/>
      <c r="QPO93" s="266"/>
      <c r="QPP93" s="266"/>
      <c r="QPQ93" s="139"/>
      <c r="QPR93" s="266"/>
      <c r="QPS93" s="266"/>
      <c r="QPT93" s="266"/>
      <c r="QPU93" s="139"/>
      <c r="QPV93" s="266"/>
      <c r="QPW93" s="266"/>
      <c r="QPX93" s="266"/>
      <c r="QPY93" s="139"/>
      <c r="QPZ93" s="266"/>
      <c r="QQA93" s="266"/>
      <c r="QQB93" s="266"/>
      <c r="QQC93" s="139"/>
      <c r="QQD93" s="266"/>
      <c r="QQE93" s="266"/>
      <c r="QQF93" s="266"/>
      <c r="QQG93" s="139"/>
      <c r="QQH93" s="266"/>
      <c r="QQI93" s="266"/>
      <c r="QQJ93" s="266"/>
      <c r="QQK93" s="139"/>
      <c r="QQL93" s="266"/>
      <c r="QQM93" s="266"/>
      <c r="QQN93" s="266"/>
      <c r="QQO93" s="139"/>
      <c r="QQP93" s="266"/>
      <c r="QQQ93" s="266"/>
      <c r="QQR93" s="266"/>
      <c r="QQS93" s="139"/>
      <c r="QQT93" s="266"/>
      <c r="QQU93" s="266"/>
      <c r="QQV93" s="266"/>
      <c r="QQW93" s="139"/>
      <c r="QQX93" s="266"/>
      <c r="QQY93" s="266"/>
      <c r="QQZ93" s="266"/>
      <c r="QRA93" s="139"/>
      <c r="QRB93" s="266"/>
      <c r="QRC93" s="266"/>
      <c r="QRD93" s="266"/>
      <c r="QRE93" s="139"/>
      <c r="QRF93" s="266"/>
      <c r="QRG93" s="266"/>
      <c r="QRH93" s="266"/>
      <c r="QRI93" s="139"/>
      <c r="QRJ93" s="266"/>
      <c r="QRK93" s="266"/>
      <c r="QRL93" s="266"/>
      <c r="QRM93" s="139"/>
      <c r="QRN93" s="266"/>
      <c r="QRO93" s="266"/>
      <c r="QRP93" s="266"/>
      <c r="QRQ93" s="139"/>
      <c r="QRR93" s="266"/>
      <c r="QRS93" s="266"/>
      <c r="QRT93" s="266"/>
      <c r="QRU93" s="139"/>
      <c r="QRV93" s="266"/>
      <c r="QRW93" s="266"/>
      <c r="QRX93" s="266"/>
      <c r="QRY93" s="139"/>
      <c r="QRZ93" s="266"/>
      <c r="QSA93" s="266"/>
      <c r="QSB93" s="266"/>
      <c r="QSC93" s="139"/>
      <c r="QSD93" s="266"/>
      <c r="QSE93" s="266"/>
      <c r="QSF93" s="266"/>
      <c r="QSG93" s="139"/>
      <c r="QSH93" s="266"/>
      <c r="QSI93" s="266"/>
      <c r="QSJ93" s="266"/>
      <c r="QSK93" s="139"/>
      <c r="QSL93" s="266"/>
      <c r="QSM93" s="266"/>
      <c r="QSN93" s="266"/>
      <c r="QSO93" s="139"/>
      <c r="QSP93" s="266"/>
      <c r="QSQ93" s="266"/>
      <c r="QSR93" s="266"/>
      <c r="QSS93" s="139"/>
      <c r="QST93" s="266"/>
      <c r="QSU93" s="266"/>
      <c r="QSV93" s="266"/>
      <c r="QSW93" s="139"/>
      <c r="QSX93" s="266"/>
      <c r="QSY93" s="266"/>
      <c r="QSZ93" s="266"/>
      <c r="QTA93" s="139"/>
      <c r="QTB93" s="266"/>
      <c r="QTC93" s="266"/>
      <c r="QTD93" s="266"/>
      <c r="QTE93" s="139"/>
      <c r="QTF93" s="266"/>
      <c r="QTG93" s="266"/>
      <c r="QTH93" s="266"/>
      <c r="QTI93" s="139"/>
      <c r="QTJ93" s="266"/>
      <c r="QTK93" s="266"/>
      <c r="QTL93" s="266"/>
      <c r="QTM93" s="139"/>
      <c r="QTN93" s="266"/>
      <c r="QTO93" s="266"/>
      <c r="QTP93" s="266"/>
      <c r="QTQ93" s="139"/>
      <c r="QTR93" s="266"/>
      <c r="QTS93" s="266"/>
      <c r="QTT93" s="266"/>
      <c r="QTU93" s="139"/>
      <c r="QTV93" s="266"/>
      <c r="QTW93" s="266"/>
      <c r="QTX93" s="266"/>
      <c r="QTY93" s="139"/>
      <c r="QTZ93" s="266"/>
      <c r="QUA93" s="266"/>
      <c r="QUB93" s="266"/>
      <c r="QUC93" s="139"/>
      <c r="QUD93" s="266"/>
      <c r="QUE93" s="266"/>
      <c r="QUF93" s="266"/>
      <c r="QUG93" s="139"/>
      <c r="QUH93" s="266"/>
      <c r="QUI93" s="266"/>
      <c r="QUJ93" s="266"/>
      <c r="QUK93" s="139"/>
      <c r="QUL93" s="266"/>
      <c r="QUM93" s="266"/>
      <c r="QUN93" s="266"/>
      <c r="QUO93" s="139"/>
      <c r="QUP93" s="266"/>
      <c r="QUQ93" s="266"/>
      <c r="QUR93" s="266"/>
      <c r="QUS93" s="139"/>
      <c r="QUT93" s="266"/>
      <c r="QUU93" s="266"/>
      <c r="QUV93" s="266"/>
      <c r="QUW93" s="139"/>
      <c r="QUX93" s="266"/>
      <c r="QUY93" s="266"/>
      <c r="QUZ93" s="266"/>
      <c r="QVA93" s="139"/>
      <c r="QVB93" s="266"/>
      <c r="QVC93" s="266"/>
      <c r="QVD93" s="266"/>
      <c r="QVE93" s="139"/>
      <c r="QVF93" s="266"/>
      <c r="QVG93" s="266"/>
      <c r="QVH93" s="266"/>
      <c r="QVI93" s="139"/>
      <c r="QVJ93" s="266"/>
      <c r="QVK93" s="266"/>
      <c r="QVL93" s="266"/>
      <c r="QVM93" s="139"/>
      <c r="QVN93" s="266"/>
      <c r="QVO93" s="266"/>
      <c r="QVP93" s="266"/>
      <c r="QVQ93" s="139"/>
      <c r="QVR93" s="266"/>
      <c r="QVS93" s="266"/>
      <c r="QVT93" s="266"/>
      <c r="QVU93" s="139"/>
      <c r="QVV93" s="266"/>
      <c r="QVW93" s="266"/>
      <c r="QVX93" s="266"/>
      <c r="QVY93" s="139"/>
      <c r="QVZ93" s="266"/>
      <c r="QWA93" s="266"/>
      <c r="QWB93" s="266"/>
      <c r="QWC93" s="139"/>
      <c r="QWD93" s="266"/>
      <c r="QWE93" s="266"/>
      <c r="QWF93" s="266"/>
      <c r="QWG93" s="139"/>
      <c r="QWH93" s="266"/>
      <c r="QWI93" s="266"/>
      <c r="QWJ93" s="266"/>
      <c r="QWK93" s="139"/>
      <c r="QWL93" s="266"/>
      <c r="QWM93" s="266"/>
      <c r="QWN93" s="266"/>
      <c r="QWO93" s="139"/>
      <c r="QWP93" s="266"/>
      <c r="QWQ93" s="266"/>
      <c r="QWR93" s="266"/>
      <c r="QWS93" s="139"/>
      <c r="QWT93" s="266"/>
      <c r="QWU93" s="266"/>
      <c r="QWV93" s="266"/>
      <c r="QWW93" s="139"/>
      <c r="QWX93" s="266"/>
      <c r="QWY93" s="266"/>
      <c r="QWZ93" s="266"/>
      <c r="QXA93" s="139"/>
      <c r="QXB93" s="266"/>
      <c r="QXC93" s="266"/>
      <c r="QXD93" s="266"/>
      <c r="QXE93" s="139"/>
      <c r="QXF93" s="266"/>
      <c r="QXG93" s="266"/>
      <c r="QXH93" s="266"/>
      <c r="QXI93" s="139"/>
      <c r="QXJ93" s="266"/>
      <c r="QXK93" s="266"/>
      <c r="QXL93" s="266"/>
      <c r="QXM93" s="139"/>
      <c r="QXN93" s="266"/>
      <c r="QXO93" s="266"/>
      <c r="QXP93" s="266"/>
      <c r="QXQ93" s="139"/>
      <c r="QXR93" s="266"/>
      <c r="QXS93" s="266"/>
      <c r="QXT93" s="266"/>
      <c r="QXU93" s="139"/>
      <c r="QXV93" s="266"/>
      <c r="QXW93" s="266"/>
      <c r="QXX93" s="266"/>
      <c r="QXY93" s="139"/>
      <c r="QXZ93" s="266"/>
      <c r="QYA93" s="266"/>
      <c r="QYB93" s="266"/>
      <c r="QYC93" s="139"/>
      <c r="QYD93" s="266"/>
      <c r="QYE93" s="266"/>
      <c r="QYF93" s="266"/>
      <c r="QYG93" s="139"/>
      <c r="QYH93" s="266"/>
      <c r="QYI93" s="266"/>
      <c r="QYJ93" s="266"/>
      <c r="QYK93" s="139"/>
      <c r="QYL93" s="266"/>
      <c r="QYM93" s="266"/>
      <c r="QYN93" s="266"/>
      <c r="QYO93" s="139"/>
      <c r="QYP93" s="266"/>
      <c r="QYQ93" s="266"/>
      <c r="QYR93" s="266"/>
      <c r="QYS93" s="139"/>
      <c r="QYT93" s="266"/>
      <c r="QYU93" s="266"/>
      <c r="QYV93" s="266"/>
      <c r="QYW93" s="139"/>
      <c r="QYX93" s="266"/>
      <c r="QYY93" s="266"/>
      <c r="QYZ93" s="266"/>
      <c r="QZA93" s="139"/>
      <c r="QZB93" s="266"/>
      <c r="QZC93" s="266"/>
      <c r="QZD93" s="266"/>
      <c r="QZE93" s="139"/>
      <c r="QZF93" s="266"/>
      <c r="QZG93" s="266"/>
      <c r="QZH93" s="266"/>
      <c r="QZI93" s="139"/>
      <c r="QZJ93" s="266"/>
      <c r="QZK93" s="266"/>
      <c r="QZL93" s="266"/>
      <c r="QZM93" s="139"/>
      <c r="QZN93" s="266"/>
      <c r="QZO93" s="266"/>
      <c r="QZP93" s="266"/>
      <c r="QZQ93" s="139"/>
      <c r="QZR93" s="266"/>
      <c r="QZS93" s="266"/>
      <c r="QZT93" s="266"/>
      <c r="QZU93" s="139"/>
      <c r="QZV93" s="266"/>
      <c r="QZW93" s="266"/>
      <c r="QZX93" s="266"/>
      <c r="QZY93" s="139"/>
      <c r="QZZ93" s="266"/>
      <c r="RAA93" s="266"/>
      <c r="RAB93" s="266"/>
      <c r="RAC93" s="139"/>
      <c r="RAD93" s="266"/>
      <c r="RAE93" s="266"/>
      <c r="RAF93" s="266"/>
      <c r="RAG93" s="139"/>
      <c r="RAH93" s="266"/>
      <c r="RAI93" s="266"/>
      <c r="RAJ93" s="266"/>
      <c r="RAK93" s="139"/>
      <c r="RAL93" s="266"/>
      <c r="RAM93" s="266"/>
      <c r="RAN93" s="266"/>
      <c r="RAO93" s="139"/>
      <c r="RAP93" s="266"/>
      <c r="RAQ93" s="266"/>
      <c r="RAR93" s="266"/>
      <c r="RAS93" s="139"/>
      <c r="RAT93" s="266"/>
      <c r="RAU93" s="266"/>
      <c r="RAV93" s="266"/>
      <c r="RAW93" s="139"/>
      <c r="RAX93" s="266"/>
      <c r="RAY93" s="266"/>
      <c r="RAZ93" s="266"/>
      <c r="RBA93" s="139"/>
      <c r="RBB93" s="266"/>
      <c r="RBC93" s="266"/>
      <c r="RBD93" s="266"/>
      <c r="RBE93" s="139"/>
      <c r="RBF93" s="266"/>
      <c r="RBG93" s="266"/>
      <c r="RBH93" s="266"/>
      <c r="RBI93" s="139"/>
      <c r="RBJ93" s="266"/>
      <c r="RBK93" s="266"/>
      <c r="RBL93" s="266"/>
      <c r="RBM93" s="139"/>
      <c r="RBN93" s="266"/>
      <c r="RBO93" s="266"/>
      <c r="RBP93" s="266"/>
      <c r="RBQ93" s="139"/>
      <c r="RBR93" s="266"/>
      <c r="RBS93" s="266"/>
      <c r="RBT93" s="266"/>
      <c r="RBU93" s="139"/>
      <c r="RBV93" s="266"/>
      <c r="RBW93" s="266"/>
      <c r="RBX93" s="266"/>
      <c r="RBY93" s="139"/>
      <c r="RBZ93" s="266"/>
      <c r="RCA93" s="266"/>
      <c r="RCB93" s="266"/>
      <c r="RCC93" s="139"/>
      <c r="RCD93" s="266"/>
      <c r="RCE93" s="266"/>
      <c r="RCF93" s="266"/>
      <c r="RCG93" s="139"/>
      <c r="RCH93" s="266"/>
      <c r="RCI93" s="266"/>
      <c r="RCJ93" s="266"/>
      <c r="RCK93" s="139"/>
      <c r="RCL93" s="266"/>
      <c r="RCM93" s="266"/>
      <c r="RCN93" s="266"/>
      <c r="RCO93" s="139"/>
      <c r="RCP93" s="266"/>
      <c r="RCQ93" s="266"/>
      <c r="RCR93" s="266"/>
      <c r="RCS93" s="139"/>
      <c r="RCT93" s="266"/>
      <c r="RCU93" s="266"/>
      <c r="RCV93" s="266"/>
      <c r="RCW93" s="139"/>
      <c r="RCX93" s="266"/>
      <c r="RCY93" s="266"/>
      <c r="RCZ93" s="266"/>
      <c r="RDA93" s="139"/>
      <c r="RDB93" s="266"/>
      <c r="RDC93" s="266"/>
      <c r="RDD93" s="266"/>
      <c r="RDE93" s="139"/>
      <c r="RDF93" s="266"/>
      <c r="RDG93" s="266"/>
      <c r="RDH93" s="266"/>
      <c r="RDI93" s="139"/>
      <c r="RDJ93" s="266"/>
      <c r="RDK93" s="266"/>
      <c r="RDL93" s="266"/>
      <c r="RDM93" s="139"/>
      <c r="RDN93" s="266"/>
      <c r="RDO93" s="266"/>
      <c r="RDP93" s="266"/>
      <c r="RDQ93" s="139"/>
      <c r="RDR93" s="266"/>
      <c r="RDS93" s="266"/>
      <c r="RDT93" s="266"/>
      <c r="RDU93" s="139"/>
      <c r="RDV93" s="266"/>
      <c r="RDW93" s="266"/>
      <c r="RDX93" s="266"/>
      <c r="RDY93" s="139"/>
      <c r="RDZ93" s="266"/>
      <c r="REA93" s="266"/>
      <c r="REB93" s="266"/>
      <c r="REC93" s="139"/>
      <c r="RED93" s="266"/>
      <c r="REE93" s="266"/>
      <c r="REF93" s="266"/>
      <c r="REG93" s="139"/>
      <c r="REH93" s="266"/>
      <c r="REI93" s="266"/>
      <c r="REJ93" s="266"/>
      <c r="REK93" s="139"/>
      <c r="REL93" s="266"/>
      <c r="REM93" s="266"/>
      <c r="REN93" s="266"/>
      <c r="REO93" s="139"/>
      <c r="REP93" s="266"/>
      <c r="REQ93" s="266"/>
      <c r="RER93" s="266"/>
      <c r="RES93" s="139"/>
      <c r="RET93" s="266"/>
      <c r="REU93" s="266"/>
      <c r="REV93" s="266"/>
      <c r="REW93" s="139"/>
      <c r="REX93" s="266"/>
      <c r="REY93" s="266"/>
      <c r="REZ93" s="266"/>
      <c r="RFA93" s="139"/>
      <c r="RFB93" s="266"/>
      <c r="RFC93" s="266"/>
      <c r="RFD93" s="266"/>
      <c r="RFE93" s="139"/>
      <c r="RFF93" s="266"/>
      <c r="RFG93" s="266"/>
      <c r="RFH93" s="266"/>
      <c r="RFI93" s="139"/>
      <c r="RFJ93" s="266"/>
      <c r="RFK93" s="266"/>
      <c r="RFL93" s="266"/>
      <c r="RFM93" s="139"/>
      <c r="RFN93" s="266"/>
      <c r="RFO93" s="266"/>
      <c r="RFP93" s="266"/>
      <c r="RFQ93" s="139"/>
      <c r="RFR93" s="266"/>
      <c r="RFS93" s="266"/>
      <c r="RFT93" s="266"/>
      <c r="RFU93" s="139"/>
      <c r="RFV93" s="266"/>
      <c r="RFW93" s="266"/>
      <c r="RFX93" s="266"/>
      <c r="RFY93" s="139"/>
      <c r="RFZ93" s="266"/>
      <c r="RGA93" s="266"/>
      <c r="RGB93" s="266"/>
      <c r="RGC93" s="139"/>
      <c r="RGD93" s="266"/>
      <c r="RGE93" s="266"/>
      <c r="RGF93" s="266"/>
      <c r="RGG93" s="139"/>
      <c r="RGH93" s="266"/>
      <c r="RGI93" s="266"/>
      <c r="RGJ93" s="266"/>
      <c r="RGK93" s="139"/>
      <c r="RGL93" s="266"/>
      <c r="RGM93" s="266"/>
      <c r="RGN93" s="266"/>
      <c r="RGO93" s="139"/>
      <c r="RGP93" s="266"/>
      <c r="RGQ93" s="266"/>
      <c r="RGR93" s="266"/>
      <c r="RGS93" s="139"/>
      <c r="RGT93" s="266"/>
      <c r="RGU93" s="266"/>
      <c r="RGV93" s="266"/>
      <c r="RGW93" s="139"/>
      <c r="RGX93" s="266"/>
      <c r="RGY93" s="266"/>
      <c r="RGZ93" s="266"/>
      <c r="RHA93" s="139"/>
      <c r="RHB93" s="266"/>
      <c r="RHC93" s="266"/>
      <c r="RHD93" s="266"/>
      <c r="RHE93" s="139"/>
      <c r="RHF93" s="266"/>
      <c r="RHG93" s="266"/>
      <c r="RHH93" s="266"/>
      <c r="RHI93" s="139"/>
      <c r="RHJ93" s="266"/>
      <c r="RHK93" s="266"/>
      <c r="RHL93" s="266"/>
      <c r="RHM93" s="139"/>
      <c r="RHN93" s="266"/>
      <c r="RHO93" s="266"/>
      <c r="RHP93" s="266"/>
      <c r="RHQ93" s="139"/>
      <c r="RHR93" s="266"/>
      <c r="RHS93" s="266"/>
      <c r="RHT93" s="266"/>
      <c r="RHU93" s="139"/>
      <c r="RHV93" s="266"/>
      <c r="RHW93" s="266"/>
      <c r="RHX93" s="266"/>
      <c r="RHY93" s="139"/>
      <c r="RHZ93" s="266"/>
      <c r="RIA93" s="266"/>
      <c r="RIB93" s="266"/>
      <c r="RIC93" s="139"/>
      <c r="RID93" s="266"/>
      <c r="RIE93" s="266"/>
      <c r="RIF93" s="266"/>
      <c r="RIG93" s="139"/>
      <c r="RIH93" s="266"/>
      <c r="RII93" s="266"/>
      <c r="RIJ93" s="266"/>
      <c r="RIK93" s="139"/>
      <c r="RIL93" s="266"/>
      <c r="RIM93" s="266"/>
      <c r="RIN93" s="266"/>
      <c r="RIO93" s="139"/>
      <c r="RIP93" s="266"/>
      <c r="RIQ93" s="266"/>
      <c r="RIR93" s="266"/>
      <c r="RIS93" s="139"/>
      <c r="RIT93" s="266"/>
      <c r="RIU93" s="266"/>
      <c r="RIV93" s="266"/>
      <c r="RIW93" s="139"/>
      <c r="RIX93" s="266"/>
      <c r="RIY93" s="266"/>
      <c r="RIZ93" s="266"/>
      <c r="RJA93" s="139"/>
      <c r="RJB93" s="266"/>
      <c r="RJC93" s="266"/>
      <c r="RJD93" s="266"/>
      <c r="RJE93" s="139"/>
      <c r="RJF93" s="266"/>
      <c r="RJG93" s="266"/>
      <c r="RJH93" s="266"/>
      <c r="RJI93" s="139"/>
      <c r="RJJ93" s="266"/>
      <c r="RJK93" s="266"/>
      <c r="RJL93" s="266"/>
      <c r="RJM93" s="139"/>
      <c r="RJN93" s="266"/>
      <c r="RJO93" s="266"/>
      <c r="RJP93" s="266"/>
      <c r="RJQ93" s="139"/>
      <c r="RJR93" s="266"/>
      <c r="RJS93" s="266"/>
      <c r="RJT93" s="266"/>
      <c r="RJU93" s="139"/>
      <c r="RJV93" s="266"/>
      <c r="RJW93" s="266"/>
      <c r="RJX93" s="266"/>
      <c r="RJY93" s="139"/>
      <c r="RJZ93" s="266"/>
      <c r="RKA93" s="266"/>
      <c r="RKB93" s="266"/>
      <c r="RKC93" s="139"/>
      <c r="RKD93" s="266"/>
      <c r="RKE93" s="266"/>
      <c r="RKF93" s="266"/>
      <c r="RKG93" s="139"/>
      <c r="RKH93" s="266"/>
      <c r="RKI93" s="266"/>
      <c r="RKJ93" s="266"/>
      <c r="RKK93" s="139"/>
      <c r="RKL93" s="266"/>
      <c r="RKM93" s="266"/>
      <c r="RKN93" s="266"/>
      <c r="RKO93" s="139"/>
      <c r="RKP93" s="266"/>
      <c r="RKQ93" s="266"/>
      <c r="RKR93" s="266"/>
      <c r="RKS93" s="139"/>
      <c r="RKT93" s="266"/>
      <c r="RKU93" s="266"/>
      <c r="RKV93" s="266"/>
      <c r="RKW93" s="139"/>
      <c r="RKX93" s="266"/>
      <c r="RKY93" s="266"/>
      <c r="RKZ93" s="266"/>
      <c r="RLA93" s="139"/>
      <c r="RLB93" s="266"/>
      <c r="RLC93" s="266"/>
      <c r="RLD93" s="266"/>
      <c r="RLE93" s="139"/>
      <c r="RLF93" s="266"/>
      <c r="RLG93" s="266"/>
      <c r="RLH93" s="266"/>
      <c r="RLI93" s="139"/>
      <c r="RLJ93" s="266"/>
      <c r="RLK93" s="266"/>
      <c r="RLL93" s="266"/>
      <c r="RLM93" s="139"/>
      <c r="RLN93" s="266"/>
      <c r="RLO93" s="266"/>
      <c r="RLP93" s="266"/>
      <c r="RLQ93" s="139"/>
      <c r="RLR93" s="266"/>
      <c r="RLS93" s="266"/>
      <c r="RLT93" s="266"/>
      <c r="RLU93" s="139"/>
      <c r="RLV93" s="266"/>
      <c r="RLW93" s="266"/>
      <c r="RLX93" s="266"/>
      <c r="RLY93" s="139"/>
      <c r="RLZ93" s="266"/>
      <c r="RMA93" s="266"/>
      <c r="RMB93" s="266"/>
      <c r="RMC93" s="139"/>
      <c r="RMD93" s="266"/>
      <c r="RME93" s="266"/>
      <c r="RMF93" s="266"/>
      <c r="RMG93" s="139"/>
      <c r="RMH93" s="266"/>
      <c r="RMI93" s="266"/>
      <c r="RMJ93" s="266"/>
      <c r="RMK93" s="139"/>
      <c r="RML93" s="266"/>
      <c r="RMM93" s="266"/>
      <c r="RMN93" s="266"/>
      <c r="RMO93" s="139"/>
      <c r="RMP93" s="266"/>
      <c r="RMQ93" s="266"/>
      <c r="RMR93" s="266"/>
      <c r="RMS93" s="139"/>
      <c r="RMT93" s="266"/>
      <c r="RMU93" s="266"/>
      <c r="RMV93" s="266"/>
      <c r="RMW93" s="139"/>
      <c r="RMX93" s="266"/>
      <c r="RMY93" s="266"/>
      <c r="RMZ93" s="266"/>
      <c r="RNA93" s="139"/>
      <c r="RNB93" s="266"/>
      <c r="RNC93" s="266"/>
      <c r="RND93" s="266"/>
      <c r="RNE93" s="139"/>
      <c r="RNF93" s="266"/>
      <c r="RNG93" s="266"/>
      <c r="RNH93" s="266"/>
      <c r="RNI93" s="139"/>
      <c r="RNJ93" s="266"/>
      <c r="RNK93" s="266"/>
      <c r="RNL93" s="266"/>
      <c r="RNM93" s="139"/>
      <c r="RNN93" s="266"/>
      <c r="RNO93" s="266"/>
      <c r="RNP93" s="266"/>
      <c r="RNQ93" s="139"/>
      <c r="RNR93" s="266"/>
      <c r="RNS93" s="266"/>
      <c r="RNT93" s="266"/>
      <c r="RNU93" s="139"/>
      <c r="RNV93" s="266"/>
      <c r="RNW93" s="266"/>
      <c r="RNX93" s="266"/>
      <c r="RNY93" s="139"/>
      <c r="RNZ93" s="266"/>
      <c r="ROA93" s="266"/>
      <c r="ROB93" s="266"/>
      <c r="ROC93" s="139"/>
      <c r="ROD93" s="266"/>
      <c r="ROE93" s="266"/>
      <c r="ROF93" s="266"/>
      <c r="ROG93" s="139"/>
      <c r="ROH93" s="266"/>
      <c r="ROI93" s="266"/>
      <c r="ROJ93" s="266"/>
      <c r="ROK93" s="139"/>
      <c r="ROL93" s="266"/>
      <c r="ROM93" s="266"/>
      <c r="RON93" s="266"/>
      <c r="ROO93" s="139"/>
      <c r="ROP93" s="266"/>
      <c r="ROQ93" s="266"/>
      <c r="ROR93" s="266"/>
      <c r="ROS93" s="139"/>
      <c r="ROT93" s="266"/>
      <c r="ROU93" s="266"/>
      <c r="ROV93" s="266"/>
      <c r="ROW93" s="139"/>
      <c r="ROX93" s="266"/>
      <c r="ROY93" s="266"/>
      <c r="ROZ93" s="266"/>
      <c r="RPA93" s="139"/>
      <c r="RPB93" s="266"/>
      <c r="RPC93" s="266"/>
      <c r="RPD93" s="266"/>
      <c r="RPE93" s="139"/>
      <c r="RPF93" s="266"/>
      <c r="RPG93" s="266"/>
      <c r="RPH93" s="266"/>
      <c r="RPI93" s="139"/>
      <c r="RPJ93" s="266"/>
      <c r="RPK93" s="266"/>
      <c r="RPL93" s="266"/>
      <c r="RPM93" s="139"/>
      <c r="RPN93" s="266"/>
      <c r="RPO93" s="266"/>
      <c r="RPP93" s="266"/>
      <c r="RPQ93" s="139"/>
      <c r="RPR93" s="266"/>
      <c r="RPS93" s="266"/>
      <c r="RPT93" s="266"/>
      <c r="RPU93" s="139"/>
      <c r="RPV93" s="266"/>
      <c r="RPW93" s="266"/>
      <c r="RPX93" s="266"/>
      <c r="RPY93" s="139"/>
      <c r="RPZ93" s="266"/>
      <c r="RQA93" s="266"/>
      <c r="RQB93" s="266"/>
      <c r="RQC93" s="139"/>
      <c r="RQD93" s="266"/>
      <c r="RQE93" s="266"/>
      <c r="RQF93" s="266"/>
      <c r="RQG93" s="139"/>
      <c r="RQH93" s="266"/>
      <c r="RQI93" s="266"/>
      <c r="RQJ93" s="266"/>
      <c r="RQK93" s="139"/>
      <c r="RQL93" s="266"/>
      <c r="RQM93" s="266"/>
      <c r="RQN93" s="266"/>
      <c r="RQO93" s="139"/>
      <c r="RQP93" s="266"/>
      <c r="RQQ93" s="266"/>
      <c r="RQR93" s="266"/>
      <c r="RQS93" s="139"/>
      <c r="RQT93" s="266"/>
      <c r="RQU93" s="266"/>
      <c r="RQV93" s="266"/>
      <c r="RQW93" s="139"/>
      <c r="RQX93" s="266"/>
      <c r="RQY93" s="266"/>
      <c r="RQZ93" s="266"/>
      <c r="RRA93" s="139"/>
      <c r="RRB93" s="266"/>
      <c r="RRC93" s="266"/>
      <c r="RRD93" s="266"/>
      <c r="RRE93" s="139"/>
      <c r="RRF93" s="266"/>
      <c r="RRG93" s="266"/>
      <c r="RRH93" s="266"/>
      <c r="RRI93" s="139"/>
      <c r="RRJ93" s="266"/>
      <c r="RRK93" s="266"/>
      <c r="RRL93" s="266"/>
      <c r="RRM93" s="139"/>
      <c r="RRN93" s="266"/>
      <c r="RRO93" s="266"/>
      <c r="RRP93" s="266"/>
      <c r="RRQ93" s="139"/>
      <c r="RRR93" s="266"/>
      <c r="RRS93" s="266"/>
      <c r="RRT93" s="266"/>
      <c r="RRU93" s="139"/>
      <c r="RRV93" s="266"/>
      <c r="RRW93" s="266"/>
      <c r="RRX93" s="266"/>
      <c r="RRY93" s="139"/>
      <c r="RRZ93" s="266"/>
      <c r="RSA93" s="266"/>
      <c r="RSB93" s="266"/>
      <c r="RSC93" s="139"/>
      <c r="RSD93" s="266"/>
      <c r="RSE93" s="266"/>
      <c r="RSF93" s="266"/>
      <c r="RSG93" s="139"/>
      <c r="RSH93" s="266"/>
      <c r="RSI93" s="266"/>
      <c r="RSJ93" s="266"/>
      <c r="RSK93" s="139"/>
      <c r="RSL93" s="266"/>
      <c r="RSM93" s="266"/>
      <c r="RSN93" s="266"/>
      <c r="RSO93" s="139"/>
      <c r="RSP93" s="266"/>
      <c r="RSQ93" s="266"/>
      <c r="RSR93" s="266"/>
      <c r="RSS93" s="139"/>
      <c r="RST93" s="266"/>
      <c r="RSU93" s="266"/>
      <c r="RSV93" s="266"/>
      <c r="RSW93" s="139"/>
      <c r="RSX93" s="266"/>
      <c r="RSY93" s="266"/>
      <c r="RSZ93" s="266"/>
      <c r="RTA93" s="139"/>
      <c r="RTB93" s="266"/>
      <c r="RTC93" s="266"/>
      <c r="RTD93" s="266"/>
      <c r="RTE93" s="139"/>
      <c r="RTF93" s="266"/>
      <c r="RTG93" s="266"/>
      <c r="RTH93" s="266"/>
      <c r="RTI93" s="139"/>
      <c r="RTJ93" s="266"/>
      <c r="RTK93" s="266"/>
      <c r="RTL93" s="266"/>
      <c r="RTM93" s="139"/>
      <c r="RTN93" s="266"/>
      <c r="RTO93" s="266"/>
      <c r="RTP93" s="266"/>
      <c r="RTQ93" s="139"/>
      <c r="RTR93" s="266"/>
      <c r="RTS93" s="266"/>
      <c r="RTT93" s="266"/>
      <c r="RTU93" s="139"/>
      <c r="RTV93" s="266"/>
      <c r="RTW93" s="266"/>
      <c r="RTX93" s="266"/>
      <c r="RTY93" s="139"/>
      <c r="RTZ93" s="266"/>
      <c r="RUA93" s="266"/>
      <c r="RUB93" s="266"/>
      <c r="RUC93" s="139"/>
      <c r="RUD93" s="266"/>
      <c r="RUE93" s="266"/>
      <c r="RUF93" s="266"/>
      <c r="RUG93" s="139"/>
      <c r="RUH93" s="266"/>
      <c r="RUI93" s="266"/>
      <c r="RUJ93" s="266"/>
      <c r="RUK93" s="139"/>
      <c r="RUL93" s="266"/>
      <c r="RUM93" s="266"/>
      <c r="RUN93" s="266"/>
      <c r="RUO93" s="139"/>
      <c r="RUP93" s="266"/>
      <c r="RUQ93" s="266"/>
      <c r="RUR93" s="266"/>
      <c r="RUS93" s="139"/>
      <c r="RUT93" s="266"/>
      <c r="RUU93" s="266"/>
      <c r="RUV93" s="266"/>
      <c r="RUW93" s="139"/>
      <c r="RUX93" s="266"/>
      <c r="RUY93" s="266"/>
      <c r="RUZ93" s="266"/>
      <c r="RVA93" s="139"/>
      <c r="RVB93" s="266"/>
      <c r="RVC93" s="266"/>
      <c r="RVD93" s="266"/>
      <c r="RVE93" s="139"/>
      <c r="RVF93" s="266"/>
      <c r="RVG93" s="266"/>
      <c r="RVH93" s="266"/>
      <c r="RVI93" s="139"/>
      <c r="RVJ93" s="266"/>
      <c r="RVK93" s="266"/>
      <c r="RVL93" s="266"/>
      <c r="RVM93" s="139"/>
      <c r="RVN93" s="266"/>
      <c r="RVO93" s="266"/>
      <c r="RVP93" s="266"/>
      <c r="RVQ93" s="139"/>
      <c r="RVR93" s="266"/>
      <c r="RVS93" s="266"/>
      <c r="RVT93" s="266"/>
      <c r="RVU93" s="139"/>
      <c r="RVV93" s="266"/>
      <c r="RVW93" s="266"/>
      <c r="RVX93" s="266"/>
      <c r="RVY93" s="139"/>
      <c r="RVZ93" s="266"/>
      <c r="RWA93" s="266"/>
      <c r="RWB93" s="266"/>
      <c r="RWC93" s="139"/>
      <c r="RWD93" s="266"/>
      <c r="RWE93" s="266"/>
      <c r="RWF93" s="266"/>
      <c r="RWG93" s="139"/>
      <c r="RWH93" s="266"/>
      <c r="RWI93" s="266"/>
      <c r="RWJ93" s="266"/>
      <c r="RWK93" s="139"/>
      <c r="RWL93" s="266"/>
      <c r="RWM93" s="266"/>
      <c r="RWN93" s="266"/>
      <c r="RWO93" s="139"/>
      <c r="RWP93" s="266"/>
      <c r="RWQ93" s="266"/>
      <c r="RWR93" s="266"/>
      <c r="RWS93" s="139"/>
      <c r="RWT93" s="266"/>
      <c r="RWU93" s="266"/>
      <c r="RWV93" s="266"/>
      <c r="RWW93" s="139"/>
      <c r="RWX93" s="266"/>
      <c r="RWY93" s="266"/>
      <c r="RWZ93" s="266"/>
      <c r="RXA93" s="139"/>
      <c r="RXB93" s="266"/>
      <c r="RXC93" s="266"/>
      <c r="RXD93" s="266"/>
      <c r="RXE93" s="139"/>
      <c r="RXF93" s="266"/>
      <c r="RXG93" s="266"/>
      <c r="RXH93" s="266"/>
      <c r="RXI93" s="139"/>
      <c r="RXJ93" s="266"/>
      <c r="RXK93" s="266"/>
      <c r="RXL93" s="266"/>
      <c r="RXM93" s="139"/>
      <c r="RXN93" s="266"/>
      <c r="RXO93" s="266"/>
      <c r="RXP93" s="266"/>
      <c r="RXQ93" s="139"/>
      <c r="RXR93" s="266"/>
      <c r="RXS93" s="266"/>
      <c r="RXT93" s="266"/>
      <c r="RXU93" s="139"/>
      <c r="RXV93" s="266"/>
      <c r="RXW93" s="266"/>
      <c r="RXX93" s="266"/>
      <c r="RXY93" s="139"/>
      <c r="RXZ93" s="266"/>
      <c r="RYA93" s="266"/>
      <c r="RYB93" s="266"/>
      <c r="RYC93" s="139"/>
      <c r="RYD93" s="266"/>
      <c r="RYE93" s="266"/>
      <c r="RYF93" s="266"/>
      <c r="RYG93" s="139"/>
      <c r="RYH93" s="266"/>
      <c r="RYI93" s="266"/>
      <c r="RYJ93" s="266"/>
      <c r="RYK93" s="139"/>
      <c r="RYL93" s="266"/>
      <c r="RYM93" s="266"/>
      <c r="RYN93" s="266"/>
      <c r="RYO93" s="139"/>
      <c r="RYP93" s="266"/>
      <c r="RYQ93" s="266"/>
      <c r="RYR93" s="266"/>
      <c r="RYS93" s="139"/>
      <c r="RYT93" s="266"/>
      <c r="RYU93" s="266"/>
      <c r="RYV93" s="266"/>
      <c r="RYW93" s="139"/>
      <c r="RYX93" s="266"/>
      <c r="RYY93" s="266"/>
      <c r="RYZ93" s="266"/>
      <c r="RZA93" s="139"/>
      <c r="RZB93" s="266"/>
      <c r="RZC93" s="266"/>
      <c r="RZD93" s="266"/>
      <c r="RZE93" s="139"/>
      <c r="RZF93" s="266"/>
      <c r="RZG93" s="266"/>
      <c r="RZH93" s="266"/>
      <c r="RZI93" s="139"/>
      <c r="RZJ93" s="266"/>
      <c r="RZK93" s="266"/>
      <c r="RZL93" s="266"/>
      <c r="RZM93" s="139"/>
      <c r="RZN93" s="266"/>
      <c r="RZO93" s="266"/>
      <c r="RZP93" s="266"/>
      <c r="RZQ93" s="139"/>
      <c r="RZR93" s="266"/>
      <c r="RZS93" s="266"/>
      <c r="RZT93" s="266"/>
      <c r="RZU93" s="139"/>
      <c r="RZV93" s="266"/>
      <c r="RZW93" s="266"/>
      <c r="RZX93" s="266"/>
      <c r="RZY93" s="139"/>
      <c r="RZZ93" s="266"/>
      <c r="SAA93" s="266"/>
      <c r="SAB93" s="266"/>
      <c r="SAC93" s="139"/>
      <c r="SAD93" s="266"/>
      <c r="SAE93" s="266"/>
      <c r="SAF93" s="266"/>
      <c r="SAG93" s="139"/>
      <c r="SAH93" s="266"/>
      <c r="SAI93" s="266"/>
      <c r="SAJ93" s="266"/>
      <c r="SAK93" s="139"/>
      <c r="SAL93" s="266"/>
      <c r="SAM93" s="266"/>
      <c r="SAN93" s="266"/>
      <c r="SAO93" s="139"/>
      <c r="SAP93" s="266"/>
      <c r="SAQ93" s="266"/>
      <c r="SAR93" s="266"/>
      <c r="SAS93" s="139"/>
      <c r="SAT93" s="266"/>
      <c r="SAU93" s="266"/>
      <c r="SAV93" s="266"/>
      <c r="SAW93" s="139"/>
      <c r="SAX93" s="266"/>
      <c r="SAY93" s="266"/>
      <c r="SAZ93" s="266"/>
      <c r="SBA93" s="139"/>
      <c r="SBB93" s="266"/>
      <c r="SBC93" s="266"/>
      <c r="SBD93" s="266"/>
      <c r="SBE93" s="139"/>
      <c r="SBF93" s="266"/>
      <c r="SBG93" s="266"/>
      <c r="SBH93" s="266"/>
      <c r="SBI93" s="139"/>
      <c r="SBJ93" s="266"/>
      <c r="SBK93" s="266"/>
      <c r="SBL93" s="266"/>
      <c r="SBM93" s="139"/>
      <c r="SBN93" s="266"/>
      <c r="SBO93" s="266"/>
      <c r="SBP93" s="266"/>
      <c r="SBQ93" s="139"/>
      <c r="SBR93" s="266"/>
      <c r="SBS93" s="266"/>
      <c r="SBT93" s="266"/>
      <c r="SBU93" s="139"/>
      <c r="SBV93" s="266"/>
      <c r="SBW93" s="266"/>
      <c r="SBX93" s="266"/>
      <c r="SBY93" s="139"/>
      <c r="SBZ93" s="266"/>
      <c r="SCA93" s="266"/>
      <c r="SCB93" s="266"/>
      <c r="SCC93" s="139"/>
      <c r="SCD93" s="266"/>
      <c r="SCE93" s="266"/>
      <c r="SCF93" s="266"/>
      <c r="SCG93" s="139"/>
      <c r="SCH93" s="266"/>
      <c r="SCI93" s="266"/>
      <c r="SCJ93" s="266"/>
      <c r="SCK93" s="139"/>
      <c r="SCL93" s="266"/>
      <c r="SCM93" s="266"/>
      <c r="SCN93" s="266"/>
      <c r="SCO93" s="139"/>
      <c r="SCP93" s="266"/>
      <c r="SCQ93" s="266"/>
      <c r="SCR93" s="266"/>
      <c r="SCS93" s="139"/>
      <c r="SCT93" s="266"/>
      <c r="SCU93" s="266"/>
      <c r="SCV93" s="266"/>
      <c r="SCW93" s="139"/>
      <c r="SCX93" s="266"/>
      <c r="SCY93" s="266"/>
      <c r="SCZ93" s="266"/>
      <c r="SDA93" s="139"/>
      <c r="SDB93" s="266"/>
      <c r="SDC93" s="266"/>
      <c r="SDD93" s="266"/>
      <c r="SDE93" s="139"/>
      <c r="SDF93" s="266"/>
      <c r="SDG93" s="266"/>
      <c r="SDH93" s="266"/>
      <c r="SDI93" s="139"/>
      <c r="SDJ93" s="266"/>
      <c r="SDK93" s="266"/>
      <c r="SDL93" s="266"/>
      <c r="SDM93" s="139"/>
      <c r="SDN93" s="266"/>
      <c r="SDO93" s="266"/>
      <c r="SDP93" s="266"/>
      <c r="SDQ93" s="139"/>
      <c r="SDR93" s="266"/>
      <c r="SDS93" s="266"/>
      <c r="SDT93" s="266"/>
      <c r="SDU93" s="139"/>
      <c r="SDV93" s="266"/>
      <c r="SDW93" s="266"/>
      <c r="SDX93" s="266"/>
      <c r="SDY93" s="139"/>
      <c r="SDZ93" s="266"/>
      <c r="SEA93" s="266"/>
      <c r="SEB93" s="266"/>
      <c r="SEC93" s="139"/>
      <c r="SED93" s="266"/>
      <c r="SEE93" s="266"/>
      <c r="SEF93" s="266"/>
      <c r="SEG93" s="139"/>
      <c r="SEH93" s="266"/>
      <c r="SEI93" s="266"/>
      <c r="SEJ93" s="266"/>
      <c r="SEK93" s="139"/>
      <c r="SEL93" s="266"/>
      <c r="SEM93" s="266"/>
      <c r="SEN93" s="266"/>
      <c r="SEO93" s="139"/>
      <c r="SEP93" s="266"/>
      <c r="SEQ93" s="266"/>
      <c r="SER93" s="266"/>
      <c r="SES93" s="139"/>
      <c r="SET93" s="266"/>
      <c r="SEU93" s="266"/>
      <c r="SEV93" s="266"/>
      <c r="SEW93" s="139"/>
      <c r="SEX93" s="266"/>
      <c r="SEY93" s="266"/>
      <c r="SEZ93" s="266"/>
      <c r="SFA93" s="139"/>
      <c r="SFB93" s="266"/>
      <c r="SFC93" s="266"/>
      <c r="SFD93" s="266"/>
      <c r="SFE93" s="139"/>
      <c r="SFF93" s="266"/>
      <c r="SFG93" s="266"/>
      <c r="SFH93" s="266"/>
      <c r="SFI93" s="139"/>
      <c r="SFJ93" s="266"/>
      <c r="SFK93" s="266"/>
      <c r="SFL93" s="266"/>
      <c r="SFM93" s="139"/>
      <c r="SFN93" s="266"/>
      <c r="SFO93" s="266"/>
      <c r="SFP93" s="266"/>
      <c r="SFQ93" s="139"/>
      <c r="SFR93" s="266"/>
      <c r="SFS93" s="266"/>
      <c r="SFT93" s="266"/>
      <c r="SFU93" s="139"/>
      <c r="SFV93" s="266"/>
      <c r="SFW93" s="266"/>
      <c r="SFX93" s="266"/>
      <c r="SFY93" s="139"/>
      <c r="SFZ93" s="266"/>
      <c r="SGA93" s="266"/>
      <c r="SGB93" s="266"/>
      <c r="SGC93" s="139"/>
      <c r="SGD93" s="266"/>
      <c r="SGE93" s="266"/>
      <c r="SGF93" s="266"/>
      <c r="SGG93" s="139"/>
      <c r="SGH93" s="266"/>
      <c r="SGI93" s="266"/>
      <c r="SGJ93" s="266"/>
      <c r="SGK93" s="139"/>
      <c r="SGL93" s="266"/>
      <c r="SGM93" s="266"/>
      <c r="SGN93" s="266"/>
      <c r="SGO93" s="139"/>
      <c r="SGP93" s="266"/>
      <c r="SGQ93" s="266"/>
      <c r="SGR93" s="266"/>
      <c r="SGS93" s="139"/>
      <c r="SGT93" s="266"/>
      <c r="SGU93" s="266"/>
      <c r="SGV93" s="266"/>
      <c r="SGW93" s="139"/>
      <c r="SGX93" s="266"/>
      <c r="SGY93" s="266"/>
      <c r="SGZ93" s="266"/>
      <c r="SHA93" s="139"/>
      <c r="SHB93" s="266"/>
      <c r="SHC93" s="266"/>
      <c r="SHD93" s="266"/>
      <c r="SHE93" s="139"/>
      <c r="SHF93" s="266"/>
      <c r="SHG93" s="266"/>
      <c r="SHH93" s="266"/>
      <c r="SHI93" s="139"/>
      <c r="SHJ93" s="266"/>
      <c r="SHK93" s="266"/>
      <c r="SHL93" s="266"/>
      <c r="SHM93" s="139"/>
      <c r="SHN93" s="266"/>
      <c r="SHO93" s="266"/>
      <c r="SHP93" s="266"/>
      <c r="SHQ93" s="139"/>
      <c r="SHR93" s="266"/>
      <c r="SHS93" s="266"/>
      <c r="SHT93" s="266"/>
      <c r="SHU93" s="139"/>
      <c r="SHV93" s="266"/>
      <c r="SHW93" s="266"/>
      <c r="SHX93" s="266"/>
      <c r="SHY93" s="139"/>
      <c r="SHZ93" s="266"/>
      <c r="SIA93" s="266"/>
      <c r="SIB93" s="266"/>
      <c r="SIC93" s="139"/>
      <c r="SID93" s="266"/>
      <c r="SIE93" s="266"/>
      <c r="SIF93" s="266"/>
      <c r="SIG93" s="139"/>
      <c r="SIH93" s="266"/>
      <c r="SII93" s="266"/>
      <c r="SIJ93" s="266"/>
      <c r="SIK93" s="139"/>
      <c r="SIL93" s="266"/>
      <c r="SIM93" s="266"/>
      <c r="SIN93" s="266"/>
      <c r="SIO93" s="139"/>
      <c r="SIP93" s="266"/>
      <c r="SIQ93" s="266"/>
      <c r="SIR93" s="266"/>
      <c r="SIS93" s="139"/>
      <c r="SIT93" s="266"/>
      <c r="SIU93" s="266"/>
      <c r="SIV93" s="266"/>
      <c r="SIW93" s="139"/>
      <c r="SIX93" s="266"/>
      <c r="SIY93" s="266"/>
      <c r="SIZ93" s="266"/>
      <c r="SJA93" s="139"/>
      <c r="SJB93" s="266"/>
      <c r="SJC93" s="266"/>
      <c r="SJD93" s="266"/>
      <c r="SJE93" s="139"/>
      <c r="SJF93" s="266"/>
      <c r="SJG93" s="266"/>
      <c r="SJH93" s="266"/>
      <c r="SJI93" s="139"/>
      <c r="SJJ93" s="266"/>
      <c r="SJK93" s="266"/>
      <c r="SJL93" s="266"/>
      <c r="SJM93" s="139"/>
      <c r="SJN93" s="266"/>
      <c r="SJO93" s="266"/>
      <c r="SJP93" s="266"/>
      <c r="SJQ93" s="139"/>
      <c r="SJR93" s="266"/>
      <c r="SJS93" s="266"/>
      <c r="SJT93" s="266"/>
      <c r="SJU93" s="139"/>
      <c r="SJV93" s="266"/>
      <c r="SJW93" s="266"/>
      <c r="SJX93" s="266"/>
      <c r="SJY93" s="139"/>
      <c r="SJZ93" s="266"/>
      <c r="SKA93" s="266"/>
      <c r="SKB93" s="266"/>
      <c r="SKC93" s="139"/>
      <c r="SKD93" s="266"/>
      <c r="SKE93" s="266"/>
      <c r="SKF93" s="266"/>
      <c r="SKG93" s="139"/>
      <c r="SKH93" s="266"/>
      <c r="SKI93" s="266"/>
      <c r="SKJ93" s="266"/>
      <c r="SKK93" s="139"/>
      <c r="SKL93" s="266"/>
      <c r="SKM93" s="266"/>
      <c r="SKN93" s="266"/>
      <c r="SKO93" s="139"/>
      <c r="SKP93" s="266"/>
      <c r="SKQ93" s="266"/>
      <c r="SKR93" s="266"/>
      <c r="SKS93" s="139"/>
      <c r="SKT93" s="266"/>
      <c r="SKU93" s="266"/>
      <c r="SKV93" s="266"/>
      <c r="SKW93" s="139"/>
      <c r="SKX93" s="266"/>
      <c r="SKY93" s="266"/>
      <c r="SKZ93" s="266"/>
      <c r="SLA93" s="139"/>
      <c r="SLB93" s="266"/>
      <c r="SLC93" s="266"/>
      <c r="SLD93" s="266"/>
      <c r="SLE93" s="139"/>
      <c r="SLF93" s="266"/>
      <c r="SLG93" s="266"/>
      <c r="SLH93" s="266"/>
      <c r="SLI93" s="139"/>
      <c r="SLJ93" s="266"/>
      <c r="SLK93" s="266"/>
      <c r="SLL93" s="266"/>
      <c r="SLM93" s="139"/>
      <c r="SLN93" s="266"/>
      <c r="SLO93" s="266"/>
      <c r="SLP93" s="266"/>
      <c r="SLQ93" s="139"/>
      <c r="SLR93" s="266"/>
      <c r="SLS93" s="266"/>
      <c r="SLT93" s="266"/>
      <c r="SLU93" s="139"/>
      <c r="SLV93" s="266"/>
      <c r="SLW93" s="266"/>
      <c r="SLX93" s="266"/>
      <c r="SLY93" s="139"/>
      <c r="SLZ93" s="266"/>
      <c r="SMA93" s="266"/>
      <c r="SMB93" s="266"/>
      <c r="SMC93" s="139"/>
      <c r="SMD93" s="266"/>
      <c r="SME93" s="266"/>
      <c r="SMF93" s="266"/>
      <c r="SMG93" s="139"/>
      <c r="SMH93" s="266"/>
      <c r="SMI93" s="266"/>
      <c r="SMJ93" s="266"/>
      <c r="SMK93" s="139"/>
      <c r="SML93" s="266"/>
      <c r="SMM93" s="266"/>
      <c r="SMN93" s="266"/>
      <c r="SMO93" s="139"/>
      <c r="SMP93" s="266"/>
      <c r="SMQ93" s="266"/>
      <c r="SMR93" s="266"/>
      <c r="SMS93" s="139"/>
      <c r="SMT93" s="266"/>
      <c r="SMU93" s="266"/>
      <c r="SMV93" s="266"/>
      <c r="SMW93" s="139"/>
      <c r="SMX93" s="266"/>
      <c r="SMY93" s="266"/>
      <c r="SMZ93" s="266"/>
      <c r="SNA93" s="139"/>
      <c r="SNB93" s="266"/>
      <c r="SNC93" s="266"/>
      <c r="SND93" s="266"/>
      <c r="SNE93" s="139"/>
      <c r="SNF93" s="266"/>
      <c r="SNG93" s="266"/>
      <c r="SNH93" s="266"/>
      <c r="SNI93" s="139"/>
      <c r="SNJ93" s="266"/>
      <c r="SNK93" s="266"/>
      <c r="SNL93" s="266"/>
      <c r="SNM93" s="139"/>
      <c r="SNN93" s="266"/>
      <c r="SNO93" s="266"/>
      <c r="SNP93" s="266"/>
      <c r="SNQ93" s="139"/>
      <c r="SNR93" s="266"/>
      <c r="SNS93" s="266"/>
      <c r="SNT93" s="266"/>
      <c r="SNU93" s="139"/>
      <c r="SNV93" s="266"/>
      <c r="SNW93" s="266"/>
      <c r="SNX93" s="266"/>
      <c r="SNY93" s="139"/>
      <c r="SNZ93" s="266"/>
      <c r="SOA93" s="266"/>
      <c r="SOB93" s="266"/>
      <c r="SOC93" s="139"/>
      <c r="SOD93" s="266"/>
      <c r="SOE93" s="266"/>
      <c r="SOF93" s="266"/>
      <c r="SOG93" s="139"/>
      <c r="SOH93" s="266"/>
      <c r="SOI93" s="266"/>
      <c r="SOJ93" s="266"/>
      <c r="SOK93" s="139"/>
      <c r="SOL93" s="266"/>
      <c r="SOM93" s="266"/>
      <c r="SON93" s="266"/>
      <c r="SOO93" s="139"/>
      <c r="SOP93" s="266"/>
      <c r="SOQ93" s="266"/>
      <c r="SOR93" s="266"/>
      <c r="SOS93" s="139"/>
      <c r="SOT93" s="266"/>
      <c r="SOU93" s="266"/>
      <c r="SOV93" s="266"/>
      <c r="SOW93" s="139"/>
      <c r="SOX93" s="266"/>
      <c r="SOY93" s="266"/>
      <c r="SOZ93" s="266"/>
      <c r="SPA93" s="139"/>
      <c r="SPB93" s="266"/>
      <c r="SPC93" s="266"/>
      <c r="SPD93" s="266"/>
      <c r="SPE93" s="139"/>
      <c r="SPF93" s="266"/>
      <c r="SPG93" s="266"/>
      <c r="SPH93" s="266"/>
      <c r="SPI93" s="139"/>
      <c r="SPJ93" s="266"/>
      <c r="SPK93" s="266"/>
      <c r="SPL93" s="266"/>
      <c r="SPM93" s="139"/>
      <c r="SPN93" s="266"/>
      <c r="SPO93" s="266"/>
      <c r="SPP93" s="266"/>
      <c r="SPQ93" s="139"/>
      <c r="SPR93" s="266"/>
      <c r="SPS93" s="266"/>
      <c r="SPT93" s="266"/>
      <c r="SPU93" s="139"/>
      <c r="SPV93" s="266"/>
      <c r="SPW93" s="266"/>
      <c r="SPX93" s="266"/>
      <c r="SPY93" s="139"/>
      <c r="SPZ93" s="266"/>
      <c r="SQA93" s="266"/>
      <c r="SQB93" s="266"/>
      <c r="SQC93" s="139"/>
      <c r="SQD93" s="266"/>
      <c r="SQE93" s="266"/>
      <c r="SQF93" s="266"/>
      <c r="SQG93" s="139"/>
      <c r="SQH93" s="266"/>
      <c r="SQI93" s="266"/>
      <c r="SQJ93" s="266"/>
      <c r="SQK93" s="139"/>
      <c r="SQL93" s="266"/>
      <c r="SQM93" s="266"/>
      <c r="SQN93" s="266"/>
      <c r="SQO93" s="139"/>
      <c r="SQP93" s="266"/>
      <c r="SQQ93" s="266"/>
      <c r="SQR93" s="266"/>
      <c r="SQS93" s="139"/>
      <c r="SQT93" s="266"/>
      <c r="SQU93" s="266"/>
      <c r="SQV93" s="266"/>
      <c r="SQW93" s="139"/>
      <c r="SQX93" s="266"/>
      <c r="SQY93" s="266"/>
      <c r="SQZ93" s="266"/>
      <c r="SRA93" s="139"/>
      <c r="SRB93" s="266"/>
      <c r="SRC93" s="266"/>
      <c r="SRD93" s="266"/>
      <c r="SRE93" s="139"/>
      <c r="SRF93" s="266"/>
      <c r="SRG93" s="266"/>
      <c r="SRH93" s="266"/>
      <c r="SRI93" s="139"/>
      <c r="SRJ93" s="266"/>
      <c r="SRK93" s="266"/>
      <c r="SRL93" s="266"/>
      <c r="SRM93" s="139"/>
      <c r="SRN93" s="266"/>
      <c r="SRO93" s="266"/>
      <c r="SRP93" s="266"/>
      <c r="SRQ93" s="139"/>
      <c r="SRR93" s="266"/>
      <c r="SRS93" s="266"/>
      <c r="SRT93" s="266"/>
      <c r="SRU93" s="139"/>
      <c r="SRV93" s="266"/>
      <c r="SRW93" s="266"/>
      <c r="SRX93" s="266"/>
      <c r="SRY93" s="139"/>
      <c r="SRZ93" s="266"/>
      <c r="SSA93" s="266"/>
      <c r="SSB93" s="266"/>
      <c r="SSC93" s="139"/>
      <c r="SSD93" s="266"/>
      <c r="SSE93" s="266"/>
      <c r="SSF93" s="266"/>
      <c r="SSG93" s="139"/>
      <c r="SSH93" s="266"/>
      <c r="SSI93" s="266"/>
      <c r="SSJ93" s="266"/>
      <c r="SSK93" s="139"/>
      <c r="SSL93" s="266"/>
      <c r="SSM93" s="266"/>
      <c r="SSN93" s="266"/>
      <c r="SSO93" s="139"/>
      <c r="SSP93" s="266"/>
      <c r="SSQ93" s="266"/>
      <c r="SSR93" s="266"/>
      <c r="SSS93" s="139"/>
      <c r="SST93" s="266"/>
      <c r="SSU93" s="266"/>
      <c r="SSV93" s="266"/>
      <c r="SSW93" s="139"/>
      <c r="SSX93" s="266"/>
      <c r="SSY93" s="266"/>
      <c r="SSZ93" s="266"/>
      <c r="STA93" s="139"/>
      <c r="STB93" s="266"/>
      <c r="STC93" s="266"/>
      <c r="STD93" s="266"/>
      <c r="STE93" s="139"/>
      <c r="STF93" s="266"/>
      <c r="STG93" s="266"/>
      <c r="STH93" s="266"/>
      <c r="STI93" s="139"/>
      <c r="STJ93" s="266"/>
      <c r="STK93" s="266"/>
      <c r="STL93" s="266"/>
      <c r="STM93" s="139"/>
      <c r="STN93" s="266"/>
      <c r="STO93" s="266"/>
      <c r="STP93" s="266"/>
      <c r="STQ93" s="139"/>
      <c r="STR93" s="266"/>
      <c r="STS93" s="266"/>
      <c r="STT93" s="266"/>
      <c r="STU93" s="139"/>
      <c r="STV93" s="266"/>
      <c r="STW93" s="266"/>
      <c r="STX93" s="266"/>
      <c r="STY93" s="139"/>
      <c r="STZ93" s="266"/>
      <c r="SUA93" s="266"/>
      <c r="SUB93" s="266"/>
      <c r="SUC93" s="139"/>
      <c r="SUD93" s="266"/>
      <c r="SUE93" s="266"/>
      <c r="SUF93" s="266"/>
      <c r="SUG93" s="139"/>
      <c r="SUH93" s="266"/>
      <c r="SUI93" s="266"/>
      <c r="SUJ93" s="266"/>
      <c r="SUK93" s="139"/>
      <c r="SUL93" s="266"/>
      <c r="SUM93" s="266"/>
      <c r="SUN93" s="266"/>
      <c r="SUO93" s="139"/>
      <c r="SUP93" s="266"/>
      <c r="SUQ93" s="266"/>
      <c r="SUR93" s="266"/>
      <c r="SUS93" s="139"/>
      <c r="SUT93" s="266"/>
      <c r="SUU93" s="266"/>
      <c r="SUV93" s="266"/>
      <c r="SUW93" s="139"/>
      <c r="SUX93" s="266"/>
      <c r="SUY93" s="266"/>
      <c r="SUZ93" s="266"/>
      <c r="SVA93" s="139"/>
      <c r="SVB93" s="266"/>
      <c r="SVC93" s="266"/>
      <c r="SVD93" s="266"/>
      <c r="SVE93" s="139"/>
      <c r="SVF93" s="266"/>
      <c r="SVG93" s="266"/>
      <c r="SVH93" s="266"/>
      <c r="SVI93" s="139"/>
      <c r="SVJ93" s="266"/>
      <c r="SVK93" s="266"/>
      <c r="SVL93" s="266"/>
      <c r="SVM93" s="139"/>
      <c r="SVN93" s="266"/>
      <c r="SVO93" s="266"/>
      <c r="SVP93" s="266"/>
      <c r="SVQ93" s="139"/>
      <c r="SVR93" s="266"/>
      <c r="SVS93" s="266"/>
      <c r="SVT93" s="266"/>
      <c r="SVU93" s="139"/>
      <c r="SVV93" s="266"/>
      <c r="SVW93" s="266"/>
      <c r="SVX93" s="266"/>
      <c r="SVY93" s="139"/>
      <c r="SVZ93" s="266"/>
      <c r="SWA93" s="266"/>
      <c r="SWB93" s="266"/>
      <c r="SWC93" s="139"/>
      <c r="SWD93" s="266"/>
      <c r="SWE93" s="266"/>
      <c r="SWF93" s="266"/>
      <c r="SWG93" s="139"/>
      <c r="SWH93" s="266"/>
      <c r="SWI93" s="266"/>
      <c r="SWJ93" s="266"/>
      <c r="SWK93" s="139"/>
      <c r="SWL93" s="266"/>
      <c r="SWM93" s="266"/>
      <c r="SWN93" s="266"/>
      <c r="SWO93" s="139"/>
      <c r="SWP93" s="266"/>
      <c r="SWQ93" s="266"/>
      <c r="SWR93" s="266"/>
      <c r="SWS93" s="139"/>
      <c r="SWT93" s="266"/>
      <c r="SWU93" s="266"/>
      <c r="SWV93" s="266"/>
      <c r="SWW93" s="139"/>
      <c r="SWX93" s="266"/>
      <c r="SWY93" s="266"/>
      <c r="SWZ93" s="266"/>
      <c r="SXA93" s="139"/>
      <c r="SXB93" s="266"/>
      <c r="SXC93" s="266"/>
      <c r="SXD93" s="266"/>
      <c r="SXE93" s="139"/>
      <c r="SXF93" s="266"/>
      <c r="SXG93" s="266"/>
      <c r="SXH93" s="266"/>
      <c r="SXI93" s="139"/>
      <c r="SXJ93" s="266"/>
      <c r="SXK93" s="266"/>
      <c r="SXL93" s="266"/>
      <c r="SXM93" s="139"/>
      <c r="SXN93" s="266"/>
      <c r="SXO93" s="266"/>
      <c r="SXP93" s="266"/>
      <c r="SXQ93" s="139"/>
      <c r="SXR93" s="266"/>
      <c r="SXS93" s="266"/>
      <c r="SXT93" s="266"/>
      <c r="SXU93" s="139"/>
      <c r="SXV93" s="266"/>
      <c r="SXW93" s="266"/>
      <c r="SXX93" s="266"/>
      <c r="SXY93" s="139"/>
      <c r="SXZ93" s="266"/>
      <c r="SYA93" s="266"/>
      <c r="SYB93" s="266"/>
      <c r="SYC93" s="139"/>
      <c r="SYD93" s="266"/>
      <c r="SYE93" s="266"/>
      <c r="SYF93" s="266"/>
      <c r="SYG93" s="139"/>
      <c r="SYH93" s="266"/>
      <c r="SYI93" s="266"/>
      <c r="SYJ93" s="266"/>
      <c r="SYK93" s="139"/>
      <c r="SYL93" s="266"/>
      <c r="SYM93" s="266"/>
      <c r="SYN93" s="266"/>
      <c r="SYO93" s="139"/>
      <c r="SYP93" s="266"/>
      <c r="SYQ93" s="266"/>
      <c r="SYR93" s="266"/>
      <c r="SYS93" s="139"/>
      <c r="SYT93" s="266"/>
      <c r="SYU93" s="266"/>
      <c r="SYV93" s="266"/>
      <c r="SYW93" s="139"/>
      <c r="SYX93" s="266"/>
      <c r="SYY93" s="266"/>
      <c r="SYZ93" s="266"/>
      <c r="SZA93" s="139"/>
      <c r="SZB93" s="266"/>
      <c r="SZC93" s="266"/>
      <c r="SZD93" s="266"/>
      <c r="SZE93" s="139"/>
      <c r="SZF93" s="266"/>
      <c r="SZG93" s="266"/>
      <c r="SZH93" s="266"/>
      <c r="SZI93" s="139"/>
      <c r="SZJ93" s="266"/>
      <c r="SZK93" s="266"/>
      <c r="SZL93" s="266"/>
      <c r="SZM93" s="139"/>
      <c r="SZN93" s="266"/>
      <c r="SZO93" s="266"/>
      <c r="SZP93" s="266"/>
      <c r="SZQ93" s="139"/>
      <c r="SZR93" s="266"/>
      <c r="SZS93" s="266"/>
      <c r="SZT93" s="266"/>
      <c r="SZU93" s="139"/>
      <c r="SZV93" s="266"/>
      <c r="SZW93" s="266"/>
      <c r="SZX93" s="266"/>
      <c r="SZY93" s="139"/>
      <c r="SZZ93" s="266"/>
      <c r="TAA93" s="266"/>
      <c r="TAB93" s="266"/>
      <c r="TAC93" s="139"/>
      <c r="TAD93" s="266"/>
      <c r="TAE93" s="266"/>
      <c r="TAF93" s="266"/>
      <c r="TAG93" s="139"/>
      <c r="TAH93" s="266"/>
      <c r="TAI93" s="266"/>
      <c r="TAJ93" s="266"/>
      <c r="TAK93" s="139"/>
      <c r="TAL93" s="266"/>
      <c r="TAM93" s="266"/>
      <c r="TAN93" s="266"/>
      <c r="TAO93" s="139"/>
      <c r="TAP93" s="266"/>
      <c r="TAQ93" s="266"/>
      <c r="TAR93" s="266"/>
      <c r="TAS93" s="139"/>
      <c r="TAT93" s="266"/>
      <c r="TAU93" s="266"/>
      <c r="TAV93" s="266"/>
      <c r="TAW93" s="139"/>
      <c r="TAX93" s="266"/>
      <c r="TAY93" s="266"/>
      <c r="TAZ93" s="266"/>
      <c r="TBA93" s="139"/>
      <c r="TBB93" s="266"/>
      <c r="TBC93" s="266"/>
      <c r="TBD93" s="266"/>
      <c r="TBE93" s="139"/>
      <c r="TBF93" s="266"/>
      <c r="TBG93" s="266"/>
      <c r="TBH93" s="266"/>
      <c r="TBI93" s="139"/>
      <c r="TBJ93" s="266"/>
      <c r="TBK93" s="266"/>
      <c r="TBL93" s="266"/>
      <c r="TBM93" s="139"/>
      <c r="TBN93" s="266"/>
      <c r="TBO93" s="266"/>
      <c r="TBP93" s="266"/>
      <c r="TBQ93" s="139"/>
      <c r="TBR93" s="266"/>
      <c r="TBS93" s="266"/>
      <c r="TBT93" s="266"/>
      <c r="TBU93" s="139"/>
      <c r="TBV93" s="266"/>
      <c r="TBW93" s="266"/>
      <c r="TBX93" s="266"/>
      <c r="TBY93" s="139"/>
      <c r="TBZ93" s="266"/>
      <c r="TCA93" s="266"/>
      <c r="TCB93" s="266"/>
      <c r="TCC93" s="139"/>
      <c r="TCD93" s="266"/>
      <c r="TCE93" s="266"/>
      <c r="TCF93" s="266"/>
      <c r="TCG93" s="139"/>
      <c r="TCH93" s="266"/>
      <c r="TCI93" s="266"/>
      <c r="TCJ93" s="266"/>
      <c r="TCK93" s="139"/>
      <c r="TCL93" s="266"/>
      <c r="TCM93" s="266"/>
      <c r="TCN93" s="266"/>
      <c r="TCO93" s="139"/>
      <c r="TCP93" s="266"/>
      <c r="TCQ93" s="266"/>
      <c r="TCR93" s="266"/>
      <c r="TCS93" s="139"/>
      <c r="TCT93" s="266"/>
      <c r="TCU93" s="266"/>
      <c r="TCV93" s="266"/>
      <c r="TCW93" s="139"/>
      <c r="TCX93" s="266"/>
      <c r="TCY93" s="266"/>
      <c r="TCZ93" s="266"/>
      <c r="TDA93" s="139"/>
      <c r="TDB93" s="266"/>
      <c r="TDC93" s="266"/>
      <c r="TDD93" s="266"/>
      <c r="TDE93" s="139"/>
      <c r="TDF93" s="266"/>
      <c r="TDG93" s="266"/>
      <c r="TDH93" s="266"/>
      <c r="TDI93" s="139"/>
      <c r="TDJ93" s="266"/>
      <c r="TDK93" s="266"/>
      <c r="TDL93" s="266"/>
      <c r="TDM93" s="139"/>
      <c r="TDN93" s="266"/>
      <c r="TDO93" s="266"/>
      <c r="TDP93" s="266"/>
      <c r="TDQ93" s="139"/>
      <c r="TDR93" s="266"/>
      <c r="TDS93" s="266"/>
      <c r="TDT93" s="266"/>
      <c r="TDU93" s="139"/>
      <c r="TDV93" s="266"/>
      <c r="TDW93" s="266"/>
      <c r="TDX93" s="266"/>
      <c r="TDY93" s="139"/>
      <c r="TDZ93" s="266"/>
      <c r="TEA93" s="266"/>
      <c r="TEB93" s="266"/>
      <c r="TEC93" s="139"/>
      <c r="TED93" s="266"/>
      <c r="TEE93" s="266"/>
      <c r="TEF93" s="266"/>
      <c r="TEG93" s="139"/>
      <c r="TEH93" s="266"/>
      <c r="TEI93" s="266"/>
      <c r="TEJ93" s="266"/>
      <c r="TEK93" s="139"/>
      <c r="TEL93" s="266"/>
      <c r="TEM93" s="266"/>
      <c r="TEN93" s="266"/>
      <c r="TEO93" s="139"/>
      <c r="TEP93" s="266"/>
      <c r="TEQ93" s="266"/>
      <c r="TER93" s="266"/>
      <c r="TES93" s="139"/>
      <c r="TET93" s="266"/>
      <c r="TEU93" s="266"/>
      <c r="TEV93" s="266"/>
      <c r="TEW93" s="139"/>
      <c r="TEX93" s="266"/>
      <c r="TEY93" s="266"/>
      <c r="TEZ93" s="266"/>
      <c r="TFA93" s="139"/>
      <c r="TFB93" s="266"/>
      <c r="TFC93" s="266"/>
      <c r="TFD93" s="266"/>
      <c r="TFE93" s="139"/>
      <c r="TFF93" s="266"/>
      <c r="TFG93" s="266"/>
      <c r="TFH93" s="266"/>
      <c r="TFI93" s="139"/>
      <c r="TFJ93" s="266"/>
      <c r="TFK93" s="266"/>
      <c r="TFL93" s="266"/>
      <c r="TFM93" s="139"/>
      <c r="TFN93" s="266"/>
      <c r="TFO93" s="266"/>
      <c r="TFP93" s="266"/>
      <c r="TFQ93" s="139"/>
      <c r="TFR93" s="266"/>
      <c r="TFS93" s="266"/>
      <c r="TFT93" s="266"/>
      <c r="TFU93" s="139"/>
      <c r="TFV93" s="266"/>
      <c r="TFW93" s="266"/>
      <c r="TFX93" s="266"/>
      <c r="TFY93" s="139"/>
      <c r="TFZ93" s="266"/>
      <c r="TGA93" s="266"/>
      <c r="TGB93" s="266"/>
      <c r="TGC93" s="139"/>
      <c r="TGD93" s="266"/>
      <c r="TGE93" s="266"/>
      <c r="TGF93" s="266"/>
      <c r="TGG93" s="139"/>
      <c r="TGH93" s="266"/>
      <c r="TGI93" s="266"/>
      <c r="TGJ93" s="266"/>
      <c r="TGK93" s="139"/>
      <c r="TGL93" s="266"/>
      <c r="TGM93" s="266"/>
      <c r="TGN93" s="266"/>
      <c r="TGO93" s="139"/>
      <c r="TGP93" s="266"/>
      <c r="TGQ93" s="266"/>
      <c r="TGR93" s="266"/>
      <c r="TGS93" s="139"/>
      <c r="TGT93" s="266"/>
      <c r="TGU93" s="266"/>
      <c r="TGV93" s="266"/>
      <c r="TGW93" s="139"/>
      <c r="TGX93" s="266"/>
      <c r="TGY93" s="266"/>
      <c r="TGZ93" s="266"/>
      <c r="THA93" s="139"/>
      <c r="THB93" s="266"/>
      <c r="THC93" s="266"/>
      <c r="THD93" s="266"/>
      <c r="THE93" s="139"/>
      <c r="THF93" s="266"/>
      <c r="THG93" s="266"/>
      <c r="THH93" s="266"/>
      <c r="THI93" s="139"/>
      <c r="THJ93" s="266"/>
      <c r="THK93" s="266"/>
      <c r="THL93" s="266"/>
      <c r="THM93" s="139"/>
      <c r="THN93" s="266"/>
      <c r="THO93" s="266"/>
      <c r="THP93" s="266"/>
      <c r="THQ93" s="139"/>
      <c r="THR93" s="266"/>
      <c r="THS93" s="266"/>
      <c r="THT93" s="266"/>
      <c r="THU93" s="139"/>
      <c r="THV93" s="266"/>
      <c r="THW93" s="266"/>
      <c r="THX93" s="266"/>
      <c r="THY93" s="139"/>
      <c r="THZ93" s="266"/>
      <c r="TIA93" s="266"/>
      <c r="TIB93" s="266"/>
      <c r="TIC93" s="139"/>
      <c r="TID93" s="266"/>
      <c r="TIE93" s="266"/>
      <c r="TIF93" s="266"/>
      <c r="TIG93" s="139"/>
      <c r="TIH93" s="266"/>
      <c r="TII93" s="266"/>
      <c r="TIJ93" s="266"/>
      <c r="TIK93" s="139"/>
      <c r="TIL93" s="266"/>
      <c r="TIM93" s="266"/>
      <c r="TIN93" s="266"/>
      <c r="TIO93" s="139"/>
      <c r="TIP93" s="266"/>
      <c r="TIQ93" s="266"/>
      <c r="TIR93" s="266"/>
      <c r="TIS93" s="139"/>
      <c r="TIT93" s="266"/>
      <c r="TIU93" s="266"/>
      <c r="TIV93" s="266"/>
      <c r="TIW93" s="139"/>
      <c r="TIX93" s="266"/>
      <c r="TIY93" s="266"/>
      <c r="TIZ93" s="266"/>
      <c r="TJA93" s="139"/>
      <c r="TJB93" s="266"/>
      <c r="TJC93" s="266"/>
      <c r="TJD93" s="266"/>
      <c r="TJE93" s="139"/>
      <c r="TJF93" s="266"/>
      <c r="TJG93" s="266"/>
      <c r="TJH93" s="266"/>
      <c r="TJI93" s="139"/>
      <c r="TJJ93" s="266"/>
      <c r="TJK93" s="266"/>
      <c r="TJL93" s="266"/>
      <c r="TJM93" s="139"/>
      <c r="TJN93" s="266"/>
      <c r="TJO93" s="266"/>
      <c r="TJP93" s="266"/>
      <c r="TJQ93" s="139"/>
      <c r="TJR93" s="266"/>
      <c r="TJS93" s="266"/>
      <c r="TJT93" s="266"/>
      <c r="TJU93" s="139"/>
      <c r="TJV93" s="266"/>
      <c r="TJW93" s="266"/>
      <c r="TJX93" s="266"/>
      <c r="TJY93" s="139"/>
      <c r="TJZ93" s="266"/>
      <c r="TKA93" s="266"/>
      <c r="TKB93" s="266"/>
      <c r="TKC93" s="139"/>
      <c r="TKD93" s="266"/>
      <c r="TKE93" s="266"/>
      <c r="TKF93" s="266"/>
      <c r="TKG93" s="139"/>
      <c r="TKH93" s="266"/>
      <c r="TKI93" s="266"/>
      <c r="TKJ93" s="266"/>
      <c r="TKK93" s="139"/>
      <c r="TKL93" s="266"/>
      <c r="TKM93" s="266"/>
      <c r="TKN93" s="266"/>
      <c r="TKO93" s="139"/>
      <c r="TKP93" s="266"/>
      <c r="TKQ93" s="266"/>
      <c r="TKR93" s="266"/>
      <c r="TKS93" s="139"/>
      <c r="TKT93" s="266"/>
      <c r="TKU93" s="266"/>
      <c r="TKV93" s="266"/>
      <c r="TKW93" s="139"/>
      <c r="TKX93" s="266"/>
      <c r="TKY93" s="266"/>
      <c r="TKZ93" s="266"/>
      <c r="TLA93" s="139"/>
      <c r="TLB93" s="266"/>
      <c r="TLC93" s="266"/>
      <c r="TLD93" s="266"/>
      <c r="TLE93" s="139"/>
      <c r="TLF93" s="266"/>
      <c r="TLG93" s="266"/>
      <c r="TLH93" s="266"/>
      <c r="TLI93" s="139"/>
      <c r="TLJ93" s="266"/>
      <c r="TLK93" s="266"/>
      <c r="TLL93" s="266"/>
      <c r="TLM93" s="139"/>
      <c r="TLN93" s="266"/>
      <c r="TLO93" s="266"/>
      <c r="TLP93" s="266"/>
      <c r="TLQ93" s="139"/>
      <c r="TLR93" s="266"/>
      <c r="TLS93" s="266"/>
      <c r="TLT93" s="266"/>
      <c r="TLU93" s="139"/>
      <c r="TLV93" s="266"/>
      <c r="TLW93" s="266"/>
      <c r="TLX93" s="266"/>
      <c r="TLY93" s="139"/>
      <c r="TLZ93" s="266"/>
      <c r="TMA93" s="266"/>
      <c r="TMB93" s="266"/>
      <c r="TMC93" s="139"/>
      <c r="TMD93" s="266"/>
      <c r="TME93" s="266"/>
      <c r="TMF93" s="266"/>
      <c r="TMG93" s="139"/>
      <c r="TMH93" s="266"/>
      <c r="TMI93" s="266"/>
      <c r="TMJ93" s="266"/>
      <c r="TMK93" s="139"/>
      <c r="TML93" s="266"/>
      <c r="TMM93" s="266"/>
      <c r="TMN93" s="266"/>
      <c r="TMO93" s="139"/>
      <c r="TMP93" s="266"/>
      <c r="TMQ93" s="266"/>
      <c r="TMR93" s="266"/>
      <c r="TMS93" s="139"/>
      <c r="TMT93" s="266"/>
      <c r="TMU93" s="266"/>
      <c r="TMV93" s="266"/>
      <c r="TMW93" s="139"/>
      <c r="TMX93" s="266"/>
      <c r="TMY93" s="266"/>
      <c r="TMZ93" s="266"/>
      <c r="TNA93" s="139"/>
      <c r="TNB93" s="266"/>
      <c r="TNC93" s="266"/>
      <c r="TND93" s="266"/>
      <c r="TNE93" s="139"/>
      <c r="TNF93" s="266"/>
      <c r="TNG93" s="266"/>
      <c r="TNH93" s="266"/>
      <c r="TNI93" s="139"/>
      <c r="TNJ93" s="266"/>
      <c r="TNK93" s="266"/>
      <c r="TNL93" s="266"/>
      <c r="TNM93" s="139"/>
      <c r="TNN93" s="266"/>
      <c r="TNO93" s="266"/>
      <c r="TNP93" s="266"/>
      <c r="TNQ93" s="139"/>
      <c r="TNR93" s="266"/>
      <c r="TNS93" s="266"/>
      <c r="TNT93" s="266"/>
      <c r="TNU93" s="139"/>
      <c r="TNV93" s="266"/>
      <c r="TNW93" s="266"/>
      <c r="TNX93" s="266"/>
      <c r="TNY93" s="139"/>
      <c r="TNZ93" s="266"/>
      <c r="TOA93" s="266"/>
      <c r="TOB93" s="266"/>
      <c r="TOC93" s="139"/>
      <c r="TOD93" s="266"/>
      <c r="TOE93" s="266"/>
      <c r="TOF93" s="266"/>
      <c r="TOG93" s="139"/>
      <c r="TOH93" s="266"/>
      <c r="TOI93" s="266"/>
      <c r="TOJ93" s="266"/>
      <c r="TOK93" s="139"/>
      <c r="TOL93" s="266"/>
      <c r="TOM93" s="266"/>
      <c r="TON93" s="266"/>
      <c r="TOO93" s="139"/>
      <c r="TOP93" s="266"/>
      <c r="TOQ93" s="266"/>
      <c r="TOR93" s="266"/>
      <c r="TOS93" s="139"/>
      <c r="TOT93" s="266"/>
      <c r="TOU93" s="266"/>
      <c r="TOV93" s="266"/>
      <c r="TOW93" s="139"/>
      <c r="TOX93" s="266"/>
      <c r="TOY93" s="266"/>
      <c r="TOZ93" s="266"/>
      <c r="TPA93" s="139"/>
      <c r="TPB93" s="266"/>
      <c r="TPC93" s="266"/>
      <c r="TPD93" s="266"/>
      <c r="TPE93" s="139"/>
      <c r="TPF93" s="266"/>
      <c r="TPG93" s="266"/>
      <c r="TPH93" s="266"/>
      <c r="TPI93" s="139"/>
      <c r="TPJ93" s="266"/>
      <c r="TPK93" s="266"/>
      <c r="TPL93" s="266"/>
      <c r="TPM93" s="139"/>
      <c r="TPN93" s="266"/>
      <c r="TPO93" s="266"/>
      <c r="TPP93" s="266"/>
      <c r="TPQ93" s="139"/>
      <c r="TPR93" s="266"/>
      <c r="TPS93" s="266"/>
      <c r="TPT93" s="266"/>
      <c r="TPU93" s="139"/>
      <c r="TPV93" s="266"/>
      <c r="TPW93" s="266"/>
      <c r="TPX93" s="266"/>
      <c r="TPY93" s="139"/>
      <c r="TPZ93" s="266"/>
      <c r="TQA93" s="266"/>
      <c r="TQB93" s="266"/>
      <c r="TQC93" s="139"/>
      <c r="TQD93" s="266"/>
      <c r="TQE93" s="266"/>
      <c r="TQF93" s="266"/>
      <c r="TQG93" s="139"/>
      <c r="TQH93" s="266"/>
      <c r="TQI93" s="266"/>
      <c r="TQJ93" s="266"/>
      <c r="TQK93" s="139"/>
      <c r="TQL93" s="266"/>
      <c r="TQM93" s="266"/>
      <c r="TQN93" s="266"/>
      <c r="TQO93" s="139"/>
      <c r="TQP93" s="266"/>
      <c r="TQQ93" s="266"/>
      <c r="TQR93" s="266"/>
      <c r="TQS93" s="139"/>
      <c r="TQT93" s="266"/>
      <c r="TQU93" s="266"/>
      <c r="TQV93" s="266"/>
      <c r="TQW93" s="139"/>
      <c r="TQX93" s="266"/>
      <c r="TQY93" s="266"/>
      <c r="TQZ93" s="266"/>
      <c r="TRA93" s="139"/>
      <c r="TRB93" s="266"/>
      <c r="TRC93" s="266"/>
      <c r="TRD93" s="266"/>
      <c r="TRE93" s="139"/>
      <c r="TRF93" s="266"/>
      <c r="TRG93" s="266"/>
      <c r="TRH93" s="266"/>
      <c r="TRI93" s="139"/>
      <c r="TRJ93" s="266"/>
      <c r="TRK93" s="266"/>
      <c r="TRL93" s="266"/>
      <c r="TRM93" s="139"/>
      <c r="TRN93" s="266"/>
      <c r="TRO93" s="266"/>
      <c r="TRP93" s="266"/>
      <c r="TRQ93" s="139"/>
      <c r="TRR93" s="266"/>
      <c r="TRS93" s="266"/>
      <c r="TRT93" s="266"/>
      <c r="TRU93" s="139"/>
      <c r="TRV93" s="266"/>
      <c r="TRW93" s="266"/>
      <c r="TRX93" s="266"/>
      <c r="TRY93" s="139"/>
      <c r="TRZ93" s="266"/>
      <c r="TSA93" s="266"/>
      <c r="TSB93" s="266"/>
      <c r="TSC93" s="139"/>
      <c r="TSD93" s="266"/>
      <c r="TSE93" s="266"/>
      <c r="TSF93" s="266"/>
      <c r="TSG93" s="139"/>
      <c r="TSH93" s="266"/>
      <c r="TSI93" s="266"/>
      <c r="TSJ93" s="266"/>
      <c r="TSK93" s="139"/>
      <c r="TSL93" s="266"/>
      <c r="TSM93" s="266"/>
      <c r="TSN93" s="266"/>
      <c r="TSO93" s="139"/>
      <c r="TSP93" s="266"/>
      <c r="TSQ93" s="266"/>
      <c r="TSR93" s="266"/>
      <c r="TSS93" s="139"/>
      <c r="TST93" s="266"/>
      <c r="TSU93" s="266"/>
      <c r="TSV93" s="266"/>
      <c r="TSW93" s="139"/>
      <c r="TSX93" s="266"/>
      <c r="TSY93" s="266"/>
      <c r="TSZ93" s="266"/>
      <c r="TTA93" s="139"/>
      <c r="TTB93" s="266"/>
      <c r="TTC93" s="266"/>
      <c r="TTD93" s="266"/>
      <c r="TTE93" s="139"/>
      <c r="TTF93" s="266"/>
      <c r="TTG93" s="266"/>
      <c r="TTH93" s="266"/>
      <c r="TTI93" s="139"/>
      <c r="TTJ93" s="266"/>
      <c r="TTK93" s="266"/>
      <c r="TTL93" s="266"/>
      <c r="TTM93" s="139"/>
      <c r="TTN93" s="266"/>
      <c r="TTO93" s="266"/>
      <c r="TTP93" s="266"/>
      <c r="TTQ93" s="139"/>
      <c r="TTR93" s="266"/>
      <c r="TTS93" s="266"/>
      <c r="TTT93" s="266"/>
      <c r="TTU93" s="139"/>
      <c r="TTV93" s="266"/>
      <c r="TTW93" s="266"/>
      <c r="TTX93" s="266"/>
      <c r="TTY93" s="139"/>
      <c r="TTZ93" s="266"/>
      <c r="TUA93" s="266"/>
      <c r="TUB93" s="266"/>
      <c r="TUC93" s="139"/>
      <c r="TUD93" s="266"/>
      <c r="TUE93" s="266"/>
      <c r="TUF93" s="266"/>
      <c r="TUG93" s="139"/>
      <c r="TUH93" s="266"/>
      <c r="TUI93" s="266"/>
      <c r="TUJ93" s="266"/>
      <c r="TUK93" s="139"/>
      <c r="TUL93" s="266"/>
      <c r="TUM93" s="266"/>
      <c r="TUN93" s="266"/>
      <c r="TUO93" s="139"/>
      <c r="TUP93" s="266"/>
      <c r="TUQ93" s="266"/>
      <c r="TUR93" s="266"/>
      <c r="TUS93" s="139"/>
      <c r="TUT93" s="266"/>
      <c r="TUU93" s="266"/>
      <c r="TUV93" s="266"/>
      <c r="TUW93" s="139"/>
      <c r="TUX93" s="266"/>
      <c r="TUY93" s="266"/>
      <c r="TUZ93" s="266"/>
      <c r="TVA93" s="139"/>
      <c r="TVB93" s="266"/>
      <c r="TVC93" s="266"/>
      <c r="TVD93" s="266"/>
      <c r="TVE93" s="139"/>
      <c r="TVF93" s="266"/>
      <c r="TVG93" s="266"/>
      <c r="TVH93" s="266"/>
      <c r="TVI93" s="139"/>
      <c r="TVJ93" s="266"/>
      <c r="TVK93" s="266"/>
      <c r="TVL93" s="266"/>
      <c r="TVM93" s="139"/>
      <c r="TVN93" s="266"/>
      <c r="TVO93" s="266"/>
      <c r="TVP93" s="266"/>
      <c r="TVQ93" s="139"/>
      <c r="TVR93" s="266"/>
      <c r="TVS93" s="266"/>
      <c r="TVT93" s="266"/>
      <c r="TVU93" s="139"/>
      <c r="TVV93" s="266"/>
      <c r="TVW93" s="266"/>
      <c r="TVX93" s="266"/>
      <c r="TVY93" s="139"/>
      <c r="TVZ93" s="266"/>
      <c r="TWA93" s="266"/>
      <c r="TWB93" s="266"/>
      <c r="TWC93" s="139"/>
      <c r="TWD93" s="266"/>
      <c r="TWE93" s="266"/>
      <c r="TWF93" s="266"/>
      <c r="TWG93" s="139"/>
      <c r="TWH93" s="266"/>
      <c r="TWI93" s="266"/>
      <c r="TWJ93" s="266"/>
      <c r="TWK93" s="139"/>
      <c r="TWL93" s="266"/>
      <c r="TWM93" s="266"/>
      <c r="TWN93" s="266"/>
      <c r="TWO93" s="139"/>
      <c r="TWP93" s="266"/>
      <c r="TWQ93" s="266"/>
      <c r="TWR93" s="266"/>
      <c r="TWS93" s="139"/>
      <c r="TWT93" s="266"/>
      <c r="TWU93" s="266"/>
      <c r="TWV93" s="266"/>
      <c r="TWW93" s="139"/>
      <c r="TWX93" s="266"/>
      <c r="TWY93" s="266"/>
      <c r="TWZ93" s="266"/>
      <c r="TXA93" s="139"/>
      <c r="TXB93" s="266"/>
      <c r="TXC93" s="266"/>
      <c r="TXD93" s="266"/>
      <c r="TXE93" s="139"/>
      <c r="TXF93" s="266"/>
      <c r="TXG93" s="266"/>
      <c r="TXH93" s="266"/>
      <c r="TXI93" s="139"/>
      <c r="TXJ93" s="266"/>
      <c r="TXK93" s="266"/>
      <c r="TXL93" s="266"/>
      <c r="TXM93" s="139"/>
      <c r="TXN93" s="266"/>
      <c r="TXO93" s="266"/>
      <c r="TXP93" s="266"/>
      <c r="TXQ93" s="139"/>
      <c r="TXR93" s="266"/>
      <c r="TXS93" s="266"/>
      <c r="TXT93" s="266"/>
      <c r="TXU93" s="139"/>
      <c r="TXV93" s="266"/>
      <c r="TXW93" s="266"/>
      <c r="TXX93" s="266"/>
      <c r="TXY93" s="139"/>
      <c r="TXZ93" s="266"/>
      <c r="TYA93" s="266"/>
      <c r="TYB93" s="266"/>
      <c r="TYC93" s="139"/>
      <c r="TYD93" s="266"/>
      <c r="TYE93" s="266"/>
      <c r="TYF93" s="266"/>
      <c r="TYG93" s="139"/>
      <c r="TYH93" s="266"/>
      <c r="TYI93" s="266"/>
      <c r="TYJ93" s="266"/>
      <c r="TYK93" s="139"/>
      <c r="TYL93" s="266"/>
      <c r="TYM93" s="266"/>
      <c r="TYN93" s="266"/>
      <c r="TYO93" s="139"/>
      <c r="TYP93" s="266"/>
      <c r="TYQ93" s="266"/>
      <c r="TYR93" s="266"/>
      <c r="TYS93" s="139"/>
      <c r="TYT93" s="266"/>
      <c r="TYU93" s="266"/>
      <c r="TYV93" s="266"/>
      <c r="TYW93" s="139"/>
      <c r="TYX93" s="266"/>
      <c r="TYY93" s="266"/>
      <c r="TYZ93" s="266"/>
      <c r="TZA93" s="139"/>
      <c r="TZB93" s="266"/>
      <c r="TZC93" s="266"/>
      <c r="TZD93" s="266"/>
      <c r="TZE93" s="139"/>
      <c r="TZF93" s="266"/>
      <c r="TZG93" s="266"/>
      <c r="TZH93" s="266"/>
      <c r="TZI93" s="139"/>
      <c r="TZJ93" s="266"/>
      <c r="TZK93" s="266"/>
      <c r="TZL93" s="266"/>
      <c r="TZM93" s="139"/>
      <c r="TZN93" s="266"/>
      <c r="TZO93" s="266"/>
      <c r="TZP93" s="266"/>
      <c r="TZQ93" s="139"/>
      <c r="TZR93" s="266"/>
      <c r="TZS93" s="266"/>
      <c r="TZT93" s="266"/>
      <c r="TZU93" s="139"/>
      <c r="TZV93" s="266"/>
      <c r="TZW93" s="266"/>
      <c r="TZX93" s="266"/>
      <c r="TZY93" s="139"/>
      <c r="TZZ93" s="266"/>
      <c r="UAA93" s="266"/>
      <c r="UAB93" s="266"/>
      <c r="UAC93" s="139"/>
      <c r="UAD93" s="266"/>
      <c r="UAE93" s="266"/>
      <c r="UAF93" s="266"/>
      <c r="UAG93" s="139"/>
      <c r="UAH93" s="266"/>
      <c r="UAI93" s="266"/>
      <c r="UAJ93" s="266"/>
      <c r="UAK93" s="139"/>
      <c r="UAL93" s="266"/>
      <c r="UAM93" s="266"/>
      <c r="UAN93" s="266"/>
      <c r="UAO93" s="139"/>
      <c r="UAP93" s="266"/>
      <c r="UAQ93" s="266"/>
      <c r="UAR93" s="266"/>
      <c r="UAS93" s="139"/>
      <c r="UAT93" s="266"/>
      <c r="UAU93" s="266"/>
      <c r="UAV93" s="266"/>
      <c r="UAW93" s="139"/>
      <c r="UAX93" s="266"/>
      <c r="UAY93" s="266"/>
      <c r="UAZ93" s="266"/>
      <c r="UBA93" s="139"/>
      <c r="UBB93" s="266"/>
      <c r="UBC93" s="266"/>
      <c r="UBD93" s="266"/>
      <c r="UBE93" s="139"/>
      <c r="UBF93" s="266"/>
      <c r="UBG93" s="266"/>
      <c r="UBH93" s="266"/>
      <c r="UBI93" s="139"/>
      <c r="UBJ93" s="266"/>
      <c r="UBK93" s="266"/>
      <c r="UBL93" s="266"/>
      <c r="UBM93" s="139"/>
      <c r="UBN93" s="266"/>
      <c r="UBO93" s="266"/>
      <c r="UBP93" s="266"/>
      <c r="UBQ93" s="139"/>
      <c r="UBR93" s="266"/>
      <c r="UBS93" s="266"/>
      <c r="UBT93" s="266"/>
      <c r="UBU93" s="139"/>
      <c r="UBV93" s="266"/>
      <c r="UBW93" s="266"/>
      <c r="UBX93" s="266"/>
      <c r="UBY93" s="139"/>
      <c r="UBZ93" s="266"/>
      <c r="UCA93" s="266"/>
      <c r="UCB93" s="266"/>
      <c r="UCC93" s="139"/>
      <c r="UCD93" s="266"/>
      <c r="UCE93" s="266"/>
      <c r="UCF93" s="266"/>
      <c r="UCG93" s="139"/>
      <c r="UCH93" s="266"/>
      <c r="UCI93" s="266"/>
      <c r="UCJ93" s="266"/>
      <c r="UCK93" s="139"/>
      <c r="UCL93" s="266"/>
      <c r="UCM93" s="266"/>
      <c r="UCN93" s="266"/>
      <c r="UCO93" s="139"/>
      <c r="UCP93" s="266"/>
      <c r="UCQ93" s="266"/>
      <c r="UCR93" s="266"/>
      <c r="UCS93" s="139"/>
      <c r="UCT93" s="266"/>
      <c r="UCU93" s="266"/>
      <c r="UCV93" s="266"/>
      <c r="UCW93" s="139"/>
      <c r="UCX93" s="266"/>
      <c r="UCY93" s="266"/>
      <c r="UCZ93" s="266"/>
      <c r="UDA93" s="139"/>
      <c r="UDB93" s="266"/>
      <c r="UDC93" s="266"/>
      <c r="UDD93" s="266"/>
      <c r="UDE93" s="139"/>
      <c r="UDF93" s="266"/>
      <c r="UDG93" s="266"/>
      <c r="UDH93" s="266"/>
      <c r="UDI93" s="139"/>
      <c r="UDJ93" s="266"/>
      <c r="UDK93" s="266"/>
      <c r="UDL93" s="266"/>
      <c r="UDM93" s="139"/>
      <c r="UDN93" s="266"/>
      <c r="UDO93" s="266"/>
      <c r="UDP93" s="266"/>
      <c r="UDQ93" s="139"/>
      <c r="UDR93" s="266"/>
      <c r="UDS93" s="266"/>
      <c r="UDT93" s="266"/>
      <c r="UDU93" s="139"/>
      <c r="UDV93" s="266"/>
      <c r="UDW93" s="266"/>
      <c r="UDX93" s="266"/>
      <c r="UDY93" s="139"/>
      <c r="UDZ93" s="266"/>
      <c r="UEA93" s="266"/>
      <c r="UEB93" s="266"/>
      <c r="UEC93" s="139"/>
      <c r="UED93" s="266"/>
      <c r="UEE93" s="266"/>
      <c r="UEF93" s="266"/>
      <c r="UEG93" s="139"/>
      <c r="UEH93" s="266"/>
      <c r="UEI93" s="266"/>
      <c r="UEJ93" s="266"/>
      <c r="UEK93" s="139"/>
      <c r="UEL93" s="266"/>
      <c r="UEM93" s="266"/>
      <c r="UEN93" s="266"/>
      <c r="UEO93" s="139"/>
      <c r="UEP93" s="266"/>
      <c r="UEQ93" s="266"/>
      <c r="UER93" s="266"/>
      <c r="UES93" s="139"/>
      <c r="UET93" s="266"/>
      <c r="UEU93" s="266"/>
      <c r="UEV93" s="266"/>
      <c r="UEW93" s="139"/>
      <c r="UEX93" s="266"/>
      <c r="UEY93" s="266"/>
      <c r="UEZ93" s="266"/>
      <c r="UFA93" s="139"/>
      <c r="UFB93" s="266"/>
      <c r="UFC93" s="266"/>
      <c r="UFD93" s="266"/>
      <c r="UFE93" s="139"/>
      <c r="UFF93" s="266"/>
      <c r="UFG93" s="266"/>
      <c r="UFH93" s="266"/>
      <c r="UFI93" s="139"/>
      <c r="UFJ93" s="266"/>
      <c r="UFK93" s="266"/>
      <c r="UFL93" s="266"/>
      <c r="UFM93" s="139"/>
      <c r="UFN93" s="266"/>
      <c r="UFO93" s="266"/>
      <c r="UFP93" s="266"/>
      <c r="UFQ93" s="139"/>
      <c r="UFR93" s="266"/>
      <c r="UFS93" s="266"/>
      <c r="UFT93" s="266"/>
      <c r="UFU93" s="139"/>
      <c r="UFV93" s="266"/>
      <c r="UFW93" s="266"/>
      <c r="UFX93" s="266"/>
      <c r="UFY93" s="139"/>
      <c r="UFZ93" s="266"/>
      <c r="UGA93" s="266"/>
      <c r="UGB93" s="266"/>
      <c r="UGC93" s="139"/>
      <c r="UGD93" s="266"/>
      <c r="UGE93" s="266"/>
      <c r="UGF93" s="266"/>
      <c r="UGG93" s="139"/>
      <c r="UGH93" s="266"/>
      <c r="UGI93" s="266"/>
      <c r="UGJ93" s="266"/>
      <c r="UGK93" s="139"/>
      <c r="UGL93" s="266"/>
      <c r="UGM93" s="266"/>
      <c r="UGN93" s="266"/>
      <c r="UGO93" s="139"/>
      <c r="UGP93" s="266"/>
      <c r="UGQ93" s="266"/>
      <c r="UGR93" s="266"/>
      <c r="UGS93" s="139"/>
      <c r="UGT93" s="266"/>
      <c r="UGU93" s="266"/>
      <c r="UGV93" s="266"/>
      <c r="UGW93" s="139"/>
      <c r="UGX93" s="266"/>
      <c r="UGY93" s="266"/>
      <c r="UGZ93" s="266"/>
      <c r="UHA93" s="139"/>
      <c r="UHB93" s="266"/>
      <c r="UHC93" s="266"/>
      <c r="UHD93" s="266"/>
      <c r="UHE93" s="139"/>
      <c r="UHF93" s="266"/>
      <c r="UHG93" s="266"/>
      <c r="UHH93" s="266"/>
      <c r="UHI93" s="139"/>
      <c r="UHJ93" s="266"/>
      <c r="UHK93" s="266"/>
      <c r="UHL93" s="266"/>
      <c r="UHM93" s="139"/>
      <c r="UHN93" s="266"/>
      <c r="UHO93" s="266"/>
      <c r="UHP93" s="266"/>
      <c r="UHQ93" s="139"/>
      <c r="UHR93" s="266"/>
      <c r="UHS93" s="266"/>
      <c r="UHT93" s="266"/>
      <c r="UHU93" s="139"/>
      <c r="UHV93" s="266"/>
      <c r="UHW93" s="266"/>
      <c r="UHX93" s="266"/>
      <c r="UHY93" s="139"/>
      <c r="UHZ93" s="266"/>
      <c r="UIA93" s="266"/>
      <c r="UIB93" s="266"/>
      <c r="UIC93" s="139"/>
      <c r="UID93" s="266"/>
      <c r="UIE93" s="266"/>
      <c r="UIF93" s="266"/>
      <c r="UIG93" s="139"/>
      <c r="UIH93" s="266"/>
      <c r="UII93" s="266"/>
      <c r="UIJ93" s="266"/>
      <c r="UIK93" s="139"/>
      <c r="UIL93" s="266"/>
      <c r="UIM93" s="266"/>
      <c r="UIN93" s="266"/>
      <c r="UIO93" s="139"/>
      <c r="UIP93" s="266"/>
      <c r="UIQ93" s="266"/>
      <c r="UIR93" s="266"/>
      <c r="UIS93" s="139"/>
      <c r="UIT93" s="266"/>
      <c r="UIU93" s="266"/>
      <c r="UIV93" s="266"/>
      <c r="UIW93" s="139"/>
      <c r="UIX93" s="266"/>
      <c r="UIY93" s="266"/>
      <c r="UIZ93" s="266"/>
      <c r="UJA93" s="139"/>
      <c r="UJB93" s="266"/>
      <c r="UJC93" s="266"/>
      <c r="UJD93" s="266"/>
      <c r="UJE93" s="139"/>
      <c r="UJF93" s="266"/>
      <c r="UJG93" s="266"/>
      <c r="UJH93" s="266"/>
      <c r="UJI93" s="139"/>
      <c r="UJJ93" s="266"/>
      <c r="UJK93" s="266"/>
      <c r="UJL93" s="266"/>
      <c r="UJM93" s="139"/>
      <c r="UJN93" s="266"/>
      <c r="UJO93" s="266"/>
      <c r="UJP93" s="266"/>
      <c r="UJQ93" s="139"/>
      <c r="UJR93" s="266"/>
      <c r="UJS93" s="266"/>
      <c r="UJT93" s="266"/>
      <c r="UJU93" s="139"/>
      <c r="UJV93" s="266"/>
      <c r="UJW93" s="266"/>
      <c r="UJX93" s="266"/>
      <c r="UJY93" s="139"/>
      <c r="UJZ93" s="266"/>
      <c r="UKA93" s="266"/>
      <c r="UKB93" s="266"/>
      <c r="UKC93" s="139"/>
      <c r="UKD93" s="266"/>
      <c r="UKE93" s="266"/>
      <c r="UKF93" s="266"/>
      <c r="UKG93" s="139"/>
      <c r="UKH93" s="266"/>
      <c r="UKI93" s="266"/>
      <c r="UKJ93" s="266"/>
      <c r="UKK93" s="139"/>
      <c r="UKL93" s="266"/>
      <c r="UKM93" s="266"/>
      <c r="UKN93" s="266"/>
      <c r="UKO93" s="139"/>
      <c r="UKP93" s="266"/>
      <c r="UKQ93" s="266"/>
      <c r="UKR93" s="266"/>
      <c r="UKS93" s="139"/>
      <c r="UKT93" s="266"/>
      <c r="UKU93" s="266"/>
      <c r="UKV93" s="266"/>
      <c r="UKW93" s="139"/>
      <c r="UKX93" s="266"/>
      <c r="UKY93" s="266"/>
      <c r="UKZ93" s="266"/>
      <c r="ULA93" s="139"/>
      <c r="ULB93" s="266"/>
      <c r="ULC93" s="266"/>
      <c r="ULD93" s="266"/>
      <c r="ULE93" s="139"/>
      <c r="ULF93" s="266"/>
      <c r="ULG93" s="266"/>
      <c r="ULH93" s="266"/>
      <c r="ULI93" s="139"/>
      <c r="ULJ93" s="266"/>
      <c r="ULK93" s="266"/>
      <c r="ULL93" s="266"/>
      <c r="ULM93" s="139"/>
      <c r="ULN93" s="266"/>
      <c r="ULO93" s="266"/>
      <c r="ULP93" s="266"/>
      <c r="ULQ93" s="139"/>
      <c r="ULR93" s="266"/>
      <c r="ULS93" s="266"/>
      <c r="ULT93" s="266"/>
      <c r="ULU93" s="139"/>
      <c r="ULV93" s="266"/>
      <c r="ULW93" s="266"/>
      <c r="ULX93" s="266"/>
      <c r="ULY93" s="139"/>
      <c r="ULZ93" s="266"/>
      <c r="UMA93" s="266"/>
      <c r="UMB93" s="266"/>
      <c r="UMC93" s="139"/>
      <c r="UMD93" s="266"/>
      <c r="UME93" s="266"/>
      <c r="UMF93" s="266"/>
      <c r="UMG93" s="139"/>
      <c r="UMH93" s="266"/>
      <c r="UMI93" s="266"/>
      <c r="UMJ93" s="266"/>
      <c r="UMK93" s="139"/>
      <c r="UML93" s="266"/>
      <c r="UMM93" s="266"/>
      <c r="UMN93" s="266"/>
      <c r="UMO93" s="139"/>
      <c r="UMP93" s="266"/>
      <c r="UMQ93" s="266"/>
      <c r="UMR93" s="266"/>
      <c r="UMS93" s="139"/>
      <c r="UMT93" s="266"/>
      <c r="UMU93" s="266"/>
      <c r="UMV93" s="266"/>
      <c r="UMW93" s="139"/>
      <c r="UMX93" s="266"/>
      <c r="UMY93" s="266"/>
      <c r="UMZ93" s="266"/>
      <c r="UNA93" s="139"/>
      <c r="UNB93" s="266"/>
      <c r="UNC93" s="266"/>
      <c r="UND93" s="266"/>
      <c r="UNE93" s="139"/>
      <c r="UNF93" s="266"/>
      <c r="UNG93" s="266"/>
      <c r="UNH93" s="266"/>
      <c r="UNI93" s="139"/>
      <c r="UNJ93" s="266"/>
      <c r="UNK93" s="266"/>
      <c r="UNL93" s="266"/>
      <c r="UNM93" s="139"/>
      <c r="UNN93" s="266"/>
      <c r="UNO93" s="266"/>
      <c r="UNP93" s="266"/>
      <c r="UNQ93" s="139"/>
      <c r="UNR93" s="266"/>
      <c r="UNS93" s="266"/>
      <c r="UNT93" s="266"/>
      <c r="UNU93" s="139"/>
      <c r="UNV93" s="266"/>
      <c r="UNW93" s="266"/>
      <c r="UNX93" s="266"/>
      <c r="UNY93" s="139"/>
      <c r="UNZ93" s="266"/>
      <c r="UOA93" s="266"/>
      <c r="UOB93" s="266"/>
      <c r="UOC93" s="139"/>
      <c r="UOD93" s="266"/>
      <c r="UOE93" s="266"/>
      <c r="UOF93" s="266"/>
      <c r="UOG93" s="139"/>
      <c r="UOH93" s="266"/>
      <c r="UOI93" s="266"/>
      <c r="UOJ93" s="266"/>
      <c r="UOK93" s="139"/>
      <c r="UOL93" s="266"/>
      <c r="UOM93" s="266"/>
      <c r="UON93" s="266"/>
      <c r="UOO93" s="139"/>
      <c r="UOP93" s="266"/>
      <c r="UOQ93" s="266"/>
      <c r="UOR93" s="266"/>
      <c r="UOS93" s="139"/>
      <c r="UOT93" s="266"/>
      <c r="UOU93" s="266"/>
      <c r="UOV93" s="266"/>
      <c r="UOW93" s="139"/>
      <c r="UOX93" s="266"/>
      <c r="UOY93" s="266"/>
      <c r="UOZ93" s="266"/>
      <c r="UPA93" s="139"/>
      <c r="UPB93" s="266"/>
      <c r="UPC93" s="266"/>
      <c r="UPD93" s="266"/>
      <c r="UPE93" s="139"/>
      <c r="UPF93" s="266"/>
      <c r="UPG93" s="266"/>
      <c r="UPH93" s="266"/>
      <c r="UPI93" s="139"/>
      <c r="UPJ93" s="266"/>
      <c r="UPK93" s="266"/>
      <c r="UPL93" s="266"/>
      <c r="UPM93" s="139"/>
      <c r="UPN93" s="266"/>
      <c r="UPO93" s="266"/>
      <c r="UPP93" s="266"/>
      <c r="UPQ93" s="139"/>
      <c r="UPR93" s="266"/>
      <c r="UPS93" s="266"/>
      <c r="UPT93" s="266"/>
      <c r="UPU93" s="139"/>
      <c r="UPV93" s="266"/>
      <c r="UPW93" s="266"/>
      <c r="UPX93" s="266"/>
      <c r="UPY93" s="139"/>
      <c r="UPZ93" s="266"/>
      <c r="UQA93" s="266"/>
      <c r="UQB93" s="266"/>
      <c r="UQC93" s="139"/>
      <c r="UQD93" s="266"/>
      <c r="UQE93" s="266"/>
      <c r="UQF93" s="266"/>
      <c r="UQG93" s="139"/>
      <c r="UQH93" s="266"/>
      <c r="UQI93" s="266"/>
      <c r="UQJ93" s="266"/>
      <c r="UQK93" s="139"/>
      <c r="UQL93" s="266"/>
      <c r="UQM93" s="266"/>
      <c r="UQN93" s="266"/>
      <c r="UQO93" s="139"/>
      <c r="UQP93" s="266"/>
      <c r="UQQ93" s="266"/>
      <c r="UQR93" s="266"/>
      <c r="UQS93" s="139"/>
      <c r="UQT93" s="266"/>
      <c r="UQU93" s="266"/>
      <c r="UQV93" s="266"/>
      <c r="UQW93" s="139"/>
      <c r="UQX93" s="266"/>
      <c r="UQY93" s="266"/>
      <c r="UQZ93" s="266"/>
      <c r="URA93" s="139"/>
      <c r="URB93" s="266"/>
      <c r="URC93" s="266"/>
      <c r="URD93" s="266"/>
      <c r="URE93" s="139"/>
      <c r="URF93" s="266"/>
      <c r="URG93" s="266"/>
      <c r="URH93" s="266"/>
      <c r="URI93" s="139"/>
      <c r="URJ93" s="266"/>
      <c r="URK93" s="266"/>
      <c r="URL93" s="266"/>
      <c r="URM93" s="139"/>
      <c r="URN93" s="266"/>
      <c r="URO93" s="266"/>
      <c r="URP93" s="266"/>
      <c r="URQ93" s="139"/>
      <c r="URR93" s="266"/>
      <c r="URS93" s="266"/>
      <c r="URT93" s="266"/>
      <c r="URU93" s="139"/>
      <c r="URV93" s="266"/>
      <c r="URW93" s="266"/>
      <c r="URX93" s="266"/>
      <c r="URY93" s="139"/>
      <c r="URZ93" s="266"/>
      <c r="USA93" s="266"/>
      <c r="USB93" s="266"/>
      <c r="USC93" s="139"/>
      <c r="USD93" s="266"/>
      <c r="USE93" s="266"/>
      <c r="USF93" s="266"/>
      <c r="USG93" s="139"/>
      <c r="USH93" s="266"/>
      <c r="USI93" s="266"/>
      <c r="USJ93" s="266"/>
      <c r="USK93" s="139"/>
      <c r="USL93" s="266"/>
      <c r="USM93" s="266"/>
      <c r="USN93" s="266"/>
      <c r="USO93" s="139"/>
      <c r="USP93" s="266"/>
      <c r="USQ93" s="266"/>
      <c r="USR93" s="266"/>
      <c r="USS93" s="139"/>
      <c r="UST93" s="266"/>
      <c r="USU93" s="266"/>
      <c r="USV93" s="266"/>
      <c r="USW93" s="139"/>
      <c r="USX93" s="266"/>
      <c r="USY93" s="266"/>
      <c r="USZ93" s="266"/>
      <c r="UTA93" s="139"/>
      <c r="UTB93" s="266"/>
      <c r="UTC93" s="266"/>
      <c r="UTD93" s="266"/>
      <c r="UTE93" s="139"/>
      <c r="UTF93" s="266"/>
      <c r="UTG93" s="266"/>
      <c r="UTH93" s="266"/>
      <c r="UTI93" s="139"/>
      <c r="UTJ93" s="266"/>
      <c r="UTK93" s="266"/>
      <c r="UTL93" s="266"/>
      <c r="UTM93" s="139"/>
      <c r="UTN93" s="266"/>
      <c r="UTO93" s="266"/>
      <c r="UTP93" s="266"/>
      <c r="UTQ93" s="139"/>
      <c r="UTR93" s="266"/>
      <c r="UTS93" s="266"/>
      <c r="UTT93" s="266"/>
      <c r="UTU93" s="139"/>
      <c r="UTV93" s="266"/>
      <c r="UTW93" s="266"/>
      <c r="UTX93" s="266"/>
      <c r="UTY93" s="139"/>
      <c r="UTZ93" s="266"/>
      <c r="UUA93" s="266"/>
      <c r="UUB93" s="266"/>
      <c r="UUC93" s="139"/>
      <c r="UUD93" s="266"/>
      <c r="UUE93" s="266"/>
      <c r="UUF93" s="266"/>
      <c r="UUG93" s="139"/>
      <c r="UUH93" s="266"/>
      <c r="UUI93" s="266"/>
      <c r="UUJ93" s="266"/>
      <c r="UUK93" s="139"/>
      <c r="UUL93" s="266"/>
      <c r="UUM93" s="266"/>
      <c r="UUN93" s="266"/>
      <c r="UUO93" s="139"/>
      <c r="UUP93" s="266"/>
      <c r="UUQ93" s="266"/>
      <c r="UUR93" s="266"/>
      <c r="UUS93" s="139"/>
      <c r="UUT93" s="266"/>
      <c r="UUU93" s="266"/>
      <c r="UUV93" s="266"/>
      <c r="UUW93" s="139"/>
      <c r="UUX93" s="266"/>
      <c r="UUY93" s="266"/>
      <c r="UUZ93" s="266"/>
      <c r="UVA93" s="139"/>
      <c r="UVB93" s="266"/>
      <c r="UVC93" s="266"/>
      <c r="UVD93" s="266"/>
      <c r="UVE93" s="139"/>
      <c r="UVF93" s="266"/>
      <c r="UVG93" s="266"/>
      <c r="UVH93" s="266"/>
      <c r="UVI93" s="139"/>
      <c r="UVJ93" s="266"/>
      <c r="UVK93" s="266"/>
      <c r="UVL93" s="266"/>
      <c r="UVM93" s="139"/>
      <c r="UVN93" s="266"/>
      <c r="UVO93" s="266"/>
      <c r="UVP93" s="266"/>
      <c r="UVQ93" s="139"/>
      <c r="UVR93" s="266"/>
      <c r="UVS93" s="266"/>
      <c r="UVT93" s="266"/>
      <c r="UVU93" s="139"/>
      <c r="UVV93" s="266"/>
      <c r="UVW93" s="266"/>
      <c r="UVX93" s="266"/>
      <c r="UVY93" s="139"/>
      <c r="UVZ93" s="266"/>
      <c r="UWA93" s="266"/>
      <c r="UWB93" s="266"/>
      <c r="UWC93" s="139"/>
      <c r="UWD93" s="266"/>
      <c r="UWE93" s="266"/>
      <c r="UWF93" s="266"/>
      <c r="UWG93" s="139"/>
      <c r="UWH93" s="266"/>
      <c r="UWI93" s="266"/>
      <c r="UWJ93" s="266"/>
      <c r="UWK93" s="139"/>
      <c r="UWL93" s="266"/>
      <c r="UWM93" s="266"/>
      <c r="UWN93" s="266"/>
      <c r="UWO93" s="139"/>
      <c r="UWP93" s="266"/>
      <c r="UWQ93" s="266"/>
      <c r="UWR93" s="266"/>
      <c r="UWS93" s="139"/>
      <c r="UWT93" s="266"/>
      <c r="UWU93" s="266"/>
      <c r="UWV93" s="266"/>
      <c r="UWW93" s="139"/>
      <c r="UWX93" s="266"/>
      <c r="UWY93" s="266"/>
      <c r="UWZ93" s="266"/>
      <c r="UXA93" s="139"/>
      <c r="UXB93" s="266"/>
      <c r="UXC93" s="266"/>
      <c r="UXD93" s="266"/>
      <c r="UXE93" s="139"/>
      <c r="UXF93" s="266"/>
      <c r="UXG93" s="266"/>
      <c r="UXH93" s="266"/>
      <c r="UXI93" s="139"/>
      <c r="UXJ93" s="266"/>
      <c r="UXK93" s="266"/>
      <c r="UXL93" s="266"/>
      <c r="UXM93" s="139"/>
      <c r="UXN93" s="266"/>
      <c r="UXO93" s="266"/>
      <c r="UXP93" s="266"/>
      <c r="UXQ93" s="139"/>
      <c r="UXR93" s="266"/>
      <c r="UXS93" s="266"/>
      <c r="UXT93" s="266"/>
      <c r="UXU93" s="139"/>
      <c r="UXV93" s="266"/>
      <c r="UXW93" s="266"/>
      <c r="UXX93" s="266"/>
      <c r="UXY93" s="139"/>
      <c r="UXZ93" s="266"/>
      <c r="UYA93" s="266"/>
      <c r="UYB93" s="266"/>
      <c r="UYC93" s="139"/>
      <c r="UYD93" s="266"/>
      <c r="UYE93" s="266"/>
      <c r="UYF93" s="266"/>
      <c r="UYG93" s="139"/>
      <c r="UYH93" s="266"/>
      <c r="UYI93" s="266"/>
      <c r="UYJ93" s="266"/>
      <c r="UYK93" s="139"/>
      <c r="UYL93" s="266"/>
      <c r="UYM93" s="266"/>
      <c r="UYN93" s="266"/>
      <c r="UYO93" s="139"/>
      <c r="UYP93" s="266"/>
      <c r="UYQ93" s="266"/>
      <c r="UYR93" s="266"/>
      <c r="UYS93" s="139"/>
      <c r="UYT93" s="266"/>
      <c r="UYU93" s="266"/>
      <c r="UYV93" s="266"/>
      <c r="UYW93" s="139"/>
      <c r="UYX93" s="266"/>
      <c r="UYY93" s="266"/>
      <c r="UYZ93" s="266"/>
      <c r="UZA93" s="139"/>
      <c r="UZB93" s="266"/>
      <c r="UZC93" s="266"/>
      <c r="UZD93" s="266"/>
      <c r="UZE93" s="139"/>
      <c r="UZF93" s="266"/>
      <c r="UZG93" s="266"/>
      <c r="UZH93" s="266"/>
      <c r="UZI93" s="139"/>
      <c r="UZJ93" s="266"/>
      <c r="UZK93" s="266"/>
      <c r="UZL93" s="266"/>
      <c r="UZM93" s="139"/>
      <c r="UZN93" s="266"/>
      <c r="UZO93" s="266"/>
      <c r="UZP93" s="266"/>
      <c r="UZQ93" s="139"/>
      <c r="UZR93" s="266"/>
      <c r="UZS93" s="266"/>
      <c r="UZT93" s="266"/>
      <c r="UZU93" s="139"/>
      <c r="UZV93" s="266"/>
      <c r="UZW93" s="266"/>
      <c r="UZX93" s="266"/>
      <c r="UZY93" s="139"/>
      <c r="UZZ93" s="266"/>
      <c r="VAA93" s="266"/>
      <c r="VAB93" s="266"/>
      <c r="VAC93" s="139"/>
      <c r="VAD93" s="266"/>
      <c r="VAE93" s="266"/>
      <c r="VAF93" s="266"/>
      <c r="VAG93" s="139"/>
      <c r="VAH93" s="266"/>
      <c r="VAI93" s="266"/>
      <c r="VAJ93" s="266"/>
      <c r="VAK93" s="139"/>
      <c r="VAL93" s="266"/>
      <c r="VAM93" s="266"/>
      <c r="VAN93" s="266"/>
      <c r="VAO93" s="139"/>
      <c r="VAP93" s="266"/>
      <c r="VAQ93" s="266"/>
      <c r="VAR93" s="266"/>
      <c r="VAS93" s="139"/>
      <c r="VAT93" s="266"/>
      <c r="VAU93" s="266"/>
      <c r="VAV93" s="266"/>
      <c r="VAW93" s="139"/>
      <c r="VAX93" s="266"/>
      <c r="VAY93" s="266"/>
      <c r="VAZ93" s="266"/>
      <c r="VBA93" s="139"/>
      <c r="VBB93" s="266"/>
      <c r="VBC93" s="266"/>
      <c r="VBD93" s="266"/>
      <c r="VBE93" s="139"/>
      <c r="VBF93" s="266"/>
      <c r="VBG93" s="266"/>
      <c r="VBH93" s="266"/>
      <c r="VBI93" s="139"/>
      <c r="VBJ93" s="266"/>
      <c r="VBK93" s="266"/>
      <c r="VBL93" s="266"/>
      <c r="VBM93" s="139"/>
      <c r="VBN93" s="266"/>
      <c r="VBO93" s="266"/>
      <c r="VBP93" s="266"/>
      <c r="VBQ93" s="139"/>
      <c r="VBR93" s="266"/>
      <c r="VBS93" s="266"/>
      <c r="VBT93" s="266"/>
      <c r="VBU93" s="139"/>
      <c r="VBV93" s="266"/>
      <c r="VBW93" s="266"/>
      <c r="VBX93" s="266"/>
      <c r="VBY93" s="139"/>
      <c r="VBZ93" s="266"/>
      <c r="VCA93" s="266"/>
      <c r="VCB93" s="266"/>
      <c r="VCC93" s="139"/>
      <c r="VCD93" s="266"/>
      <c r="VCE93" s="266"/>
      <c r="VCF93" s="266"/>
      <c r="VCG93" s="139"/>
      <c r="VCH93" s="266"/>
      <c r="VCI93" s="266"/>
      <c r="VCJ93" s="266"/>
      <c r="VCK93" s="139"/>
      <c r="VCL93" s="266"/>
      <c r="VCM93" s="266"/>
      <c r="VCN93" s="266"/>
      <c r="VCO93" s="139"/>
      <c r="VCP93" s="266"/>
      <c r="VCQ93" s="266"/>
      <c r="VCR93" s="266"/>
      <c r="VCS93" s="139"/>
      <c r="VCT93" s="266"/>
      <c r="VCU93" s="266"/>
      <c r="VCV93" s="266"/>
      <c r="VCW93" s="139"/>
      <c r="VCX93" s="266"/>
      <c r="VCY93" s="266"/>
      <c r="VCZ93" s="266"/>
      <c r="VDA93" s="139"/>
      <c r="VDB93" s="266"/>
      <c r="VDC93" s="266"/>
      <c r="VDD93" s="266"/>
      <c r="VDE93" s="139"/>
      <c r="VDF93" s="266"/>
      <c r="VDG93" s="266"/>
      <c r="VDH93" s="266"/>
      <c r="VDI93" s="139"/>
      <c r="VDJ93" s="266"/>
      <c r="VDK93" s="266"/>
      <c r="VDL93" s="266"/>
      <c r="VDM93" s="139"/>
      <c r="VDN93" s="266"/>
      <c r="VDO93" s="266"/>
      <c r="VDP93" s="266"/>
      <c r="VDQ93" s="139"/>
      <c r="VDR93" s="266"/>
      <c r="VDS93" s="266"/>
      <c r="VDT93" s="266"/>
      <c r="VDU93" s="139"/>
      <c r="VDV93" s="266"/>
      <c r="VDW93" s="266"/>
      <c r="VDX93" s="266"/>
      <c r="VDY93" s="139"/>
      <c r="VDZ93" s="266"/>
      <c r="VEA93" s="266"/>
      <c r="VEB93" s="266"/>
      <c r="VEC93" s="139"/>
      <c r="VED93" s="266"/>
      <c r="VEE93" s="266"/>
      <c r="VEF93" s="266"/>
      <c r="VEG93" s="139"/>
      <c r="VEH93" s="266"/>
      <c r="VEI93" s="266"/>
      <c r="VEJ93" s="266"/>
      <c r="VEK93" s="139"/>
      <c r="VEL93" s="266"/>
      <c r="VEM93" s="266"/>
      <c r="VEN93" s="266"/>
      <c r="VEO93" s="139"/>
      <c r="VEP93" s="266"/>
      <c r="VEQ93" s="266"/>
      <c r="VER93" s="266"/>
      <c r="VES93" s="139"/>
      <c r="VET93" s="266"/>
      <c r="VEU93" s="266"/>
      <c r="VEV93" s="266"/>
      <c r="VEW93" s="139"/>
      <c r="VEX93" s="266"/>
      <c r="VEY93" s="266"/>
      <c r="VEZ93" s="266"/>
      <c r="VFA93" s="139"/>
      <c r="VFB93" s="266"/>
      <c r="VFC93" s="266"/>
      <c r="VFD93" s="266"/>
      <c r="VFE93" s="139"/>
      <c r="VFF93" s="266"/>
      <c r="VFG93" s="266"/>
      <c r="VFH93" s="266"/>
      <c r="VFI93" s="139"/>
      <c r="VFJ93" s="266"/>
      <c r="VFK93" s="266"/>
      <c r="VFL93" s="266"/>
      <c r="VFM93" s="139"/>
      <c r="VFN93" s="266"/>
      <c r="VFO93" s="266"/>
      <c r="VFP93" s="266"/>
      <c r="VFQ93" s="139"/>
      <c r="VFR93" s="266"/>
      <c r="VFS93" s="266"/>
      <c r="VFT93" s="266"/>
      <c r="VFU93" s="139"/>
      <c r="VFV93" s="266"/>
      <c r="VFW93" s="266"/>
      <c r="VFX93" s="266"/>
      <c r="VFY93" s="139"/>
      <c r="VFZ93" s="266"/>
      <c r="VGA93" s="266"/>
      <c r="VGB93" s="266"/>
      <c r="VGC93" s="139"/>
      <c r="VGD93" s="266"/>
      <c r="VGE93" s="266"/>
      <c r="VGF93" s="266"/>
      <c r="VGG93" s="139"/>
      <c r="VGH93" s="266"/>
      <c r="VGI93" s="266"/>
      <c r="VGJ93" s="266"/>
      <c r="VGK93" s="139"/>
      <c r="VGL93" s="266"/>
      <c r="VGM93" s="266"/>
      <c r="VGN93" s="266"/>
      <c r="VGO93" s="139"/>
      <c r="VGP93" s="266"/>
      <c r="VGQ93" s="266"/>
      <c r="VGR93" s="266"/>
      <c r="VGS93" s="139"/>
      <c r="VGT93" s="266"/>
      <c r="VGU93" s="266"/>
      <c r="VGV93" s="266"/>
      <c r="VGW93" s="139"/>
      <c r="VGX93" s="266"/>
      <c r="VGY93" s="266"/>
      <c r="VGZ93" s="266"/>
      <c r="VHA93" s="139"/>
      <c r="VHB93" s="266"/>
      <c r="VHC93" s="266"/>
      <c r="VHD93" s="266"/>
      <c r="VHE93" s="139"/>
      <c r="VHF93" s="266"/>
      <c r="VHG93" s="266"/>
      <c r="VHH93" s="266"/>
      <c r="VHI93" s="139"/>
      <c r="VHJ93" s="266"/>
      <c r="VHK93" s="266"/>
      <c r="VHL93" s="266"/>
      <c r="VHM93" s="139"/>
      <c r="VHN93" s="266"/>
      <c r="VHO93" s="266"/>
      <c r="VHP93" s="266"/>
      <c r="VHQ93" s="139"/>
      <c r="VHR93" s="266"/>
      <c r="VHS93" s="266"/>
      <c r="VHT93" s="266"/>
      <c r="VHU93" s="139"/>
      <c r="VHV93" s="266"/>
      <c r="VHW93" s="266"/>
      <c r="VHX93" s="266"/>
      <c r="VHY93" s="139"/>
      <c r="VHZ93" s="266"/>
      <c r="VIA93" s="266"/>
      <c r="VIB93" s="266"/>
      <c r="VIC93" s="139"/>
      <c r="VID93" s="266"/>
      <c r="VIE93" s="266"/>
      <c r="VIF93" s="266"/>
      <c r="VIG93" s="139"/>
      <c r="VIH93" s="266"/>
      <c r="VII93" s="266"/>
      <c r="VIJ93" s="266"/>
      <c r="VIK93" s="139"/>
      <c r="VIL93" s="266"/>
      <c r="VIM93" s="266"/>
      <c r="VIN93" s="266"/>
      <c r="VIO93" s="139"/>
      <c r="VIP93" s="266"/>
      <c r="VIQ93" s="266"/>
      <c r="VIR93" s="266"/>
      <c r="VIS93" s="139"/>
      <c r="VIT93" s="266"/>
      <c r="VIU93" s="266"/>
      <c r="VIV93" s="266"/>
      <c r="VIW93" s="139"/>
      <c r="VIX93" s="266"/>
      <c r="VIY93" s="266"/>
      <c r="VIZ93" s="266"/>
      <c r="VJA93" s="139"/>
      <c r="VJB93" s="266"/>
      <c r="VJC93" s="266"/>
      <c r="VJD93" s="266"/>
      <c r="VJE93" s="139"/>
      <c r="VJF93" s="266"/>
      <c r="VJG93" s="266"/>
      <c r="VJH93" s="266"/>
      <c r="VJI93" s="139"/>
      <c r="VJJ93" s="266"/>
      <c r="VJK93" s="266"/>
      <c r="VJL93" s="266"/>
      <c r="VJM93" s="139"/>
      <c r="VJN93" s="266"/>
      <c r="VJO93" s="266"/>
      <c r="VJP93" s="266"/>
      <c r="VJQ93" s="139"/>
      <c r="VJR93" s="266"/>
      <c r="VJS93" s="266"/>
      <c r="VJT93" s="266"/>
      <c r="VJU93" s="139"/>
      <c r="VJV93" s="266"/>
      <c r="VJW93" s="266"/>
      <c r="VJX93" s="266"/>
      <c r="VJY93" s="139"/>
      <c r="VJZ93" s="266"/>
      <c r="VKA93" s="266"/>
      <c r="VKB93" s="266"/>
      <c r="VKC93" s="139"/>
      <c r="VKD93" s="266"/>
      <c r="VKE93" s="266"/>
      <c r="VKF93" s="266"/>
      <c r="VKG93" s="139"/>
      <c r="VKH93" s="266"/>
      <c r="VKI93" s="266"/>
      <c r="VKJ93" s="266"/>
      <c r="VKK93" s="139"/>
      <c r="VKL93" s="266"/>
      <c r="VKM93" s="266"/>
      <c r="VKN93" s="266"/>
      <c r="VKO93" s="139"/>
      <c r="VKP93" s="266"/>
      <c r="VKQ93" s="266"/>
      <c r="VKR93" s="266"/>
      <c r="VKS93" s="139"/>
      <c r="VKT93" s="266"/>
      <c r="VKU93" s="266"/>
      <c r="VKV93" s="266"/>
      <c r="VKW93" s="139"/>
      <c r="VKX93" s="266"/>
      <c r="VKY93" s="266"/>
      <c r="VKZ93" s="266"/>
      <c r="VLA93" s="139"/>
      <c r="VLB93" s="266"/>
      <c r="VLC93" s="266"/>
      <c r="VLD93" s="266"/>
      <c r="VLE93" s="139"/>
      <c r="VLF93" s="266"/>
      <c r="VLG93" s="266"/>
      <c r="VLH93" s="266"/>
      <c r="VLI93" s="139"/>
      <c r="VLJ93" s="266"/>
      <c r="VLK93" s="266"/>
      <c r="VLL93" s="266"/>
      <c r="VLM93" s="139"/>
      <c r="VLN93" s="266"/>
      <c r="VLO93" s="266"/>
      <c r="VLP93" s="266"/>
      <c r="VLQ93" s="139"/>
      <c r="VLR93" s="266"/>
      <c r="VLS93" s="266"/>
      <c r="VLT93" s="266"/>
      <c r="VLU93" s="139"/>
      <c r="VLV93" s="266"/>
      <c r="VLW93" s="266"/>
      <c r="VLX93" s="266"/>
      <c r="VLY93" s="139"/>
      <c r="VLZ93" s="266"/>
      <c r="VMA93" s="266"/>
      <c r="VMB93" s="266"/>
      <c r="VMC93" s="139"/>
      <c r="VMD93" s="266"/>
      <c r="VME93" s="266"/>
      <c r="VMF93" s="266"/>
      <c r="VMG93" s="139"/>
      <c r="VMH93" s="266"/>
      <c r="VMI93" s="266"/>
      <c r="VMJ93" s="266"/>
      <c r="VMK93" s="139"/>
      <c r="VML93" s="266"/>
      <c r="VMM93" s="266"/>
      <c r="VMN93" s="266"/>
      <c r="VMO93" s="139"/>
      <c r="VMP93" s="266"/>
      <c r="VMQ93" s="266"/>
      <c r="VMR93" s="266"/>
      <c r="VMS93" s="139"/>
      <c r="VMT93" s="266"/>
      <c r="VMU93" s="266"/>
      <c r="VMV93" s="266"/>
      <c r="VMW93" s="139"/>
      <c r="VMX93" s="266"/>
      <c r="VMY93" s="266"/>
      <c r="VMZ93" s="266"/>
      <c r="VNA93" s="139"/>
      <c r="VNB93" s="266"/>
      <c r="VNC93" s="266"/>
      <c r="VND93" s="266"/>
      <c r="VNE93" s="139"/>
      <c r="VNF93" s="266"/>
      <c r="VNG93" s="266"/>
      <c r="VNH93" s="266"/>
      <c r="VNI93" s="139"/>
      <c r="VNJ93" s="266"/>
      <c r="VNK93" s="266"/>
      <c r="VNL93" s="266"/>
      <c r="VNM93" s="139"/>
      <c r="VNN93" s="266"/>
      <c r="VNO93" s="266"/>
      <c r="VNP93" s="266"/>
      <c r="VNQ93" s="139"/>
      <c r="VNR93" s="266"/>
      <c r="VNS93" s="266"/>
      <c r="VNT93" s="266"/>
      <c r="VNU93" s="139"/>
      <c r="VNV93" s="266"/>
      <c r="VNW93" s="266"/>
      <c r="VNX93" s="266"/>
      <c r="VNY93" s="139"/>
      <c r="VNZ93" s="266"/>
      <c r="VOA93" s="266"/>
      <c r="VOB93" s="266"/>
      <c r="VOC93" s="139"/>
      <c r="VOD93" s="266"/>
      <c r="VOE93" s="266"/>
      <c r="VOF93" s="266"/>
      <c r="VOG93" s="139"/>
      <c r="VOH93" s="266"/>
      <c r="VOI93" s="266"/>
      <c r="VOJ93" s="266"/>
      <c r="VOK93" s="139"/>
      <c r="VOL93" s="266"/>
      <c r="VOM93" s="266"/>
      <c r="VON93" s="266"/>
      <c r="VOO93" s="139"/>
      <c r="VOP93" s="266"/>
      <c r="VOQ93" s="266"/>
      <c r="VOR93" s="266"/>
      <c r="VOS93" s="139"/>
      <c r="VOT93" s="266"/>
      <c r="VOU93" s="266"/>
      <c r="VOV93" s="266"/>
      <c r="VOW93" s="139"/>
      <c r="VOX93" s="266"/>
      <c r="VOY93" s="266"/>
      <c r="VOZ93" s="266"/>
      <c r="VPA93" s="139"/>
      <c r="VPB93" s="266"/>
      <c r="VPC93" s="266"/>
      <c r="VPD93" s="266"/>
      <c r="VPE93" s="139"/>
      <c r="VPF93" s="266"/>
      <c r="VPG93" s="266"/>
      <c r="VPH93" s="266"/>
      <c r="VPI93" s="139"/>
      <c r="VPJ93" s="266"/>
      <c r="VPK93" s="266"/>
      <c r="VPL93" s="266"/>
      <c r="VPM93" s="139"/>
      <c r="VPN93" s="266"/>
      <c r="VPO93" s="266"/>
      <c r="VPP93" s="266"/>
      <c r="VPQ93" s="139"/>
      <c r="VPR93" s="266"/>
      <c r="VPS93" s="266"/>
      <c r="VPT93" s="266"/>
      <c r="VPU93" s="139"/>
      <c r="VPV93" s="266"/>
      <c r="VPW93" s="266"/>
      <c r="VPX93" s="266"/>
      <c r="VPY93" s="139"/>
      <c r="VPZ93" s="266"/>
      <c r="VQA93" s="266"/>
      <c r="VQB93" s="266"/>
      <c r="VQC93" s="139"/>
      <c r="VQD93" s="266"/>
      <c r="VQE93" s="266"/>
      <c r="VQF93" s="266"/>
      <c r="VQG93" s="139"/>
      <c r="VQH93" s="266"/>
      <c r="VQI93" s="266"/>
      <c r="VQJ93" s="266"/>
      <c r="VQK93" s="139"/>
      <c r="VQL93" s="266"/>
      <c r="VQM93" s="266"/>
      <c r="VQN93" s="266"/>
      <c r="VQO93" s="139"/>
      <c r="VQP93" s="266"/>
      <c r="VQQ93" s="266"/>
      <c r="VQR93" s="266"/>
      <c r="VQS93" s="139"/>
      <c r="VQT93" s="266"/>
      <c r="VQU93" s="266"/>
      <c r="VQV93" s="266"/>
      <c r="VQW93" s="139"/>
      <c r="VQX93" s="266"/>
      <c r="VQY93" s="266"/>
      <c r="VQZ93" s="266"/>
      <c r="VRA93" s="139"/>
      <c r="VRB93" s="266"/>
      <c r="VRC93" s="266"/>
      <c r="VRD93" s="266"/>
      <c r="VRE93" s="139"/>
      <c r="VRF93" s="266"/>
      <c r="VRG93" s="266"/>
      <c r="VRH93" s="266"/>
      <c r="VRI93" s="139"/>
      <c r="VRJ93" s="266"/>
      <c r="VRK93" s="266"/>
      <c r="VRL93" s="266"/>
      <c r="VRM93" s="139"/>
      <c r="VRN93" s="266"/>
      <c r="VRO93" s="266"/>
      <c r="VRP93" s="266"/>
      <c r="VRQ93" s="139"/>
      <c r="VRR93" s="266"/>
      <c r="VRS93" s="266"/>
      <c r="VRT93" s="266"/>
      <c r="VRU93" s="139"/>
      <c r="VRV93" s="266"/>
      <c r="VRW93" s="266"/>
      <c r="VRX93" s="266"/>
      <c r="VRY93" s="139"/>
      <c r="VRZ93" s="266"/>
      <c r="VSA93" s="266"/>
      <c r="VSB93" s="266"/>
      <c r="VSC93" s="139"/>
      <c r="VSD93" s="266"/>
      <c r="VSE93" s="266"/>
      <c r="VSF93" s="266"/>
      <c r="VSG93" s="139"/>
      <c r="VSH93" s="266"/>
      <c r="VSI93" s="266"/>
      <c r="VSJ93" s="266"/>
      <c r="VSK93" s="139"/>
      <c r="VSL93" s="266"/>
      <c r="VSM93" s="266"/>
      <c r="VSN93" s="266"/>
      <c r="VSO93" s="139"/>
      <c r="VSP93" s="266"/>
      <c r="VSQ93" s="266"/>
      <c r="VSR93" s="266"/>
      <c r="VSS93" s="139"/>
      <c r="VST93" s="266"/>
      <c r="VSU93" s="266"/>
      <c r="VSV93" s="266"/>
      <c r="VSW93" s="139"/>
      <c r="VSX93" s="266"/>
      <c r="VSY93" s="266"/>
      <c r="VSZ93" s="266"/>
      <c r="VTA93" s="139"/>
      <c r="VTB93" s="266"/>
      <c r="VTC93" s="266"/>
      <c r="VTD93" s="266"/>
      <c r="VTE93" s="139"/>
      <c r="VTF93" s="266"/>
      <c r="VTG93" s="266"/>
      <c r="VTH93" s="266"/>
      <c r="VTI93" s="139"/>
      <c r="VTJ93" s="266"/>
      <c r="VTK93" s="266"/>
      <c r="VTL93" s="266"/>
      <c r="VTM93" s="139"/>
      <c r="VTN93" s="266"/>
      <c r="VTO93" s="266"/>
      <c r="VTP93" s="266"/>
      <c r="VTQ93" s="139"/>
      <c r="VTR93" s="266"/>
      <c r="VTS93" s="266"/>
      <c r="VTT93" s="266"/>
      <c r="VTU93" s="139"/>
      <c r="VTV93" s="266"/>
      <c r="VTW93" s="266"/>
      <c r="VTX93" s="266"/>
      <c r="VTY93" s="139"/>
      <c r="VTZ93" s="266"/>
      <c r="VUA93" s="266"/>
      <c r="VUB93" s="266"/>
      <c r="VUC93" s="139"/>
      <c r="VUD93" s="266"/>
      <c r="VUE93" s="266"/>
      <c r="VUF93" s="266"/>
      <c r="VUG93" s="139"/>
      <c r="VUH93" s="266"/>
      <c r="VUI93" s="266"/>
      <c r="VUJ93" s="266"/>
      <c r="VUK93" s="139"/>
      <c r="VUL93" s="266"/>
      <c r="VUM93" s="266"/>
      <c r="VUN93" s="266"/>
      <c r="VUO93" s="139"/>
      <c r="VUP93" s="266"/>
      <c r="VUQ93" s="266"/>
      <c r="VUR93" s="266"/>
      <c r="VUS93" s="139"/>
      <c r="VUT93" s="266"/>
      <c r="VUU93" s="266"/>
      <c r="VUV93" s="266"/>
      <c r="VUW93" s="139"/>
      <c r="VUX93" s="266"/>
      <c r="VUY93" s="266"/>
      <c r="VUZ93" s="266"/>
      <c r="VVA93" s="139"/>
      <c r="VVB93" s="266"/>
      <c r="VVC93" s="266"/>
      <c r="VVD93" s="266"/>
      <c r="VVE93" s="139"/>
      <c r="VVF93" s="266"/>
      <c r="VVG93" s="266"/>
      <c r="VVH93" s="266"/>
      <c r="VVI93" s="139"/>
      <c r="VVJ93" s="266"/>
      <c r="VVK93" s="266"/>
      <c r="VVL93" s="266"/>
      <c r="VVM93" s="139"/>
      <c r="VVN93" s="266"/>
      <c r="VVO93" s="266"/>
      <c r="VVP93" s="266"/>
      <c r="VVQ93" s="139"/>
      <c r="VVR93" s="266"/>
      <c r="VVS93" s="266"/>
      <c r="VVT93" s="266"/>
      <c r="VVU93" s="139"/>
      <c r="VVV93" s="266"/>
      <c r="VVW93" s="266"/>
      <c r="VVX93" s="266"/>
      <c r="VVY93" s="139"/>
      <c r="VVZ93" s="266"/>
      <c r="VWA93" s="266"/>
      <c r="VWB93" s="266"/>
      <c r="VWC93" s="139"/>
      <c r="VWD93" s="266"/>
      <c r="VWE93" s="266"/>
      <c r="VWF93" s="266"/>
      <c r="VWG93" s="139"/>
      <c r="VWH93" s="266"/>
      <c r="VWI93" s="266"/>
      <c r="VWJ93" s="266"/>
      <c r="VWK93" s="139"/>
      <c r="VWL93" s="266"/>
      <c r="VWM93" s="266"/>
      <c r="VWN93" s="266"/>
      <c r="VWO93" s="139"/>
      <c r="VWP93" s="266"/>
      <c r="VWQ93" s="266"/>
      <c r="VWR93" s="266"/>
      <c r="VWS93" s="139"/>
      <c r="VWT93" s="266"/>
      <c r="VWU93" s="266"/>
      <c r="VWV93" s="266"/>
      <c r="VWW93" s="139"/>
      <c r="VWX93" s="266"/>
      <c r="VWY93" s="266"/>
      <c r="VWZ93" s="266"/>
      <c r="VXA93" s="139"/>
      <c r="VXB93" s="266"/>
      <c r="VXC93" s="266"/>
      <c r="VXD93" s="266"/>
      <c r="VXE93" s="139"/>
      <c r="VXF93" s="266"/>
      <c r="VXG93" s="266"/>
      <c r="VXH93" s="266"/>
      <c r="VXI93" s="139"/>
      <c r="VXJ93" s="266"/>
      <c r="VXK93" s="266"/>
      <c r="VXL93" s="266"/>
      <c r="VXM93" s="139"/>
      <c r="VXN93" s="266"/>
      <c r="VXO93" s="266"/>
      <c r="VXP93" s="266"/>
      <c r="VXQ93" s="139"/>
      <c r="VXR93" s="266"/>
      <c r="VXS93" s="266"/>
      <c r="VXT93" s="266"/>
      <c r="VXU93" s="139"/>
      <c r="VXV93" s="266"/>
      <c r="VXW93" s="266"/>
      <c r="VXX93" s="266"/>
      <c r="VXY93" s="139"/>
      <c r="VXZ93" s="266"/>
      <c r="VYA93" s="266"/>
      <c r="VYB93" s="266"/>
      <c r="VYC93" s="139"/>
      <c r="VYD93" s="266"/>
      <c r="VYE93" s="266"/>
      <c r="VYF93" s="266"/>
      <c r="VYG93" s="139"/>
      <c r="VYH93" s="266"/>
      <c r="VYI93" s="266"/>
      <c r="VYJ93" s="266"/>
      <c r="VYK93" s="139"/>
      <c r="VYL93" s="266"/>
      <c r="VYM93" s="266"/>
      <c r="VYN93" s="266"/>
      <c r="VYO93" s="139"/>
      <c r="VYP93" s="266"/>
      <c r="VYQ93" s="266"/>
      <c r="VYR93" s="266"/>
      <c r="VYS93" s="139"/>
      <c r="VYT93" s="266"/>
      <c r="VYU93" s="266"/>
      <c r="VYV93" s="266"/>
      <c r="VYW93" s="139"/>
      <c r="VYX93" s="266"/>
      <c r="VYY93" s="266"/>
      <c r="VYZ93" s="266"/>
      <c r="VZA93" s="139"/>
      <c r="VZB93" s="266"/>
      <c r="VZC93" s="266"/>
      <c r="VZD93" s="266"/>
      <c r="VZE93" s="139"/>
      <c r="VZF93" s="266"/>
      <c r="VZG93" s="266"/>
      <c r="VZH93" s="266"/>
      <c r="VZI93" s="139"/>
      <c r="VZJ93" s="266"/>
      <c r="VZK93" s="266"/>
      <c r="VZL93" s="266"/>
      <c r="VZM93" s="139"/>
      <c r="VZN93" s="266"/>
      <c r="VZO93" s="266"/>
      <c r="VZP93" s="266"/>
      <c r="VZQ93" s="139"/>
      <c r="VZR93" s="266"/>
      <c r="VZS93" s="266"/>
      <c r="VZT93" s="266"/>
      <c r="VZU93" s="139"/>
      <c r="VZV93" s="266"/>
      <c r="VZW93" s="266"/>
      <c r="VZX93" s="266"/>
      <c r="VZY93" s="139"/>
      <c r="VZZ93" s="266"/>
      <c r="WAA93" s="266"/>
      <c r="WAB93" s="266"/>
      <c r="WAC93" s="139"/>
      <c r="WAD93" s="266"/>
      <c r="WAE93" s="266"/>
      <c r="WAF93" s="266"/>
      <c r="WAG93" s="139"/>
      <c r="WAH93" s="266"/>
      <c r="WAI93" s="266"/>
      <c r="WAJ93" s="266"/>
      <c r="WAK93" s="139"/>
      <c r="WAL93" s="266"/>
      <c r="WAM93" s="266"/>
      <c r="WAN93" s="266"/>
      <c r="WAO93" s="139"/>
      <c r="WAP93" s="266"/>
      <c r="WAQ93" s="266"/>
      <c r="WAR93" s="266"/>
      <c r="WAS93" s="139"/>
      <c r="WAT93" s="266"/>
      <c r="WAU93" s="266"/>
      <c r="WAV93" s="266"/>
      <c r="WAW93" s="139"/>
      <c r="WAX93" s="266"/>
      <c r="WAY93" s="266"/>
      <c r="WAZ93" s="266"/>
      <c r="WBA93" s="139"/>
      <c r="WBB93" s="266"/>
      <c r="WBC93" s="266"/>
      <c r="WBD93" s="266"/>
      <c r="WBE93" s="139"/>
      <c r="WBF93" s="266"/>
      <c r="WBG93" s="266"/>
      <c r="WBH93" s="266"/>
      <c r="WBI93" s="139"/>
      <c r="WBJ93" s="266"/>
      <c r="WBK93" s="266"/>
      <c r="WBL93" s="266"/>
      <c r="WBM93" s="139"/>
      <c r="WBN93" s="266"/>
      <c r="WBO93" s="266"/>
      <c r="WBP93" s="266"/>
      <c r="WBQ93" s="139"/>
      <c r="WBR93" s="266"/>
      <c r="WBS93" s="266"/>
      <c r="WBT93" s="266"/>
      <c r="WBU93" s="139"/>
      <c r="WBV93" s="266"/>
      <c r="WBW93" s="266"/>
      <c r="WBX93" s="266"/>
      <c r="WBY93" s="139"/>
      <c r="WBZ93" s="266"/>
      <c r="WCA93" s="266"/>
      <c r="WCB93" s="266"/>
      <c r="WCC93" s="139"/>
      <c r="WCD93" s="266"/>
      <c r="WCE93" s="266"/>
      <c r="WCF93" s="266"/>
      <c r="WCG93" s="139"/>
      <c r="WCH93" s="266"/>
      <c r="WCI93" s="266"/>
      <c r="WCJ93" s="266"/>
      <c r="WCK93" s="139"/>
      <c r="WCL93" s="266"/>
      <c r="WCM93" s="266"/>
      <c r="WCN93" s="266"/>
      <c r="WCO93" s="139"/>
      <c r="WCP93" s="266"/>
      <c r="WCQ93" s="266"/>
      <c r="WCR93" s="266"/>
      <c r="WCS93" s="139"/>
      <c r="WCT93" s="266"/>
      <c r="WCU93" s="266"/>
      <c r="WCV93" s="266"/>
      <c r="WCW93" s="139"/>
      <c r="WCX93" s="266"/>
      <c r="WCY93" s="266"/>
      <c r="WCZ93" s="266"/>
      <c r="WDA93" s="139"/>
      <c r="WDB93" s="266"/>
      <c r="WDC93" s="266"/>
      <c r="WDD93" s="266"/>
      <c r="WDE93" s="139"/>
      <c r="WDF93" s="266"/>
      <c r="WDG93" s="266"/>
      <c r="WDH93" s="266"/>
      <c r="WDI93" s="139"/>
      <c r="WDJ93" s="266"/>
      <c r="WDK93" s="266"/>
      <c r="WDL93" s="266"/>
      <c r="WDM93" s="139"/>
      <c r="WDN93" s="266"/>
      <c r="WDO93" s="266"/>
      <c r="WDP93" s="266"/>
      <c r="WDQ93" s="139"/>
      <c r="WDR93" s="266"/>
      <c r="WDS93" s="266"/>
      <c r="WDT93" s="266"/>
      <c r="WDU93" s="139"/>
      <c r="WDV93" s="266"/>
      <c r="WDW93" s="266"/>
      <c r="WDX93" s="266"/>
      <c r="WDY93" s="139"/>
      <c r="WDZ93" s="266"/>
      <c r="WEA93" s="266"/>
      <c r="WEB93" s="266"/>
      <c r="WEC93" s="139"/>
      <c r="WED93" s="266"/>
      <c r="WEE93" s="266"/>
      <c r="WEF93" s="266"/>
      <c r="WEG93" s="139"/>
      <c r="WEH93" s="266"/>
      <c r="WEI93" s="266"/>
      <c r="WEJ93" s="266"/>
      <c r="WEK93" s="139"/>
      <c r="WEL93" s="266"/>
      <c r="WEM93" s="266"/>
      <c r="WEN93" s="266"/>
      <c r="WEO93" s="139"/>
      <c r="WEP93" s="266"/>
      <c r="WEQ93" s="266"/>
      <c r="WER93" s="266"/>
      <c r="WES93" s="139"/>
      <c r="WET93" s="266"/>
      <c r="WEU93" s="266"/>
      <c r="WEV93" s="266"/>
      <c r="WEW93" s="139"/>
      <c r="WEX93" s="266"/>
      <c r="WEY93" s="266"/>
      <c r="WEZ93" s="266"/>
      <c r="WFA93" s="139"/>
      <c r="WFB93" s="266"/>
      <c r="WFC93" s="266"/>
      <c r="WFD93" s="266"/>
      <c r="WFE93" s="139"/>
      <c r="WFF93" s="266"/>
      <c r="WFG93" s="266"/>
      <c r="WFH93" s="266"/>
      <c r="WFI93" s="139"/>
      <c r="WFJ93" s="266"/>
      <c r="WFK93" s="266"/>
      <c r="WFL93" s="266"/>
      <c r="WFM93" s="139"/>
      <c r="WFN93" s="266"/>
      <c r="WFO93" s="266"/>
      <c r="WFP93" s="266"/>
      <c r="WFQ93" s="139"/>
      <c r="WFR93" s="266"/>
      <c r="WFS93" s="266"/>
      <c r="WFT93" s="266"/>
      <c r="WFU93" s="139"/>
      <c r="WFV93" s="266"/>
      <c r="WFW93" s="266"/>
      <c r="WFX93" s="266"/>
      <c r="WFY93" s="139"/>
      <c r="WFZ93" s="266"/>
      <c r="WGA93" s="266"/>
      <c r="WGB93" s="266"/>
      <c r="WGC93" s="139"/>
      <c r="WGD93" s="266"/>
      <c r="WGE93" s="266"/>
      <c r="WGF93" s="266"/>
      <c r="WGG93" s="139"/>
      <c r="WGH93" s="266"/>
      <c r="WGI93" s="266"/>
      <c r="WGJ93" s="266"/>
      <c r="WGK93" s="139"/>
      <c r="WGL93" s="266"/>
      <c r="WGM93" s="266"/>
      <c r="WGN93" s="266"/>
      <c r="WGO93" s="139"/>
      <c r="WGP93" s="266"/>
      <c r="WGQ93" s="266"/>
      <c r="WGR93" s="266"/>
      <c r="WGS93" s="139"/>
      <c r="WGT93" s="266"/>
      <c r="WGU93" s="266"/>
      <c r="WGV93" s="266"/>
      <c r="WGW93" s="139"/>
      <c r="WGX93" s="266"/>
      <c r="WGY93" s="266"/>
      <c r="WGZ93" s="266"/>
      <c r="WHA93" s="139"/>
      <c r="WHB93" s="266"/>
      <c r="WHC93" s="266"/>
      <c r="WHD93" s="266"/>
      <c r="WHE93" s="139"/>
      <c r="WHF93" s="266"/>
      <c r="WHG93" s="266"/>
      <c r="WHH93" s="266"/>
      <c r="WHI93" s="139"/>
      <c r="WHJ93" s="266"/>
      <c r="WHK93" s="266"/>
      <c r="WHL93" s="266"/>
      <c r="WHM93" s="139"/>
      <c r="WHN93" s="266"/>
      <c r="WHO93" s="266"/>
      <c r="WHP93" s="266"/>
      <c r="WHQ93" s="139"/>
      <c r="WHR93" s="266"/>
      <c r="WHS93" s="266"/>
      <c r="WHT93" s="266"/>
      <c r="WHU93" s="139"/>
      <c r="WHV93" s="266"/>
      <c r="WHW93" s="266"/>
      <c r="WHX93" s="266"/>
      <c r="WHY93" s="139"/>
      <c r="WHZ93" s="266"/>
      <c r="WIA93" s="266"/>
      <c r="WIB93" s="266"/>
      <c r="WIC93" s="139"/>
      <c r="WID93" s="266"/>
      <c r="WIE93" s="266"/>
      <c r="WIF93" s="266"/>
      <c r="WIG93" s="139"/>
      <c r="WIH93" s="266"/>
      <c r="WII93" s="266"/>
      <c r="WIJ93" s="266"/>
      <c r="WIK93" s="139"/>
      <c r="WIL93" s="266"/>
      <c r="WIM93" s="266"/>
      <c r="WIN93" s="266"/>
      <c r="WIO93" s="139"/>
      <c r="WIP93" s="266"/>
      <c r="WIQ93" s="266"/>
      <c r="WIR93" s="266"/>
      <c r="WIS93" s="139"/>
      <c r="WIT93" s="266"/>
      <c r="WIU93" s="266"/>
      <c r="WIV93" s="266"/>
      <c r="WIW93" s="139"/>
      <c r="WIX93" s="266"/>
      <c r="WIY93" s="266"/>
      <c r="WIZ93" s="266"/>
      <c r="WJA93" s="139"/>
      <c r="WJB93" s="266"/>
      <c r="WJC93" s="266"/>
      <c r="WJD93" s="266"/>
      <c r="WJE93" s="139"/>
      <c r="WJF93" s="266"/>
      <c r="WJG93" s="266"/>
      <c r="WJH93" s="266"/>
      <c r="WJI93" s="139"/>
      <c r="WJJ93" s="266"/>
      <c r="WJK93" s="266"/>
      <c r="WJL93" s="266"/>
      <c r="WJM93" s="139"/>
      <c r="WJN93" s="266"/>
      <c r="WJO93" s="266"/>
      <c r="WJP93" s="266"/>
      <c r="WJQ93" s="139"/>
      <c r="WJR93" s="266"/>
      <c r="WJS93" s="266"/>
      <c r="WJT93" s="266"/>
      <c r="WJU93" s="139"/>
      <c r="WJV93" s="266"/>
      <c r="WJW93" s="266"/>
      <c r="WJX93" s="266"/>
      <c r="WJY93" s="139"/>
      <c r="WJZ93" s="266"/>
      <c r="WKA93" s="266"/>
      <c r="WKB93" s="266"/>
      <c r="WKC93" s="139"/>
      <c r="WKD93" s="266"/>
      <c r="WKE93" s="266"/>
      <c r="WKF93" s="266"/>
      <c r="WKG93" s="139"/>
      <c r="WKH93" s="266"/>
      <c r="WKI93" s="266"/>
      <c r="WKJ93" s="266"/>
      <c r="WKK93" s="139"/>
      <c r="WKL93" s="266"/>
      <c r="WKM93" s="266"/>
      <c r="WKN93" s="266"/>
      <c r="WKO93" s="139"/>
      <c r="WKP93" s="266"/>
      <c r="WKQ93" s="266"/>
      <c r="WKR93" s="266"/>
      <c r="WKS93" s="139"/>
      <c r="WKT93" s="266"/>
      <c r="WKU93" s="266"/>
      <c r="WKV93" s="266"/>
      <c r="WKW93" s="139"/>
      <c r="WKX93" s="266"/>
      <c r="WKY93" s="266"/>
      <c r="WKZ93" s="266"/>
      <c r="WLA93" s="139"/>
      <c r="WLB93" s="266"/>
      <c r="WLC93" s="266"/>
      <c r="WLD93" s="266"/>
      <c r="WLE93" s="139"/>
      <c r="WLF93" s="266"/>
      <c r="WLG93" s="266"/>
      <c r="WLH93" s="266"/>
      <c r="WLI93" s="139"/>
      <c r="WLJ93" s="266"/>
      <c r="WLK93" s="266"/>
      <c r="WLL93" s="266"/>
      <c r="WLM93" s="139"/>
      <c r="WLN93" s="266"/>
      <c r="WLO93" s="266"/>
      <c r="WLP93" s="266"/>
      <c r="WLQ93" s="139"/>
      <c r="WLR93" s="266"/>
      <c r="WLS93" s="266"/>
      <c r="WLT93" s="266"/>
      <c r="WLU93" s="139"/>
      <c r="WLV93" s="266"/>
      <c r="WLW93" s="266"/>
      <c r="WLX93" s="266"/>
      <c r="WLY93" s="139"/>
      <c r="WLZ93" s="266"/>
      <c r="WMA93" s="266"/>
      <c r="WMB93" s="266"/>
      <c r="WMC93" s="139"/>
      <c r="WMD93" s="266"/>
      <c r="WME93" s="266"/>
      <c r="WMF93" s="266"/>
      <c r="WMG93" s="139"/>
      <c r="WMH93" s="266"/>
      <c r="WMI93" s="266"/>
      <c r="WMJ93" s="266"/>
      <c r="WMK93" s="139"/>
      <c r="WML93" s="266"/>
      <c r="WMM93" s="266"/>
      <c r="WMN93" s="266"/>
      <c r="WMO93" s="139"/>
      <c r="WMP93" s="266"/>
      <c r="WMQ93" s="266"/>
      <c r="WMR93" s="266"/>
      <c r="WMS93" s="139"/>
      <c r="WMT93" s="266"/>
      <c r="WMU93" s="266"/>
      <c r="WMV93" s="266"/>
      <c r="WMW93" s="139"/>
      <c r="WMX93" s="266"/>
      <c r="WMY93" s="266"/>
      <c r="WMZ93" s="266"/>
      <c r="WNA93" s="139"/>
      <c r="WNB93" s="266"/>
      <c r="WNC93" s="266"/>
      <c r="WND93" s="266"/>
      <c r="WNE93" s="139"/>
      <c r="WNF93" s="266"/>
      <c r="WNG93" s="266"/>
      <c r="WNH93" s="266"/>
      <c r="WNI93" s="139"/>
      <c r="WNJ93" s="266"/>
      <c r="WNK93" s="266"/>
      <c r="WNL93" s="266"/>
      <c r="WNM93" s="139"/>
      <c r="WNN93" s="266"/>
      <c r="WNO93" s="266"/>
      <c r="WNP93" s="266"/>
      <c r="WNQ93" s="139"/>
      <c r="WNR93" s="266"/>
      <c r="WNS93" s="266"/>
      <c r="WNT93" s="266"/>
      <c r="WNU93" s="139"/>
      <c r="WNV93" s="266"/>
      <c r="WNW93" s="266"/>
      <c r="WNX93" s="266"/>
      <c r="WNY93" s="139"/>
      <c r="WNZ93" s="266"/>
      <c r="WOA93" s="266"/>
      <c r="WOB93" s="266"/>
      <c r="WOC93" s="139"/>
      <c r="WOD93" s="266"/>
      <c r="WOE93" s="266"/>
      <c r="WOF93" s="266"/>
      <c r="WOG93" s="139"/>
      <c r="WOH93" s="266"/>
      <c r="WOI93" s="266"/>
      <c r="WOJ93" s="266"/>
      <c r="WOK93" s="139"/>
      <c r="WOL93" s="266"/>
      <c r="WOM93" s="266"/>
      <c r="WON93" s="266"/>
      <c r="WOO93" s="139"/>
      <c r="WOP93" s="266"/>
      <c r="WOQ93" s="266"/>
      <c r="WOR93" s="266"/>
      <c r="WOS93" s="139"/>
      <c r="WOT93" s="266"/>
      <c r="WOU93" s="266"/>
      <c r="WOV93" s="266"/>
      <c r="WOW93" s="139"/>
      <c r="WOX93" s="266"/>
      <c r="WOY93" s="266"/>
      <c r="WOZ93" s="266"/>
      <c r="WPA93" s="139"/>
      <c r="WPB93" s="266"/>
      <c r="WPC93" s="266"/>
      <c r="WPD93" s="266"/>
      <c r="WPE93" s="139"/>
      <c r="WPF93" s="266"/>
      <c r="WPG93" s="266"/>
      <c r="WPH93" s="266"/>
      <c r="WPI93" s="139"/>
      <c r="WPJ93" s="266"/>
      <c r="WPK93" s="266"/>
      <c r="WPL93" s="266"/>
      <c r="WPM93" s="139"/>
      <c r="WPN93" s="266"/>
      <c r="WPO93" s="266"/>
      <c r="WPP93" s="266"/>
      <c r="WPQ93" s="139"/>
      <c r="WPR93" s="266"/>
      <c r="WPS93" s="266"/>
      <c r="WPT93" s="266"/>
      <c r="WPU93" s="139"/>
      <c r="WPV93" s="266"/>
      <c r="WPW93" s="266"/>
      <c r="WPX93" s="266"/>
      <c r="WPY93" s="139"/>
      <c r="WPZ93" s="266"/>
      <c r="WQA93" s="266"/>
      <c r="WQB93" s="266"/>
      <c r="WQC93" s="139"/>
      <c r="WQD93" s="266"/>
      <c r="WQE93" s="266"/>
      <c r="WQF93" s="266"/>
      <c r="WQG93" s="139"/>
      <c r="WQH93" s="266"/>
      <c r="WQI93" s="266"/>
      <c r="WQJ93" s="266"/>
      <c r="WQK93" s="139"/>
      <c r="WQL93" s="266"/>
      <c r="WQM93" s="266"/>
      <c r="WQN93" s="266"/>
      <c r="WQO93" s="139"/>
      <c r="WQP93" s="266"/>
      <c r="WQQ93" s="266"/>
      <c r="WQR93" s="266"/>
      <c r="WQS93" s="139"/>
      <c r="WQT93" s="266"/>
      <c r="WQU93" s="266"/>
      <c r="WQV93" s="266"/>
      <c r="WQW93" s="139"/>
      <c r="WQX93" s="266"/>
      <c r="WQY93" s="266"/>
      <c r="WQZ93" s="266"/>
      <c r="WRA93" s="139"/>
      <c r="WRB93" s="266"/>
      <c r="WRC93" s="266"/>
      <c r="WRD93" s="266"/>
      <c r="WRE93" s="139"/>
      <c r="WRF93" s="266"/>
      <c r="WRG93" s="266"/>
      <c r="WRH93" s="266"/>
      <c r="WRI93" s="139"/>
      <c r="WRJ93" s="266"/>
      <c r="WRK93" s="266"/>
      <c r="WRL93" s="266"/>
      <c r="WRM93" s="139"/>
      <c r="WRN93" s="266"/>
      <c r="WRO93" s="266"/>
      <c r="WRP93" s="266"/>
      <c r="WRQ93" s="139"/>
      <c r="WRR93" s="266"/>
      <c r="WRS93" s="266"/>
      <c r="WRT93" s="266"/>
      <c r="WRU93" s="139"/>
      <c r="WRV93" s="266"/>
      <c r="WRW93" s="266"/>
      <c r="WRX93" s="266"/>
      <c r="WRY93" s="139"/>
      <c r="WRZ93" s="266"/>
      <c r="WSA93" s="266"/>
      <c r="WSB93" s="266"/>
      <c r="WSC93" s="139"/>
      <c r="WSD93" s="266"/>
      <c r="WSE93" s="266"/>
      <c r="WSF93" s="266"/>
      <c r="WSG93" s="139"/>
      <c r="WSH93" s="266"/>
      <c r="WSI93" s="266"/>
      <c r="WSJ93" s="266"/>
      <c r="WSK93" s="139"/>
      <c r="WSL93" s="266"/>
      <c r="WSM93" s="266"/>
      <c r="WSN93" s="266"/>
      <c r="WSO93" s="139"/>
      <c r="WSP93" s="266"/>
      <c r="WSQ93" s="266"/>
      <c r="WSR93" s="266"/>
      <c r="WSS93" s="139"/>
      <c r="WST93" s="266"/>
      <c r="WSU93" s="266"/>
      <c r="WSV93" s="266"/>
      <c r="WSW93" s="139"/>
      <c r="WSX93" s="266"/>
      <c r="WSY93" s="266"/>
      <c r="WSZ93" s="266"/>
      <c r="WTA93" s="139"/>
      <c r="WTB93" s="266"/>
      <c r="WTC93" s="266"/>
      <c r="WTD93" s="266"/>
      <c r="WTE93" s="139"/>
      <c r="WTF93" s="266"/>
      <c r="WTG93" s="266"/>
      <c r="WTH93" s="266"/>
      <c r="WTI93" s="139"/>
      <c r="WTJ93" s="266"/>
      <c r="WTK93" s="266"/>
      <c r="WTL93" s="266"/>
      <c r="WTM93" s="139"/>
      <c r="WTN93" s="266"/>
      <c r="WTO93" s="266"/>
      <c r="WTP93" s="266"/>
      <c r="WTQ93" s="139"/>
      <c r="WTR93" s="266"/>
      <c r="WTS93" s="266"/>
      <c r="WTT93" s="266"/>
      <c r="WTU93" s="139"/>
      <c r="WTV93" s="266"/>
      <c r="WTW93" s="266"/>
      <c r="WTX93" s="266"/>
      <c r="WTY93" s="139"/>
      <c r="WTZ93" s="266"/>
      <c r="WUA93" s="266"/>
      <c r="WUB93" s="266"/>
      <c r="WUC93" s="139"/>
      <c r="WUD93" s="266"/>
      <c r="WUE93" s="266"/>
      <c r="WUF93" s="266"/>
      <c r="WUG93" s="139"/>
      <c r="WUH93" s="266"/>
      <c r="WUI93" s="266"/>
      <c r="WUJ93" s="266"/>
      <c r="WUK93" s="139"/>
      <c r="WUL93" s="266"/>
      <c r="WUM93" s="266"/>
      <c r="WUN93" s="266"/>
      <c r="WUO93" s="139"/>
      <c r="WUP93" s="266"/>
      <c r="WUQ93" s="266"/>
      <c r="WUR93" s="266"/>
      <c r="WUS93" s="139"/>
      <c r="WUT93" s="266"/>
      <c r="WUU93" s="266"/>
      <c r="WUV93" s="266"/>
      <c r="WUW93" s="139"/>
      <c r="WUX93" s="266"/>
      <c r="WUY93" s="266"/>
      <c r="WUZ93" s="266"/>
      <c r="WVA93" s="139"/>
      <c r="WVB93" s="266"/>
      <c r="WVC93" s="266"/>
      <c r="WVD93" s="266"/>
      <c r="WVE93" s="139"/>
      <c r="WVF93" s="266"/>
      <c r="WVG93" s="266"/>
      <c r="WVH93" s="266"/>
      <c r="WVI93" s="139"/>
      <c r="WVJ93" s="266"/>
      <c r="WVK93" s="266"/>
      <c r="WVL93" s="266"/>
      <c r="WVM93" s="139"/>
      <c r="WVN93" s="266"/>
      <c r="WVO93" s="266"/>
      <c r="WVP93" s="266"/>
      <c r="WVQ93" s="139"/>
      <c r="WVR93" s="266"/>
      <c r="WVS93" s="266"/>
      <c r="WVT93" s="266"/>
      <c r="WVU93" s="139"/>
      <c r="WVV93" s="266"/>
      <c r="WVW93" s="266"/>
      <c r="WVX93" s="266"/>
      <c r="WVY93" s="139"/>
      <c r="WVZ93" s="266"/>
      <c r="WWA93" s="266"/>
      <c r="WWB93" s="266"/>
      <c r="WWC93" s="139"/>
      <c r="WWD93" s="266"/>
      <c r="WWE93" s="266"/>
      <c r="WWF93" s="266"/>
      <c r="WWG93" s="139"/>
      <c r="WWH93" s="266"/>
      <c r="WWI93" s="266"/>
      <c r="WWJ93" s="266"/>
      <c r="WWK93" s="139"/>
      <c r="WWL93" s="266"/>
      <c r="WWM93" s="266"/>
      <c r="WWN93" s="266"/>
      <c r="WWO93" s="139"/>
      <c r="WWP93" s="266"/>
      <c r="WWQ93" s="266"/>
      <c r="WWR93" s="266"/>
      <c r="WWS93" s="139"/>
      <c r="WWT93" s="266"/>
      <c r="WWU93" s="266"/>
      <c r="WWV93" s="266"/>
      <c r="WWW93" s="139"/>
      <c r="WWX93" s="266"/>
      <c r="WWY93" s="266"/>
      <c r="WWZ93" s="266"/>
      <c r="WXA93" s="139"/>
      <c r="WXB93" s="266"/>
      <c r="WXC93" s="266"/>
      <c r="WXD93" s="266"/>
      <c r="WXE93" s="139"/>
      <c r="WXF93" s="266"/>
      <c r="WXG93" s="266"/>
      <c r="WXH93" s="266"/>
      <c r="WXI93" s="139"/>
      <c r="WXJ93" s="266"/>
      <c r="WXK93" s="266"/>
      <c r="WXL93" s="266"/>
      <c r="WXM93" s="139"/>
      <c r="WXN93" s="266"/>
      <c r="WXO93" s="266"/>
      <c r="WXP93" s="266"/>
      <c r="WXQ93" s="139"/>
      <c r="WXR93" s="266"/>
      <c r="WXS93" s="266"/>
      <c r="WXT93" s="266"/>
      <c r="WXU93" s="139"/>
      <c r="WXV93" s="266"/>
      <c r="WXW93" s="266"/>
      <c r="WXX93" s="266"/>
      <c r="WXY93" s="139"/>
      <c r="WXZ93" s="266"/>
      <c r="WYA93" s="266"/>
      <c r="WYB93" s="266"/>
      <c r="WYC93" s="139"/>
      <c r="WYD93" s="266"/>
      <c r="WYE93" s="266"/>
      <c r="WYF93" s="266"/>
      <c r="WYG93" s="139"/>
      <c r="WYH93" s="266"/>
      <c r="WYI93" s="266"/>
      <c r="WYJ93" s="266"/>
      <c r="WYK93" s="139"/>
      <c r="WYL93" s="266"/>
      <c r="WYM93" s="266"/>
      <c r="WYN93" s="266"/>
      <c r="WYO93" s="139"/>
      <c r="WYP93" s="266"/>
      <c r="WYQ93" s="266"/>
      <c r="WYR93" s="266"/>
      <c r="WYS93" s="139"/>
      <c r="WYT93" s="266"/>
      <c r="WYU93" s="266"/>
      <c r="WYV93" s="266"/>
      <c r="WYW93" s="139"/>
      <c r="WYX93" s="266"/>
      <c r="WYY93" s="266"/>
      <c r="WYZ93" s="266"/>
      <c r="WZA93" s="139"/>
      <c r="WZB93" s="266"/>
      <c r="WZC93" s="266"/>
      <c r="WZD93" s="266"/>
      <c r="WZE93" s="139"/>
      <c r="WZF93" s="266"/>
      <c r="WZG93" s="266"/>
      <c r="WZH93" s="266"/>
      <c r="WZI93" s="139"/>
      <c r="WZJ93" s="266"/>
      <c r="WZK93" s="266"/>
      <c r="WZL93" s="266"/>
      <c r="WZM93" s="139"/>
      <c r="WZN93" s="266"/>
      <c r="WZO93" s="266"/>
      <c r="WZP93" s="266"/>
      <c r="WZQ93" s="139"/>
      <c r="WZR93" s="266"/>
      <c r="WZS93" s="266"/>
      <c r="WZT93" s="266"/>
      <c r="WZU93" s="139"/>
      <c r="WZV93" s="266"/>
      <c r="WZW93" s="266"/>
      <c r="WZX93" s="266"/>
      <c r="WZY93" s="139"/>
      <c r="WZZ93" s="266"/>
      <c r="XAA93" s="266"/>
      <c r="XAB93" s="266"/>
      <c r="XAC93" s="139"/>
      <c r="XAD93" s="266"/>
      <c r="XAE93" s="266"/>
      <c r="XAF93" s="266"/>
      <c r="XAG93" s="139"/>
      <c r="XAH93" s="266"/>
      <c r="XAI93" s="266"/>
      <c r="XAJ93" s="266"/>
      <c r="XAK93" s="139"/>
      <c r="XAL93" s="266"/>
      <c r="XAM93" s="266"/>
      <c r="XAN93" s="266"/>
      <c r="XAO93" s="139"/>
      <c r="XAP93" s="266"/>
      <c r="XAQ93" s="266"/>
      <c r="XAR93" s="266"/>
      <c r="XAS93" s="139"/>
      <c r="XAT93" s="266"/>
      <c r="XAU93" s="266"/>
      <c r="XAV93" s="266"/>
      <c r="XAW93" s="139"/>
      <c r="XAX93" s="266"/>
      <c r="XAY93" s="266"/>
      <c r="XAZ93" s="266"/>
      <c r="XBA93" s="139"/>
      <c r="XBB93" s="266"/>
      <c r="XBC93" s="266"/>
      <c r="XBD93" s="266"/>
      <c r="XBE93" s="139"/>
      <c r="XBF93" s="266"/>
      <c r="XBG93" s="266"/>
      <c r="XBH93" s="266"/>
      <c r="XBI93" s="139"/>
      <c r="XBJ93" s="266"/>
      <c r="XBK93" s="266"/>
      <c r="XBL93" s="266"/>
      <c r="XBM93" s="139"/>
      <c r="XBN93" s="266"/>
      <c r="XBO93" s="266"/>
      <c r="XBP93" s="266"/>
      <c r="XBQ93" s="139"/>
      <c r="XBR93" s="266"/>
      <c r="XBS93" s="266"/>
      <c r="XBT93" s="266"/>
      <c r="XBU93" s="139"/>
      <c r="XBV93" s="266"/>
      <c r="XBW93" s="266"/>
      <c r="XBX93" s="266"/>
      <c r="XBY93" s="139"/>
      <c r="XBZ93" s="266"/>
      <c r="XCA93" s="266"/>
      <c r="XCB93" s="266"/>
      <c r="XCC93" s="139"/>
      <c r="XCD93" s="266"/>
      <c r="XCE93" s="266"/>
      <c r="XCF93" s="266"/>
      <c r="XCG93" s="139"/>
      <c r="XCH93" s="266"/>
      <c r="XCI93" s="266"/>
      <c r="XCJ93" s="266"/>
      <c r="XCK93" s="139"/>
      <c r="XCL93" s="266"/>
      <c r="XCM93" s="266"/>
      <c r="XCN93" s="266"/>
      <c r="XCO93" s="139"/>
      <c r="XCP93" s="266"/>
      <c r="XCQ93" s="266"/>
      <c r="XCR93" s="266"/>
      <c r="XCS93" s="139"/>
      <c r="XCT93" s="266"/>
      <c r="XCU93" s="266"/>
      <c r="XCV93" s="266"/>
      <c r="XCW93" s="139"/>
      <c r="XCX93" s="266"/>
      <c r="XCY93" s="266"/>
      <c r="XCZ93" s="266"/>
      <c r="XDA93" s="139"/>
      <c r="XDB93" s="266"/>
      <c r="XDC93" s="266"/>
      <c r="XDD93" s="266"/>
      <c r="XDE93" s="139"/>
      <c r="XDF93" s="266"/>
      <c r="XDG93" s="266"/>
      <c r="XDH93" s="266"/>
      <c r="XDI93" s="139"/>
      <c r="XDJ93" s="266"/>
      <c r="XDK93" s="266"/>
      <c r="XDL93" s="266"/>
      <c r="XDM93" s="139"/>
      <c r="XDN93" s="266"/>
      <c r="XDO93" s="266"/>
      <c r="XDP93" s="266"/>
      <c r="XDQ93" s="139"/>
      <c r="XDR93" s="266"/>
      <c r="XDS93" s="266"/>
      <c r="XDT93" s="266"/>
      <c r="XDU93" s="139"/>
      <c r="XDV93" s="266"/>
      <c r="XDW93" s="266"/>
      <c r="XDX93" s="266"/>
      <c r="XDY93" s="139"/>
      <c r="XDZ93" s="266"/>
      <c r="XEA93" s="266"/>
      <c r="XEB93" s="266"/>
      <c r="XEC93" s="139"/>
      <c r="XED93" s="266"/>
      <c r="XEE93" s="266"/>
      <c r="XEF93" s="266"/>
      <c r="XEG93" s="139"/>
      <c r="XEH93" s="266"/>
      <c r="XEI93" s="266"/>
      <c r="XEJ93" s="266"/>
      <c r="XEK93" s="139"/>
      <c r="XEL93" s="266"/>
      <c r="XEM93" s="266"/>
      <c r="XEN93" s="266"/>
      <c r="XEO93" s="139"/>
      <c r="XEP93" s="266"/>
      <c r="XEQ93" s="266"/>
      <c r="XER93" s="266"/>
      <c r="XES93" s="139"/>
      <c r="XET93" s="266"/>
      <c r="XEU93" s="266"/>
      <c r="XEV93" s="266"/>
      <c r="XEW93" s="139"/>
      <c r="XEX93" s="266"/>
      <c r="XEY93" s="266"/>
      <c r="XEZ93" s="266"/>
      <c r="XFA93" s="139"/>
      <c r="XFB93" s="266"/>
      <c r="XFC93" s="266"/>
      <c r="XFD93" s="266"/>
    </row>
    <row r="94" spans="1:16384" ht="30" customHeight="1" x14ac:dyDescent="0.25">
      <c r="A94" s="94" t="s">
        <v>1038</v>
      </c>
      <c r="B94" s="248" t="s">
        <v>1042</v>
      </c>
      <c r="C94" s="249"/>
      <c r="D94" s="250"/>
    </row>
    <row r="95" spans="1:16384" ht="30" customHeight="1" x14ac:dyDescent="0.25">
      <c r="A95" s="94" t="s">
        <v>917</v>
      </c>
      <c r="B95" s="248" t="s">
        <v>895</v>
      </c>
      <c r="C95" s="249"/>
      <c r="D95" s="250"/>
    </row>
    <row r="96" spans="1:16384" ht="30" customHeight="1" x14ac:dyDescent="0.25">
      <c r="A96" s="94" t="s">
        <v>918</v>
      </c>
      <c r="B96" s="245" t="s">
        <v>905</v>
      </c>
      <c r="C96" s="246"/>
      <c r="D96" s="247"/>
    </row>
    <row r="97" spans="1:16384" ht="30" customHeight="1" x14ac:dyDescent="0.25">
      <c r="A97" s="94" t="s">
        <v>919</v>
      </c>
      <c r="B97" s="245"/>
      <c r="C97" s="246"/>
      <c r="D97" s="247"/>
    </row>
    <row r="98" spans="1:16384" ht="30" customHeight="1" x14ac:dyDescent="0.25">
      <c r="A98" s="94" t="s">
        <v>1031</v>
      </c>
      <c r="B98" s="140"/>
      <c r="C98" s="134" t="s">
        <v>986</v>
      </c>
      <c r="D98" s="141" t="s">
        <v>1041</v>
      </c>
    </row>
    <row r="99" spans="1:16384" ht="37.5" customHeight="1" x14ac:dyDescent="0.25">
      <c r="A99" s="94" t="s">
        <v>902</v>
      </c>
      <c r="B99" s="133"/>
      <c r="C99" s="134" t="s">
        <v>903</v>
      </c>
      <c r="D99" s="161"/>
    </row>
    <row r="100" spans="1:16384" ht="15" customHeight="1" x14ac:dyDescent="0.25">
      <c r="A100" s="95"/>
      <c r="B100" s="96"/>
      <c r="C100" s="97"/>
      <c r="D100" s="98"/>
    </row>
    <row r="101" spans="1:16384" ht="30" customHeight="1" x14ac:dyDescent="0.25">
      <c r="A101" s="251" t="s">
        <v>997</v>
      </c>
      <c r="B101" s="252"/>
      <c r="C101" s="252"/>
      <c r="D101" s="253"/>
    </row>
    <row r="102" spans="1:16384" ht="30" customHeight="1" x14ac:dyDescent="0.25">
      <c r="A102" s="110" t="s">
        <v>1029</v>
      </c>
      <c r="B102" s="255" t="e">
        <f>VLOOKUP(A102,Lookup_Admin!A:H,6,FALSE)</f>
        <v>#N/A</v>
      </c>
      <c r="C102" s="255"/>
      <c r="D102" s="255"/>
    </row>
    <row r="103" spans="1:16384" ht="30" customHeight="1" x14ac:dyDescent="0.25">
      <c r="A103" s="164" t="s">
        <v>987</v>
      </c>
      <c r="B103" s="135" t="e">
        <f>CONCATENATE("Severity"," = ",VLOOKUP(A102,Risk_Assessment!$G:$N,6,FALSE))</f>
        <v>#N/A</v>
      </c>
      <c r="C103" s="135" t="e">
        <f>CONCATENATE("Likelihood"," = ",VLOOKUP(A102,Risk_Assessment!$G:$N,5,FALSE))</f>
        <v>#N/A</v>
      </c>
      <c r="D103" s="135" t="e">
        <f>CONCATENATE("Risk Rating"," = ",VLOOKUP(A102,Risk_Assessment!$G:$N,7,FALSE))</f>
        <v>#N/A</v>
      </c>
    </row>
    <row r="104" spans="1:16384" ht="30" customHeight="1" x14ac:dyDescent="0.25">
      <c r="A104" s="99" t="s">
        <v>1038</v>
      </c>
      <c r="B104" s="248" t="s">
        <v>1042</v>
      </c>
      <c r="C104" s="249"/>
      <c r="D104" s="250"/>
      <c r="E104" s="139"/>
      <c r="F104" s="266"/>
      <c r="G104" s="266"/>
      <c r="H104" s="266"/>
      <c r="I104" s="139"/>
      <c r="J104" s="266"/>
      <c r="K104" s="266"/>
      <c r="L104" s="266"/>
      <c r="M104" s="139"/>
      <c r="N104" s="266"/>
      <c r="O104" s="266"/>
      <c r="P104" s="266"/>
      <c r="Q104" s="139"/>
      <c r="R104" s="266"/>
      <c r="S104" s="266"/>
      <c r="T104" s="266"/>
      <c r="U104" s="139"/>
      <c r="V104" s="266"/>
      <c r="W104" s="266"/>
      <c r="X104" s="266"/>
      <c r="Y104" s="139"/>
      <c r="Z104" s="266"/>
      <c r="AA104" s="266"/>
      <c r="AB104" s="266"/>
      <c r="AC104" s="139"/>
      <c r="AD104" s="266"/>
      <c r="AE104" s="266"/>
      <c r="AF104" s="266"/>
      <c r="AG104" s="139"/>
      <c r="AH104" s="266"/>
      <c r="AI104" s="266"/>
      <c r="AJ104" s="266"/>
      <c r="AK104" s="139"/>
      <c r="AL104" s="266"/>
      <c r="AM104" s="266"/>
      <c r="AN104" s="266"/>
      <c r="AO104" s="139"/>
      <c r="AP104" s="266"/>
      <c r="AQ104" s="266"/>
      <c r="AR104" s="266"/>
      <c r="AS104" s="139"/>
      <c r="AT104" s="266"/>
      <c r="AU104" s="266"/>
      <c r="AV104" s="266"/>
      <c r="AW104" s="139"/>
      <c r="AX104" s="266"/>
      <c r="AY104" s="266"/>
      <c r="AZ104" s="266"/>
      <c r="BA104" s="139"/>
      <c r="BB104" s="266"/>
      <c r="BC104" s="266"/>
      <c r="BD104" s="266"/>
      <c r="BE104" s="139"/>
      <c r="BF104" s="266"/>
      <c r="BG104" s="266"/>
      <c r="BH104" s="266"/>
      <c r="BI104" s="139"/>
      <c r="BJ104" s="266"/>
      <c r="BK104" s="266"/>
      <c r="BL104" s="266"/>
      <c r="BM104" s="139"/>
      <c r="BN104" s="266"/>
      <c r="BO104" s="266"/>
      <c r="BP104" s="266"/>
      <c r="BQ104" s="139"/>
      <c r="BR104" s="266"/>
      <c r="BS104" s="266"/>
      <c r="BT104" s="266"/>
      <c r="BU104" s="139"/>
      <c r="BV104" s="266"/>
      <c r="BW104" s="266"/>
      <c r="BX104" s="266"/>
      <c r="BY104" s="139"/>
      <c r="BZ104" s="266"/>
      <c r="CA104" s="266"/>
      <c r="CB104" s="266"/>
      <c r="CC104" s="139"/>
      <c r="CD104" s="266"/>
      <c r="CE104" s="266"/>
      <c r="CF104" s="266"/>
      <c r="CG104" s="139"/>
      <c r="CH104" s="266"/>
      <c r="CI104" s="266"/>
      <c r="CJ104" s="266"/>
      <c r="CK104" s="139"/>
      <c r="CL104" s="266"/>
      <c r="CM104" s="266"/>
      <c r="CN104" s="266"/>
      <c r="CO104" s="139"/>
      <c r="CP104" s="266"/>
      <c r="CQ104" s="266"/>
      <c r="CR104" s="266"/>
      <c r="CS104" s="139"/>
      <c r="CT104" s="266"/>
      <c r="CU104" s="266"/>
      <c r="CV104" s="266"/>
      <c r="CW104" s="139"/>
      <c r="CX104" s="266"/>
      <c r="CY104" s="266"/>
      <c r="CZ104" s="266"/>
      <c r="DA104" s="139"/>
      <c r="DB104" s="266"/>
      <c r="DC104" s="266"/>
      <c r="DD104" s="266"/>
      <c r="DE104" s="139"/>
      <c r="DF104" s="266"/>
      <c r="DG104" s="266"/>
      <c r="DH104" s="266"/>
      <c r="DI104" s="139"/>
      <c r="DJ104" s="266"/>
      <c r="DK104" s="266"/>
      <c r="DL104" s="266"/>
      <c r="DM104" s="139"/>
      <c r="DN104" s="266"/>
      <c r="DO104" s="266"/>
      <c r="DP104" s="266"/>
      <c r="DQ104" s="139"/>
      <c r="DR104" s="266"/>
      <c r="DS104" s="266"/>
      <c r="DT104" s="266"/>
      <c r="DU104" s="139"/>
      <c r="DV104" s="266"/>
      <c r="DW104" s="266"/>
      <c r="DX104" s="266"/>
      <c r="DY104" s="139"/>
      <c r="DZ104" s="266"/>
      <c r="EA104" s="266"/>
      <c r="EB104" s="266"/>
      <c r="EC104" s="139"/>
      <c r="ED104" s="266"/>
      <c r="EE104" s="266"/>
      <c r="EF104" s="266"/>
      <c r="EG104" s="139"/>
      <c r="EH104" s="266"/>
      <c r="EI104" s="266"/>
      <c r="EJ104" s="266"/>
      <c r="EK104" s="139"/>
      <c r="EL104" s="266"/>
      <c r="EM104" s="266"/>
      <c r="EN104" s="266"/>
      <c r="EO104" s="139"/>
      <c r="EP104" s="266"/>
      <c r="EQ104" s="266"/>
      <c r="ER104" s="266"/>
      <c r="ES104" s="139"/>
      <c r="ET104" s="266"/>
      <c r="EU104" s="266"/>
      <c r="EV104" s="266"/>
      <c r="EW104" s="139"/>
      <c r="EX104" s="266"/>
      <c r="EY104" s="266"/>
      <c r="EZ104" s="266"/>
      <c r="FA104" s="139"/>
      <c r="FB104" s="266"/>
      <c r="FC104" s="266"/>
      <c r="FD104" s="266"/>
      <c r="FE104" s="139"/>
      <c r="FF104" s="266"/>
      <c r="FG104" s="266"/>
      <c r="FH104" s="266"/>
      <c r="FI104" s="139"/>
      <c r="FJ104" s="266"/>
      <c r="FK104" s="266"/>
      <c r="FL104" s="266"/>
      <c r="FM104" s="139"/>
      <c r="FN104" s="266"/>
      <c r="FO104" s="266"/>
      <c r="FP104" s="266"/>
      <c r="FQ104" s="139"/>
      <c r="FR104" s="266"/>
      <c r="FS104" s="266"/>
      <c r="FT104" s="266"/>
      <c r="FU104" s="139"/>
      <c r="FV104" s="266"/>
      <c r="FW104" s="266"/>
      <c r="FX104" s="266"/>
      <c r="FY104" s="139"/>
      <c r="FZ104" s="266"/>
      <c r="GA104" s="266"/>
      <c r="GB104" s="266"/>
      <c r="GC104" s="139"/>
      <c r="GD104" s="266"/>
      <c r="GE104" s="266"/>
      <c r="GF104" s="266"/>
      <c r="GG104" s="139"/>
      <c r="GH104" s="266"/>
      <c r="GI104" s="266"/>
      <c r="GJ104" s="266"/>
      <c r="GK104" s="139"/>
      <c r="GL104" s="266"/>
      <c r="GM104" s="266"/>
      <c r="GN104" s="266"/>
      <c r="GO104" s="139"/>
      <c r="GP104" s="266"/>
      <c r="GQ104" s="266"/>
      <c r="GR104" s="266"/>
      <c r="GS104" s="139"/>
      <c r="GT104" s="266"/>
      <c r="GU104" s="266"/>
      <c r="GV104" s="266"/>
      <c r="GW104" s="139"/>
      <c r="GX104" s="266"/>
      <c r="GY104" s="266"/>
      <c r="GZ104" s="266"/>
      <c r="HA104" s="139"/>
      <c r="HB104" s="266"/>
      <c r="HC104" s="266"/>
      <c r="HD104" s="266"/>
      <c r="HE104" s="139"/>
      <c r="HF104" s="266"/>
      <c r="HG104" s="266"/>
      <c r="HH104" s="266"/>
      <c r="HI104" s="139"/>
      <c r="HJ104" s="266"/>
      <c r="HK104" s="266"/>
      <c r="HL104" s="266"/>
      <c r="HM104" s="139"/>
      <c r="HN104" s="266"/>
      <c r="HO104" s="266"/>
      <c r="HP104" s="266"/>
      <c r="HQ104" s="139"/>
      <c r="HR104" s="266"/>
      <c r="HS104" s="266"/>
      <c r="HT104" s="266"/>
      <c r="HU104" s="139"/>
      <c r="HV104" s="266"/>
      <c r="HW104" s="266"/>
      <c r="HX104" s="266"/>
      <c r="HY104" s="139"/>
      <c r="HZ104" s="266"/>
      <c r="IA104" s="266"/>
      <c r="IB104" s="266"/>
      <c r="IC104" s="139"/>
      <c r="ID104" s="266"/>
      <c r="IE104" s="266"/>
      <c r="IF104" s="266"/>
      <c r="IG104" s="139"/>
      <c r="IH104" s="266"/>
      <c r="II104" s="266"/>
      <c r="IJ104" s="266"/>
      <c r="IK104" s="139"/>
      <c r="IL104" s="266"/>
      <c r="IM104" s="266"/>
      <c r="IN104" s="266"/>
      <c r="IO104" s="139"/>
      <c r="IP104" s="266"/>
      <c r="IQ104" s="266"/>
      <c r="IR104" s="266"/>
      <c r="IS104" s="139"/>
      <c r="IT104" s="266"/>
      <c r="IU104" s="266"/>
      <c r="IV104" s="266"/>
      <c r="IW104" s="139"/>
      <c r="IX104" s="266"/>
      <c r="IY104" s="266"/>
      <c r="IZ104" s="266"/>
      <c r="JA104" s="139"/>
      <c r="JB104" s="266"/>
      <c r="JC104" s="266"/>
      <c r="JD104" s="266"/>
      <c r="JE104" s="139"/>
      <c r="JF104" s="266"/>
      <c r="JG104" s="266"/>
      <c r="JH104" s="266"/>
      <c r="JI104" s="139"/>
      <c r="JJ104" s="266"/>
      <c r="JK104" s="266"/>
      <c r="JL104" s="266"/>
      <c r="JM104" s="139"/>
      <c r="JN104" s="266"/>
      <c r="JO104" s="266"/>
      <c r="JP104" s="266"/>
      <c r="JQ104" s="139"/>
      <c r="JR104" s="266"/>
      <c r="JS104" s="266"/>
      <c r="JT104" s="266"/>
      <c r="JU104" s="139"/>
      <c r="JV104" s="266"/>
      <c r="JW104" s="266"/>
      <c r="JX104" s="266"/>
      <c r="JY104" s="139"/>
      <c r="JZ104" s="266"/>
      <c r="KA104" s="266"/>
      <c r="KB104" s="266"/>
      <c r="KC104" s="139"/>
      <c r="KD104" s="266"/>
      <c r="KE104" s="266"/>
      <c r="KF104" s="266"/>
      <c r="KG104" s="139"/>
      <c r="KH104" s="266"/>
      <c r="KI104" s="266"/>
      <c r="KJ104" s="266"/>
      <c r="KK104" s="139"/>
      <c r="KL104" s="266"/>
      <c r="KM104" s="266"/>
      <c r="KN104" s="266"/>
      <c r="KO104" s="139"/>
      <c r="KP104" s="266"/>
      <c r="KQ104" s="266"/>
      <c r="KR104" s="266"/>
      <c r="KS104" s="139"/>
      <c r="KT104" s="266"/>
      <c r="KU104" s="266"/>
      <c r="KV104" s="266"/>
      <c r="KW104" s="139"/>
      <c r="KX104" s="266"/>
      <c r="KY104" s="266"/>
      <c r="KZ104" s="266"/>
      <c r="LA104" s="139"/>
      <c r="LB104" s="266"/>
      <c r="LC104" s="266"/>
      <c r="LD104" s="266"/>
      <c r="LE104" s="139"/>
      <c r="LF104" s="266"/>
      <c r="LG104" s="266"/>
      <c r="LH104" s="266"/>
      <c r="LI104" s="139"/>
      <c r="LJ104" s="266"/>
      <c r="LK104" s="266"/>
      <c r="LL104" s="266"/>
      <c r="LM104" s="139"/>
      <c r="LN104" s="266"/>
      <c r="LO104" s="266"/>
      <c r="LP104" s="266"/>
      <c r="LQ104" s="139"/>
      <c r="LR104" s="266"/>
      <c r="LS104" s="266"/>
      <c r="LT104" s="266"/>
      <c r="LU104" s="139"/>
      <c r="LV104" s="266"/>
      <c r="LW104" s="266"/>
      <c r="LX104" s="266"/>
      <c r="LY104" s="139"/>
      <c r="LZ104" s="266"/>
      <c r="MA104" s="266"/>
      <c r="MB104" s="266"/>
      <c r="MC104" s="139"/>
      <c r="MD104" s="266"/>
      <c r="ME104" s="266"/>
      <c r="MF104" s="266"/>
      <c r="MG104" s="139"/>
      <c r="MH104" s="266"/>
      <c r="MI104" s="266"/>
      <c r="MJ104" s="266"/>
      <c r="MK104" s="139"/>
      <c r="ML104" s="266"/>
      <c r="MM104" s="266"/>
      <c r="MN104" s="266"/>
      <c r="MO104" s="139"/>
      <c r="MP104" s="266"/>
      <c r="MQ104" s="266"/>
      <c r="MR104" s="266"/>
      <c r="MS104" s="139"/>
      <c r="MT104" s="266"/>
      <c r="MU104" s="266"/>
      <c r="MV104" s="266"/>
      <c r="MW104" s="139"/>
      <c r="MX104" s="266"/>
      <c r="MY104" s="266"/>
      <c r="MZ104" s="266"/>
      <c r="NA104" s="139"/>
      <c r="NB104" s="266"/>
      <c r="NC104" s="266"/>
      <c r="ND104" s="266"/>
      <c r="NE104" s="139"/>
      <c r="NF104" s="266"/>
      <c r="NG104" s="266"/>
      <c r="NH104" s="266"/>
      <c r="NI104" s="139"/>
      <c r="NJ104" s="266"/>
      <c r="NK104" s="266"/>
      <c r="NL104" s="266"/>
      <c r="NM104" s="139"/>
      <c r="NN104" s="266"/>
      <c r="NO104" s="266"/>
      <c r="NP104" s="266"/>
      <c r="NQ104" s="139"/>
      <c r="NR104" s="266"/>
      <c r="NS104" s="266"/>
      <c r="NT104" s="266"/>
      <c r="NU104" s="139"/>
      <c r="NV104" s="266"/>
      <c r="NW104" s="266"/>
      <c r="NX104" s="266"/>
      <c r="NY104" s="139"/>
      <c r="NZ104" s="266"/>
      <c r="OA104" s="266"/>
      <c r="OB104" s="266"/>
      <c r="OC104" s="139"/>
      <c r="OD104" s="266"/>
      <c r="OE104" s="266"/>
      <c r="OF104" s="266"/>
      <c r="OG104" s="139"/>
      <c r="OH104" s="266"/>
      <c r="OI104" s="266"/>
      <c r="OJ104" s="266"/>
      <c r="OK104" s="139"/>
      <c r="OL104" s="266"/>
      <c r="OM104" s="266"/>
      <c r="ON104" s="266"/>
      <c r="OO104" s="139"/>
      <c r="OP104" s="266"/>
      <c r="OQ104" s="266"/>
      <c r="OR104" s="266"/>
      <c r="OS104" s="139"/>
      <c r="OT104" s="266"/>
      <c r="OU104" s="266"/>
      <c r="OV104" s="266"/>
      <c r="OW104" s="139"/>
      <c r="OX104" s="266"/>
      <c r="OY104" s="266"/>
      <c r="OZ104" s="266"/>
      <c r="PA104" s="139"/>
      <c r="PB104" s="266"/>
      <c r="PC104" s="266"/>
      <c r="PD104" s="266"/>
      <c r="PE104" s="139"/>
      <c r="PF104" s="266"/>
      <c r="PG104" s="266"/>
      <c r="PH104" s="266"/>
      <c r="PI104" s="139"/>
      <c r="PJ104" s="266"/>
      <c r="PK104" s="266"/>
      <c r="PL104" s="266"/>
      <c r="PM104" s="139"/>
      <c r="PN104" s="266"/>
      <c r="PO104" s="266"/>
      <c r="PP104" s="266"/>
      <c r="PQ104" s="139"/>
      <c r="PR104" s="266"/>
      <c r="PS104" s="266"/>
      <c r="PT104" s="266"/>
      <c r="PU104" s="139"/>
      <c r="PV104" s="266"/>
      <c r="PW104" s="266"/>
      <c r="PX104" s="266"/>
      <c r="PY104" s="139"/>
      <c r="PZ104" s="266"/>
      <c r="QA104" s="266"/>
      <c r="QB104" s="266"/>
      <c r="QC104" s="139"/>
      <c r="QD104" s="266"/>
      <c r="QE104" s="266"/>
      <c r="QF104" s="266"/>
      <c r="QG104" s="139"/>
      <c r="QH104" s="266"/>
      <c r="QI104" s="266"/>
      <c r="QJ104" s="266"/>
      <c r="QK104" s="139"/>
      <c r="QL104" s="266"/>
      <c r="QM104" s="266"/>
      <c r="QN104" s="266"/>
      <c r="QO104" s="139"/>
      <c r="QP104" s="266"/>
      <c r="QQ104" s="266"/>
      <c r="QR104" s="266"/>
      <c r="QS104" s="139"/>
      <c r="QT104" s="266"/>
      <c r="QU104" s="266"/>
      <c r="QV104" s="266"/>
      <c r="QW104" s="139"/>
      <c r="QX104" s="266"/>
      <c r="QY104" s="266"/>
      <c r="QZ104" s="266"/>
      <c r="RA104" s="139"/>
      <c r="RB104" s="266"/>
      <c r="RC104" s="266"/>
      <c r="RD104" s="266"/>
      <c r="RE104" s="139"/>
      <c r="RF104" s="266"/>
      <c r="RG104" s="266"/>
      <c r="RH104" s="266"/>
      <c r="RI104" s="139"/>
      <c r="RJ104" s="266"/>
      <c r="RK104" s="266"/>
      <c r="RL104" s="266"/>
      <c r="RM104" s="139"/>
      <c r="RN104" s="266"/>
      <c r="RO104" s="266"/>
      <c r="RP104" s="266"/>
      <c r="RQ104" s="139"/>
      <c r="RR104" s="266"/>
      <c r="RS104" s="266"/>
      <c r="RT104" s="266"/>
      <c r="RU104" s="139"/>
      <c r="RV104" s="266"/>
      <c r="RW104" s="266"/>
      <c r="RX104" s="266"/>
      <c r="RY104" s="139"/>
      <c r="RZ104" s="266"/>
      <c r="SA104" s="266"/>
      <c r="SB104" s="266"/>
      <c r="SC104" s="139"/>
      <c r="SD104" s="266"/>
      <c r="SE104" s="266"/>
      <c r="SF104" s="266"/>
      <c r="SG104" s="139"/>
      <c r="SH104" s="266"/>
      <c r="SI104" s="266"/>
      <c r="SJ104" s="266"/>
      <c r="SK104" s="139"/>
      <c r="SL104" s="266"/>
      <c r="SM104" s="266"/>
      <c r="SN104" s="266"/>
      <c r="SO104" s="139"/>
      <c r="SP104" s="266"/>
      <c r="SQ104" s="266"/>
      <c r="SR104" s="266"/>
      <c r="SS104" s="139"/>
      <c r="ST104" s="266"/>
      <c r="SU104" s="266"/>
      <c r="SV104" s="266"/>
      <c r="SW104" s="139"/>
      <c r="SX104" s="266"/>
      <c r="SY104" s="266"/>
      <c r="SZ104" s="266"/>
      <c r="TA104" s="139"/>
      <c r="TB104" s="266"/>
      <c r="TC104" s="266"/>
      <c r="TD104" s="266"/>
      <c r="TE104" s="139"/>
      <c r="TF104" s="266"/>
      <c r="TG104" s="266"/>
      <c r="TH104" s="266"/>
      <c r="TI104" s="139"/>
      <c r="TJ104" s="266"/>
      <c r="TK104" s="266"/>
      <c r="TL104" s="266"/>
      <c r="TM104" s="139"/>
      <c r="TN104" s="266"/>
      <c r="TO104" s="266"/>
      <c r="TP104" s="266"/>
      <c r="TQ104" s="139"/>
      <c r="TR104" s="266"/>
      <c r="TS104" s="266"/>
      <c r="TT104" s="266"/>
      <c r="TU104" s="139"/>
      <c r="TV104" s="266"/>
      <c r="TW104" s="266"/>
      <c r="TX104" s="266"/>
      <c r="TY104" s="139"/>
      <c r="TZ104" s="266"/>
      <c r="UA104" s="266"/>
      <c r="UB104" s="266"/>
      <c r="UC104" s="139"/>
      <c r="UD104" s="266"/>
      <c r="UE104" s="266"/>
      <c r="UF104" s="266"/>
      <c r="UG104" s="139"/>
      <c r="UH104" s="266"/>
      <c r="UI104" s="266"/>
      <c r="UJ104" s="266"/>
      <c r="UK104" s="139"/>
      <c r="UL104" s="266"/>
      <c r="UM104" s="266"/>
      <c r="UN104" s="266"/>
      <c r="UO104" s="139"/>
      <c r="UP104" s="266"/>
      <c r="UQ104" s="266"/>
      <c r="UR104" s="266"/>
      <c r="US104" s="139"/>
      <c r="UT104" s="266"/>
      <c r="UU104" s="266"/>
      <c r="UV104" s="266"/>
      <c r="UW104" s="139"/>
      <c r="UX104" s="266"/>
      <c r="UY104" s="266"/>
      <c r="UZ104" s="266"/>
      <c r="VA104" s="139"/>
      <c r="VB104" s="266"/>
      <c r="VC104" s="266"/>
      <c r="VD104" s="266"/>
      <c r="VE104" s="139"/>
      <c r="VF104" s="266"/>
      <c r="VG104" s="266"/>
      <c r="VH104" s="266"/>
      <c r="VI104" s="139"/>
      <c r="VJ104" s="266"/>
      <c r="VK104" s="266"/>
      <c r="VL104" s="266"/>
      <c r="VM104" s="139"/>
      <c r="VN104" s="266"/>
      <c r="VO104" s="266"/>
      <c r="VP104" s="266"/>
      <c r="VQ104" s="139"/>
      <c r="VR104" s="266"/>
      <c r="VS104" s="266"/>
      <c r="VT104" s="266"/>
      <c r="VU104" s="139"/>
      <c r="VV104" s="266"/>
      <c r="VW104" s="266"/>
      <c r="VX104" s="266"/>
      <c r="VY104" s="139"/>
      <c r="VZ104" s="266"/>
      <c r="WA104" s="266"/>
      <c r="WB104" s="266"/>
      <c r="WC104" s="139"/>
      <c r="WD104" s="266"/>
      <c r="WE104" s="266"/>
      <c r="WF104" s="266"/>
      <c r="WG104" s="139"/>
      <c r="WH104" s="266"/>
      <c r="WI104" s="266"/>
      <c r="WJ104" s="266"/>
      <c r="WK104" s="139"/>
      <c r="WL104" s="266"/>
      <c r="WM104" s="266"/>
      <c r="WN104" s="266"/>
      <c r="WO104" s="139"/>
      <c r="WP104" s="266"/>
      <c r="WQ104" s="266"/>
      <c r="WR104" s="266"/>
      <c r="WS104" s="139"/>
      <c r="WT104" s="266"/>
      <c r="WU104" s="266"/>
      <c r="WV104" s="266"/>
      <c r="WW104" s="139"/>
      <c r="WX104" s="266"/>
      <c r="WY104" s="266"/>
      <c r="WZ104" s="266"/>
      <c r="XA104" s="139"/>
      <c r="XB104" s="266"/>
      <c r="XC104" s="266"/>
      <c r="XD104" s="266"/>
      <c r="XE104" s="139"/>
      <c r="XF104" s="266"/>
      <c r="XG104" s="266"/>
      <c r="XH104" s="266"/>
      <c r="XI104" s="139"/>
      <c r="XJ104" s="266"/>
      <c r="XK104" s="266"/>
      <c r="XL104" s="266"/>
      <c r="XM104" s="139"/>
      <c r="XN104" s="266"/>
      <c r="XO104" s="266"/>
      <c r="XP104" s="266"/>
      <c r="XQ104" s="139"/>
      <c r="XR104" s="266"/>
      <c r="XS104" s="266"/>
      <c r="XT104" s="266"/>
      <c r="XU104" s="139"/>
      <c r="XV104" s="266"/>
      <c r="XW104" s="266"/>
      <c r="XX104" s="266"/>
      <c r="XY104" s="139"/>
      <c r="XZ104" s="266"/>
      <c r="YA104" s="266"/>
      <c r="YB104" s="266"/>
      <c r="YC104" s="139"/>
      <c r="YD104" s="266"/>
      <c r="YE104" s="266"/>
      <c r="YF104" s="266"/>
      <c r="YG104" s="139"/>
      <c r="YH104" s="266"/>
      <c r="YI104" s="266"/>
      <c r="YJ104" s="266"/>
      <c r="YK104" s="139"/>
      <c r="YL104" s="266"/>
      <c r="YM104" s="266"/>
      <c r="YN104" s="266"/>
      <c r="YO104" s="139"/>
      <c r="YP104" s="266"/>
      <c r="YQ104" s="266"/>
      <c r="YR104" s="266"/>
      <c r="YS104" s="139"/>
      <c r="YT104" s="266"/>
      <c r="YU104" s="266"/>
      <c r="YV104" s="266"/>
      <c r="YW104" s="139"/>
      <c r="YX104" s="266"/>
      <c r="YY104" s="266"/>
      <c r="YZ104" s="266"/>
      <c r="ZA104" s="139"/>
      <c r="ZB104" s="266"/>
      <c r="ZC104" s="266"/>
      <c r="ZD104" s="266"/>
      <c r="ZE104" s="139"/>
      <c r="ZF104" s="266"/>
      <c r="ZG104" s="266"/>
      <c r="ZH104" s="266"/>
      <c r="ZI104" s="139"/>
      <c r="ZJ104" s="266"/>
      <c r="ZK104" s="266"/>
      <c r="ZL104" s="266"/>
      <c r="ZM104" s="139"/>
      <c r="ZN104" s="266"/>
      <c r="ZO104" s="266"/>
      <c r="ZP104" s="266"/>
      <c r="ZQ104" s="139"/>
      <c r="ZR104" s="266"/>
      <c r="ZS104" s="266"/>
      <c r="ZT104" s="266"/>
      <c r="ZU104" s="139"/>
      <c r="ZV104" s="266"/>
      <c r="ZW104" s="266"/>
      <c r="ZX104" s="266"/>
      <c r="ZY104" s="139"/>
      <c r="ZZ104" s="266"/>
      <c r="AAA104" s="266"/>
      <c r="AAB104" s="266"/>
      <c r="AAC104" s="139"/>
      <c r="AAD104" s="266"/>
      <c r="AAE104" s="266"/>
      <c r="AAF104" s="266"/>
      <c r="AAG104" s="139"/>
      <c r="AAH104" s="266"/>
      <c r="AAI104" s="266"/>
      <c r="AAJ104" s="266"/>
      <c r="AAK104" s="139"/>
      <c r="AAL104" s="266"/>
      <c r="AAM104" s="266"/>
      <c r="AAN104" s="266"/>
      <c r="AAO104" s="139"/>
      <c r="AAP104" s="266"/>
      <c r="AAQ104" s="266"/>
      <c r="AAR104" s="266"/>
      <c r="AAS104" s="139"/>
      <c r="AAT104" s="266"/>
      <c r="AAU104" s="266"/>
      <c r="AAV104" s="266"/>
      <c r="AAW104" s="139"/>
      <c r="AAX104" s="266"/>
      <c r="AAY104" s="266"/>
      <c r="AAZ104" s="266"/>
      <c r="ABA104" s="139"/>
      <c r="ABB104" s="266"/>
      <c r="ABC104" s="266"/>
      <c r="ABD104" s="266"/>
      <c r="ABE104" s="139"/>
      <c r="ABF104" s="266"/>
      <c r="ABG104" s="266"/>
      <c r="ABH104" s="266"/>
      <c r="ABI104" s="139"/>
      <c r="ABJ104" s="266"/>
      <c r="ABK104" s="266"/>
      <c r="ABL104" s="266"/>
      <c r="ABM104" s="139"/>
      <c r="ABN104" s="266"/>
      <c r="ABO104" s="266"/>
      <c r="ABP104" s="266"/>
      <c r="ABQ104" s="139"/>
      <c r="ABR104" s="266"/>
      <c r="ABS104" s="266"/>
      <c r="ABT104" s="266"/>
      <c r="ABU104" s="139"/>
      <c r="ABV104" s="266"/>
      <c r="ABW104" s="266"/>
      <c r="ABX104" s="266"/>
      <c r="ABY104" s="139"/>
      <c r="ABZ104" s="266"/>
      <c r="ACA104" s="266"/>
      <c r="ACB104" s="266"/>
      <c r="ACC104" s="139"/>
      <c r="ACD104" s="266"/>
      <c r="ACE104" s="266"/>
      <c r="ACF104" s="266"/>
      <c r="ACG104" s="139"/>
      <c r="ACH104" s="266"/>
      <c r="ACI104" s="266"/>
      <c r="ACJ104" s="266"/>
      <c r="ACK104" s="139"/>
      <c r="ACL104" s="266"/>
      <c r="ACM104" s="266"/>
      <c r="ACN104" s="266"/>
      <c r="ACO104" s="139"/>
      <c r="ACP104" s="266"/>
      <c r="ACQ104" s="266"/>
      <c r="ACR104" s="266"/>
      <c r="ACS104" s="139"/>
      <c r="ACT104" s="266"/>
      <c r="ACU104" s="266"/>
      <c r="ACV104" s="266"/>
      <c r="ACW104" s="139"/>
      <c r="ACX104" s="266"/>
      <c r="ACY104" s="266"/>
      <c r="ACZ104" s="266"/>
      <c r="ADA104" s="139"/>
      <c r="ADB104" s="266"/>
      <c r="ADC104" s="266"/>
      <c r="ADD104" s="266"/>
      <c r="ADE104" s="139"/>
      <c r="ADF104" s="266"/>
      <c r="ADG104" s="266"/>
      <c r="ADH104" s="266"/>
      <c r="ADI104" s="139"/>
      <c r="ADJ104" s="266"/>
      <c r="ADK104" s="266"/>
      <c r="ADL104" s="266"/>
      <c r="ADM104" s="139"/>
      <c r="ADN104" s="266"/>
      <c r="ADO104" s="266"/>
      <c r="ADP104" s="266"/>
      <c r="ADQ104" s="139"/>
      <c r="ADR104" s="266"/>
      <c r="ADS104" s="266"/>
      <c r="ADT104" s="266"/>
      <c r="ADU104" s="139"/>
      <c r="ADV104" s="266"/>
      <c r="ADW104" s="266"/>
      <c r="ADX104" s="266"/>
      <c r="ADY104" s="139"/>
      <c r="ADZ104" s="266"/>
      <c r="AEA104" s="266"/>
      <c r="AEB104" s="266"/>
      <c r="AEC104" s="139"/>
      <c r="AED104" s="266"/>
      <c r="AEE104" s="266"/>
      <c r="AEF104" s="266"/>
      <c r="AEG104" s="139"/>
      <c r="AEH104" s="266"/>
      <c r="AEI104" s="266"/>
      <c r="AEJ104" s="266"/>
      <c r="AEK104" s="139"/>
      <c r="AEL104" s="266"/>
      <c r="AEM104" s="266"/>
      <c r="AEN104" s="266"/>
      <c r="AEO104" s="139"/>
      <c r="AEP104" s="266"/>
      <c r="AEQ104" s="266"/>
      <c r="AER104" s="266"/>
      <c r="AES104" s="139"/>
      <c r="AET104" s="266"/>
      <c r="AEU104" s="266"/>
      <c r="AEV104" s="266"/>
      <c r="AEW104" s="139"/>
      <c r="AEX104" s="266"/>
      <c r="AEY104" s="266"/>
      <c r="AEZ104" s="266"/>
      <c r="AFA104" s="139"/>
      <c r="AFB104" s="266"/>
      <c r="AFC104" s="266"/>
      <c r="AFD104" s="266"/>
      <c r="AFE104" s="139"/>
      <c r="AFF104" s="266"/>
      <c r="AFG104" s="266"/>
      <c r="AFH104" s="266"/>
      <c r="AFI104" s="139"/>
      <c r="AFJ104" s="266"/>
      <c r="AFK104" s="266"/>
      <c r="AFL104" s="266"/>
      <c r="AFM104" s="139"/>
      <c r="AFN104" s="266"/>
      <c r="AFO104" s="266"/>
      <c r="AFP104" s="266"/>
      <c r="AFQ104" s="139"/>
      <c r="AFR104" s="266"/>
      <c r="AFS104" s="266"/>
      <c r="AFT104" s="266"/>
      <c r="AFU104" s="139"/>
      <c r="AFV104" s="266"/>
      <c r="AFW104" s="266"/>
      <c r="AFX104" s="266"/>
      <c r="AFY104" s="139"/>
      <c r="AFZ104" s="266"/>
      <c r="AGA104" s="266"/>
      <c r="AGB104" s="266"/>
      <c r="AGC104" s="139"/>
      <c r="AGD104" s="266"/>
      <c r="AGE104" s="266"/>
      <c r="AGF104" s="266"/>
      <c r="AGG104" s="139"/>
      <c r="AGH104" s="266"/>
      <c r="AGI104" s="266"/>
      <c r="AGJ104" s="266"/>
      <c r="AGK104" s="139"/>
      <c r="AGL104" s="266"/>
      <c r="AGM104" s="266"/>
      <c r="AGN104" s="266"/>
      <c r="AGO104" s="139"/>
      <c r="AGP104" s="266"/>
      <c r="AGQ104" s="266"/>
      <c r="AGR104" s="266"/>
      <c r="AGS104" s="139"/>
      <c r="AGT104" s="266"/>
      <c r="AGU104" s="266"/>
      <c r="AGV104" s="266"/>
      <c r="AGW104" s="139"/>
      <c r="AGX104" s="266"/>
      <c r="AGY104" s="266"/>
      <c r="AGZ104" s="266"/>
      <c r="AHA104" s="139"/>
      <c r="AHB104" s="266"/>
      <c r="AHC104" s="266"/>
      <c r="AHD104" s="266"/>
      <c r="AHE104" s="139"/>
      <c r="AHF104" s="266"/>
      <c r="AHG104" s="266"/>
      <c r="AHH104" s="266"/>
      <c r="AHI104" s="139"/>
      <c r="AHJ104" s="266"/>
      <c r="AHK104" s="266"/>
      <c r="AHL104" s="266"/>
      <c r="AHM104" s="139"/>
      <c r="AHN104" s="266"/>
      <c r="AHO104" s="266"/>
      <c r="AHP104" s="266"/>
      <c r="AHQ104" s="139"/>
      <c r="AHR104" s="266"/>
      <c r="AHS104" s="266"/>
      <c r="AHT104" s="266"/>
      <c r="AHU104" s="139"/>
      <c r="AHV104" s="266"/>
      <c r="AHW104" s="266"/>
      <c r="AHX104" s="266"/>
      <c r="AHY104" s="139"/>
      <c r="AHZ104" s="266"/>
      <c r="AIA104" s="266"/>
      <c r="AIB104" s="266"/>
      <c r="AIC104" s="139"/>
      <c r="AID104" s="266"/>
      <c r="AIE104" s="266"/>
      <c r="AIF104" s="266"/>
      <c r="AIG104" s="139"/>
      <c r="AIH104" s="266"/>
      <c r="AII104" s="266"/>
      <c r="AIJ104" s="266"/>
      <c r="AIK104" s="139"/>
      <c r="AIL104" s="266"/>
      <c r="AIM104" s="266"/>
      <c r="AIN104" s="266"/>
      <c r="AIO104" s="139"/>
      <c r="AIP104" s="266"/>
      <c r="AIQ104" s="266"/>
      <c r="AIR104" s="266"/>
      <c r="AIS104" s="139"/>
      <c r="AIT104" s="266"/>
      <c r="AIU104" s="266"/>
      <c r="AIV104" s="266"/>
      <c r="AIW104" s="139"/>
      <c r="AIX104" s="266"/>
      <c r="AIY104" s="266"/>
      <c r="AIZ104" s="266"/>
      <c r="AJA104" s="139"/>
      <c r="AJB104" s="266"/>
      <c r="AJC104" s="266"/>
      <c r="AJD104" s="266"/>
      <c r="AJE104" s="139"/>
      <c r="AJF104" s="266"/>
      <c r="AJG104" s="266"/>
      <c r="AJH104" s="266"/>
      <c r="AJI104" s="139"/>
      <c r="AJJ104" s="266"/>
      <c r="AJK104" s="266"/>
      <c r="AJL104" s="266"/>
      <c r="AJM104" s="139"/>
      <c r="AJN104" s="266"/>
      <c r="AJO104" s="266"/>
      <c r="AJP104" s="266"/>
      <c r="AJQ104" s="139"/>
      <c r="AJR104" s="266"/>
      <c r="AJS104" s="266"/>
      <c r="AJT104" s="266"/>
      <c r="AJU104" s="139"/>
      <c r="AJV104" s="266"/>
      <c r="AJW104" s="266"/>
      <c r="AJX104" s="266"/>
      <c r="AJY104" s="139"/>
      <c r="AJZ104" s="266"/>
      <c r="AKA104" s="266"/>
      <c r="AKB104" s="266"/>
      <c r="AKC104" s="139"/>
      <c r="AKD104" s="266"/>
      <c r="AKE104" s="266"/>
      <c r="AKF104" s="266"/>
      <c r="AKG104" s="139"/>
      <c r="AKH104" s="266"/>
      <c r="AKI104" s="266"/>
      <c r="AKJ104" s="266"/>
      <c r="AKK104" s="139"/>
      <c r="AKL104" s="266"/>
      <c r="AKM104" s="266"/>
      <c r="AKN104" s="266"/>
      <c r="AKO104" s="139"/>
      <c r="AKP104" s="266"/>
      <c r="AKQ104" s="266"/>
      <c r="AKR104" s="266"/>
      <c r="AKS104" s="139"/>
      <c r="AKT104" s="266"/>
      <c r="AKU104" s="266"/>
      <c r="AKV104" s="266"/>
      <c r="AKW104" s="139"/>
      <c r="AKX104" s="266"/>
      <c r="AKY104" s="266"/>
      <c r="AKZ104" s="266"/>
      <c r="ALA104" s="139"/>
      <c r="ALB104" s="266"/>
      <c r="ALC104" s="266"/>
      <c r="ALD104" s="266"/>
      <c r="ALE104" s="139"/>
      <c r="ALF104" s="266"/>
      <c r="ALG104" s="266"/>
      <c r="ALH104" s="266"/>
      <c r="ALI104" s="139"/>
      <c r="ALJ104" s="266"/>
      <c r="ALK104" s="266"/>
      <c r="ALL104" s="266"/>
      <c r="ALM104" s="139"/>
      <c r="ALN104" s="266"/>
      <c r="ALO104" s="266"/>
      <c r="ALP104" s="266"/>
      <c r="ALQ104" s="139"/>
      <c r="ALR104" s="266"/>
      <c r="ALS104" s="266"/>
      <c r="ALT104" s="266"/>
      <c r="ALU104" s="139"/>
      <c r="ALV104" s="266"/>
      <c r="ALW104" s="266"/>
      <c r="ALX104" s="266"/>
      <c r="ALY104" s="139"/>
      <c r="ALZ104" s="266"/>
      <c r="AMA104" s="266"/>
      <c r="AMB104" s="266"/>
      <c r="AMC104" s="139"/>
      <c r="AMD104" s="266"/>
      <c r="AME104" s="266"/>
      <c r="AMF104" s="266"/>
      <c r="AMG104" s="139"/>
      <c r="AMH104" s="266"/>
      <c r="AMI104" s="266"/>
      <c r="AMJ104" s="266"/>
      <c r="AMK104" s="139"/>
      <c r="AML104" s="266"/>
      <c r="AMM104" s="266"/>
      <c r="AMN104" s="266"/>
      <c r="AMO104" s="139"/>
      <c r="AMP104" s="266"/>
      <c r="AMQ104" s="266"/>
      <c r="AMR104" s="266"/>
      <c r="AMS104" s="139"/>
      <c r="AMT104" s="266"/>
      <c r="AMU104" s="266"/>
      <c r="AMV104" s="266"/>
      <c r="AMW104" s="139"/>
      <c r="AMX104" s="266"/>
      <c r="AMY104" s="266"/>
      <c r="AMZ104" s="266"/>
      <c r="ANA104" s="139"/>
      <c r="ANB104" s="266"/>
      <c r="ANC104" s="266"/>
      <c r="AND104" s="266"/>
      <c r="ANE104" s="139"/>
      <c r="ANF104" s="266"/>
      <c r="ANG104" s="266"/>
      <c r="ANH104" s="266"/>
      <c r="ANI104" s="139"/>
      <c r="ANJ104" s="266"/>
      <c r="ANK104" s="266"/>
      <c r="ANL104" s="266"/>
      <c r="ANM104" s="139"/>
      <c r="ANN104" s="266"/>
      <c r="ANO104" s="266"/>
      <c r="ANP104" s="266"/>
      <c r="ANQ104" s="139"/>
      <c r="ANR104" s="266"/>
      <c r="ANS104" s="266"/>
      <c r="ANT104" s="266"/>
      <c r="ANU104" s="139"/>
      <c r="ANV104" s="266"/>
      <c r="ANW104" s="266"/>
      <c r="ANX104" s="266"/>
      <c r="ANY104" s="139"/>
      <c r="ANZ104" s="266"/>
      <c r="AOA104" s="266"/>
      <c r="AOB104" s="266"/>
      <c r="AOC104" s="139"/>
      <c r="AOD104" s="266"/>
      <c r="AOE104" s="266"/>
      <c r="AOF104" s="266"/>
      <c r="AOG104" s="139"/>
      <c r="AOH104" s="266"/>
      <c r="AOI104" s="266"/>
      <c r="AOJ104" s="266"/>
      <c r="AOK104" s="139"/>
      <c r="AOL104" s="266"/>
      <c r="AOM104" s="266"/>
      <c r="AON104" s="266"/>
      <c r="AOO104" s="139"/>
      <c r="AOP104" s="266"/>
      <c r="AOQ104" s="266"/>
      <c r="AOR104" s="266"/>
      <c r="AOS104" s="139"/>
      <c r="AOT104" s="266"/>
      <c r="AOU104" s="266"/>
      <c r="AOV104" s="266"/>
      <c r="AOW104" s="139"/>
      <c r="AOX104" s="266"/>
      <c r="AOY104" s="266"/>
      <c r="AOZ104" s="266"/>
      <c r="APA104" s="139"/>
      <c r="APB104" s="266"/>
      <c r="APC104" s="266"/>
      <c r="APD104" s="266"/>
      <c r="APE104" s="139"/>
      <c r="APF104" s="266"/>
      <c r="APG104" s="266"/>
      <c r="APH104" s="266"/>
      <c r="API104" s="139"/>
      <c r="APJ104" s="266"/>
      <c r="APK104" s="266"/>
      <c r="APL104" s="266"/>
      <c r="APM104" s="139"/>
      <c r="APN104" s="266"/>
      <c r="APO104" s="266"/>
      <c r="APP104" s="266"/>
      <c r="APQ104" s="139"/>
      <c r="APR104" s="266"/>
      <c r="APS104" s="266"/>
      <c r="APT104" s="266"/>
      <c r="APU104" s="139"/>
      <c r="APV104" s="266"/>
      <c r="APW104" s="266"/>
      <c r="APX104" s="266"/>
      <c r="APY104" s="139"/>
      <c r="APZ104" s="266"/>
      <c r="AQA104" s="266"/>
      <c r="AQB104" s="266"/>
      <c r="AQC104" s="139"/>
      <c r="AQD104" s="266"/>
      <c r="AQE104" s="266"/>
      <c r="AQF104" s="266"/>
      <c r="AQG104" s="139"/>
      <c r="AQH104" s="266"/>
      <c r="AQI104" s="266"/>
      <c r="AQJ104" s="266"/>
      <c r="AQK104" s="139"/>
      <c r="AQL104" s="266"/>
      <c r="AQM104" s="266"/>
      <c r="AQN104" s="266"/>
      <c r="AQO104" s="139"/>
      <c r="AQP104" s="266"/>
      <c r="AQQ104" s="266"/>
      <c r="AQR104" s="266"/>
      <c r="AQS104" s="139"/>
      <c r="AQT104" s="266"/>
      <c r="AQU104" s="266"/>
      <c r="AQV104" s="266"/>
      <c r="AQW104" s="139"/>
      <c r="AQX104" s="266"/>
      <c r="AQY104" s="266"/>
      <c r="AQZ104" s="266"/>
      <c r="ARA104" s="139"/>
      <c r="ARB104" s="266"/>
      <c r="ARC104" s="266"/>
      <c r="ARD104" s="266"/>
      <c r="ARE104" s="139"/>
      <c r="ARF104" s="266"/>
      <c r="ARG104" s="266"/>
      <c r="ARH104" s="266"/>
      <c r="ARI104" s="139"/>
      <c r="ARJ104" s="266"/>
      <c r="ARK104" s="266"/>
      <c r="ARL104" s="266"/>
      <c r="ARM104" s="139"/>
      <c r="ARN104" s="266"/>
      <c r="ARO104" s="266"/>
      <c r="ARP104" s="266"/>
      <c r="ARQ104" s="139"/>
      <c r="ARR104" s="266"/>
      <c r="ARS104" s="266"/>
      <c r="ART104" s="266"/>
      <c r="ARU104" s="139"/>
      <c r="ARV104" s="266"/>
      <c r="ARW104" s="266"/>
      <c r="ARX104" s="266"/>
      <c r="ARY104" s="139"/>
      <c r="ARZ104" s="266"/>
      <c r="ASA104" s="266"/>
      <c r="ASB104" s="266"/>
      <c r="ASC104" s="139"/>
      <c r="ASD104" s="266"/>
      <c r="ASE104" s="266"/>
      <c r="ASF104" s="266"/>
      <c r="ASG104" s="139"/>
      <c r="ASH104" s="266"/>
      <c r="ASI104" s="266"/>
      <c r="ASJ104" s="266"/>
      <c r="ASK104" s="139"/>
      <c r="ASL104" s="266"/>
      <c r="ASM104" s="266"/>
      <c r="ASN104" s="266"/>
      <c r="ASO104" s="139"/>
      <c r="ASP104" s="266"/>
      <c r="ASQ104" s="266"/>
      <c r="ASR104" s="266"/>
      <c r="ASS104" s="139"/>
      <c r="AST104" s="266"/>
      <c r="ASU104" s="266"/>
      <c r="ASV104" s="266"/>
      <c r="ASW104" s="139"/>
      <c r="ASX104" s="266"/>
      <c r="ASY104" s="266"/>
      <c r="ASZ104" s="266"/>
      <c r="ATA104" s="139"/>
      <c r="ATB104" s="266"/>
      <c r="ATC104" s="266"/>
      <c r="ATD104" s="266"/>
      <c r="ATE104" s="139"/>
      <c r="ATF104" s="266"/>
      <c r="ATG104" s="266"/>
      <c r="ATH104" s="266"/>
      <c r="ATI104" s="139"/>
      <c r="ATJ104" s="266"/>
      <c r="ATK104" s="266"/>
      <c r="ATL104" s="266"/>
      <c r="ATM104" s="139"/>
      <c r="ATN104" s="266"/>
      <c r="ATO104" s="266"/>
      <c r="ATP104" s="266"/>
      <c r="ATQ104" s="139"/>
      <c r="ATR104" s="266"/>
      <c r="ATS104" s="266"/>
      <c r="ATT104" s="266"/>
      <c r="ATU104" s="139"/>
      <c r="ATV104" s="266"/>
      <c r="ATW104" s="266"/>
      <c r="ATX104" s="266"/>
      <c r="ATY104" s="139"/>
      <c r="ATZ104" s="266"/>
      <c r="AUA104" s="266"/>
      <c r="AUB104" s="266"/>
      <c r="AUC104" s="139"/>
      <c r="AUD104" s="266"/>
      <c r="AUE104" s="266"/>
      <c r="AUF104" s="266"/>
      <c r="AUG104" s="139"/>
      <c r="AUH104" s="266"/>
      <c r="AUI104" s="266"/>
      <c r="AUJ104" s="266"/>
      <c r="AUK104" s="139"/>
      <c r="AUL104" s="266"/>
      <c r="AUM104" s="266"/>
      <c r="AUN104" s="266"/>
      <c r="AUO104" s="139"/>
      <c r="AUP104" s="266"/>
      <c r="AUQ104" s="266"/>
      <c r="AUR104" s="266"/>
      <c r="AUS104" s="139"/>
      <c r="AUT104" s="266"/>
      <c r="AUU104" s="266"/>
      <c r="AUV104" s="266"/>
      <c r="AUW104" s="139"/>
      <c r="AUX104" s="266"/>
      <c r="AUY104" s="266"/>
      <c r="AUZ104" s="266"/>
      <c r="AVA104" s="139"/>
      <c r="AVB104" s="266"/>
      <c r="AVC104" s="266"/>
      <c r="AVD104" s="266"/>
      <c r="AVE104" s="139"/>
      <c r="AVF104" s="266"/>
      <c r="AVG104" s="266"/>
      <c r="AVH104" s="266"/>
      <c r="AVI104" s="139"/>
      <c r="AVJ104" s="266"/>
      <c r="AVK104" s="266"/>
      <c r="AVL104" s="266"/>
      <c r="AVM104" s="139"/>
      <c r="AVN104" s="266"/>
      <c r="AVO104" s="266"/>
      <c r="AVP104" s="266"/>
      <c r="AVQ104" s="139"/>
      <c r="AVR104" s="266"/>
      <c r="AVS104" s="266"/>
      <c r="AVT104" s="266"/>
      <c r="AVU104" s="139"/>
      <c r="AVV104" s="266"/>
      <c r="AVW104" s="266"/>
      <c r="AVX104" s="266"/>
      <c r="AVY104" s="139"/>
      <c r="AVZ104" s="266"/>
      <c r="AWA104" s="266"/>
      <c r="AWB104" s="266"/>
      <c r="AWC104" s="139"/>
      <c r="AWD104" s="266"/>
      <c r="AWE104" s="266"/>
      <c r="AWF104" s="266"/>
      <c r="AWG104" s="139"/>
      <c r="AWH104" s="266"/>
      <c r="AWI104" s="266"/>
      <c r="AWJ104" s="266"/>
      <c r="AWK104" s="139"/>
      <c r="AWL104" s="266"/>
      <c r="AWM104" s="266"/>
      <c r="AWN104" s="266"/>
      <c r="AWO104" s="139"/>
      <c r="AWP104" s="266"/>
      <c r="AWQ104" s="266"/>
      <c r="AWR104" s="266"/>
      <c r="AWS104" s="139"/>
      <c r="AWT104" s="266"/>
      <c r="AWU104" s="266"/>
      <c r="AWV104" s="266"/>
      <c r="AWW104" s="139"/>
      <c r="AWX104" s="266"/>
      <c r="AWY104" s="266"/>
      <c r="AWZ104" s="266"/>
      <c r="AXA104" s="139"/>
      <c r="AXB104" s="266"/>
      <c r="AXC104" s="266"/>
      <c r="AXD104" s="266"/>
      <c r="AXE104" s="139"/>
      <c r="AXF104" s="266"/>
      <c r="AXG104" s="266"/>
      <c r="AXH104" s="266"/>
      <c r="AXI104" s="139"/>
      <c r="AXJ104" s="266"/>
      <c r="AXK104" s="266"/>
      <c r="AXL104" s="266"/>
      <c r="AXM104" s="139"/>
      <c r="AXN104" s="266"/>
      <c r="AXO104" s="266"/>
      <c r="AXP104" s="266"/>
      <c r="AXQ104" s="139"/>
      <c r="AXR104" s="266"/>
      <c r="AXS104" s="266"/>
      <c r="AXT104" s="266"/>
      <c r="AXU104" s="139"/>
      <c r="AXV104" s="266"/>
      <c r="AXW104" s="266"/>
      <c r="AXX104" s="266"/>
      <c r="AXY104" s="139"/>
      <c r="AXZ104" s="266"/>
      <c r="AYA104" s="266"/>
      <c r="AYB104" s="266"/>
      <c r="AYC104" s="139"/>
      <c r="AYD104" s="266"/>
      <c r="AYE104" s="266"/>
      <c r="AYF104" s="266"/>
      <c r="AYG104" s="139"/>
      <c r="AYH104" s="266"/>
      <c r="AYI104" s="266"/>
      <c r="AYJ104" s="266"/>
      <c r="AYK104" s="139"/>
      <c r="AYL104" s="266"/>
      <c r="AYM104" s="266"/>
      <c r="AYN104" s="266"/>
      <c r="AYO104" s="139"/>
      <c r="AYP104" s="266"/>
      <c r="AYQ104" s="266"/>
      <c r="AYR104" s="266"/>
      <c r="AYS104" s="139"/>
      <c r="AYT104" s="266"/>
      <c r="AYU104" s="266"/>
      <c r="AYV104" s="266"/>
      <c r="AYW104" s="139"/>
      <c r="AYX104" s="266"/>
      <c r="AYY104" s="266"/>
      <c r="AYZ104" s="266"/>
      <c r="AZA104" s="139"/>
      <c r="AZB104" s="266"/>
      <c r="AZC104" s="266"/>
      <c r="AZD104" s="266"/>
      <c r="AZE104" s="139"/>
      <c r="AZF104" s="266"/>
      <c r="AZG104" s="266"/>
      <c r="AZH104" s="266"/>
      <c r="AZI104" s="139"/>
      <c r="AZJ104" s="266"/>
      <c r="AZK104" s="266"/>
      <c r="AZL104" s="266"/>
      <c r="AZM104" s="139"/>
      <c r="AZN104" s="266"/>
      <c r="AZO104" s="266"/>
      <c r="AZP104" s="266"/>
      <c r="AZQ104" s="139"/>
      <c r="AZR104" s="266"/>
      <c r="AZS104" s="266"/>
      <c r="AZT104" s="266"/>
      <c r="AZU104" s="139"/>
      <c r="AZV104" s="266"/>
      <c r="AZW104" s="266"/>
      <c r="AZX104" s="266"/>
      <c r="AZY104" s="139"/>
      <c r="AZZ104" s="266"/>
      <c r="BAA104" s="266"/>
      <c r="BAB104" s="266"/>
      <c r="BAC104" s="139"/>
      <c r="BAD104" s="266"/>
      <c r="BAE104" s="266"/>
      <c r="BAF104" s="266"/>
      <c r="BAG104" s="139"/>
      <c r="BAH104" s="266"/>
      <c r="BAI104" s="266"/>
      <c r="BAJ104" s="266"/>
      <c r="BAK104" s="139"/>
      <c r="BAL104" s="266"/>
      <c r="BAM104" s="266"/>
      <c r="BAN104" s="266"/>
      <c r="BAO104" s="139"/>
      <c r="BAP104" s="266"/>
      <c r="BAQ104" s="266"/>
      <c r="BAR104" s="266"/>
      <c r="BAS104" s="139"/>
      <c r="BAT104" s="266"/>
      <c r="BAU104" s="266"/>
      <c r="BAV104" s="266"/>
      <c r="BAW104" s="139"/>
      <c r="BAX104" s="266"/>
      <c r="BAY104" s="266"/>
      <c r="BAZ104" s="266"/>
      <c r="BBA104" s="139"/>
      <c r="BBB104" s="266"/>
      <c r="BBC104" s="266"/>
      <c r="BBD104" s="266"/>
      <c r="BBE104" s="139"/>
      <c r="BBF104" s="266"/>
      <c r="BBG104" s="266"/>
      <c r="BBH104" s="266"/>
      <c r="BBI104" s="139"/>
      <c r="BBJ104" s="266"/>
      <c r="BBK104" s="266"/>
      <c r="BBL104" s="266"/>
      <c r="BBM104" s="139"/>
      <c r="BBN104" s="266"/>
      <c r="BBO104" s="266"/>
      <c r="BBP104" s="266"/>
      <c r="BBQ104" s="139"/>
      <c r="BBR104" s="266"/>
      <c r="BBS104" s="266"/>
      <c r="BBT104" s="266"/>
      <c r="BBU104" s="139"/>
      <c r="BBV104" s="266"/>
      <c r="BBW104" s="266"/>
      <c r="BBX104" s="266"/>
      <c r="BBY104" s="139"/>
      <c r="BBZ104" s="266"/>
      <c r="BCA104" s="266"/>
      <c r="BCB104" s="266"/>
      <c r="BCC104" s="139"/>
      <c r="BCD104" s="266"/>
      <c r="BCE104" s="266"/>
      <c r="BCF104" s="266"/>
      <c r="BCG104" s="139"/>
      <c r="BCH104" s="266"/>
      <c r="BCI104" s="266"/>
      <c r="BCJ104" s="266"/>
      <c r="BCK104" s="139"/>
      <c r="BCL104" s="266"/>
      <c r="BCM104" s="266"/>
      <c r="BCN104" s="266"/>
      <c r="BCO104" s="139"/>
      <c r="BCP104" s="266"/>
      <c r="BCQ104" s="266"/>
      <c r="BCR104" s="266"/>
      <c r="BCS104" s="139"/>
      <c r="BCT104" s="266"/>
      <c r="BCU104" s="266"/>
      <c r="BCV104" s="266"/>
      <c r="BCW104" s="139"/>
      <c r="BCX104" s="266"/>
      <c r="BCY104" s="266"/>
      <c r="BCZ104" s="266"/>
      <c r="BDA104" s="139"/>
      <c r="BDB104" s="266"/>
      <c r="BDC104" s="266"/>
      <c r="BDD104" s="266"/>
      <c r="BDE104" s="139"/>
      <c r="BDF104" s="266"/>
      <c r="BDG104" s="266"/>
      <c r="BDH104" s="266"/>
      <c r="BDI104" s="139"/>
      <c r="BDJ104" s="266"/>
      <c r="BDK104" s="266"/>
      <c r="BDL104" s="266"/>
      <c r="BDM104" s="139"/>
      <c r="BDN104" s="266"/>
      <c r="BDO104" s="266"/>
      <c r="BDP104" s="266"/>
      <c r="BDQ104" s="139"/>
      <c r="BDR104" s="266"/>
      <c r="BDS104" s="266"/>
      <c r="BDT104" s="266"/>
      <c r="BDU104" s="139"/>
      <c r="BDV104" s="266"/>
      <c r="BDW104" s="266"/>
      <c r="BDX104" s="266"/>
      <c r="BDY104" s="139"/>
      <c r="BDZ104" s="266"/>
      <c r="BEA104" s="266"/>
      <c r="BEB104" s="266"/>
      <c r="BEC104" s="139"/>
      <c r="BED104" s="266"/>
      <c r="BEE104" s="266"/>
      <c r="BEF104" s="266"/>
      <c r="BEG104" s="139"/>
      <c r="BEH104" s="266"/>
      <c r="BEI104" s="266"/>
      <c r="BEJ104" s="266"/>
      <c r="BEK104" s="139"/>
      <c r="BEL104" s="266"/>
      <c r="BEM104" s="266"/>
      <c r="BEN104" s="266"/>
      <c r="BEO104" s="139"/>
      <c r="BEP104" s="266"/>
      <c r="BEQ104" s="266"/>
      <c r="BER104" s="266"/>
      <c r="BES104" s="139"/>
      <c r="BET104" s="266"/>
      <c r="BEU104" s="266"/>
      <c r="BEV104" s="266"/>
      <c r="BEW104" s="139"/>
      <c r="BEX104" s="266"/>
      <c r="BEY104" s="266"/>
      <c r="BEZ104" s="266"/>
      <c r="BFA104" s="139"/>
      <c r="BFB104" s="266"/>
      <c r="BFC104" s="266"/>
      <c r="BFD104" s="266"/>
      <c r="BFE104" s="139"/>
      <c r="BFF104" s="266"/>
      <c r="BFG104" s="266"/>
      <c r="BFH104" s="266"/>
      <c r="BFI104" s="139"/>
      <c r="BFJ104" s="266"/>
      <c r="BFK104" s="266"/>
      <c r="BFL104" s="266"/>
      <c r="BFM104" s="139"/>
      <c r="BFN104" s="266"/>
      <c r="BFO104" s="266"/>
      <c r="BFP104" s="266"/>
      <c r="BFQ104" s="139"/>
      <c r="BFR104" s="266"/>
      <c r="BFS104" s="266"/>
      <c r="BFT104" s="266"/>
      <c r="BFU104" s="139"/>
      <c r="BFV104" s="266"/>
      <c r="BFW104" s="266"/>
      <c r="BFX104" s="266"/>
      <c r="BFY104" s="139"/>
      <c r="BFZ104" s="266"/>
      <c r="BGA104" s="266"/>
      <c r="BGB104" s="266"/>
      <c r="BGC104" s="139"/>
      <c r="BGD104" s="266"/>
      <c r="BGE104" s="266"/>
      <c r="BGF104" s="266"/>
      <c r="BGG104" s="139"/>
      <c r="BGH104" s="266"/>
      <c r="BGI104" s="266"/>
      <c r="BGJ104" s="266"/>
      <c r="BGK104" s="139"/>
      <c r="BGL104" s="266"/>
      <c r="BGM104" s="266"/>
      <c r="BGN104" s="266"/>
      <c r="BGO104" s="139"/>
      <c r="BGP104" s="266"/>
      <c r="BGQ104" s="266"/>
      <c r="BGR104" s="266"/>
      <c r="BGS104" s="139"/>
      <c r="BGT104" s="266"/>
      <c r="BGU104" s="266"/>
      <c r="BGV104" s="266"/>
      <c r="BGW104" s="139"/>
      <c r="BGX104" s="266"/>
      <c r="BGY104" s="266"/>
      <c r="BGZ104" s="266"/>
      <c r="BHA104" s="139"/>
      <c r="BHB104" s="266"/>
      <c r="BHC104" s="266"/>
      <c r="BHD104" s="266"/>
      <c r="BHE104" s="139"/>
      <c r="BHF104" s="266"/>
      <c r="BHG104" s="266"/>
      <c r="BHH104" s="266"/>
      <c r="BHI104" s="139"/>
      <c r="BHJ104" s="266"/>
      <c r="BHK104" s="266"/>
      <c r="BHL104" s="266"/>
      <c r="BHM104" s="139"/>
      <c r="BHN104" s="266"/>
      <c r="BHO104" s="266"/>
      <c r="BHP104" s="266"/>
      <c r="BHQ104" s="139"/>
      <c r="BHR104" s="266"/>
      <c r="BHS104" s="266"/>
      <c r="BHT104" s="266"/>
      <c r="BHU104" s="139"/>
      <c r="BHV104" s="266"/>
      <c r="BHW104" s="266"/>
      <c r="BHX104" s="266"/>
      <c r="BHY104" s="139"/>
      <c r="BHZ104" s="266"/>
      <c r="BIA104" s="266"/>
      <c r="BIB104" s="266"/>
      <c r="BIC104" s="139"/>
      <c r="BID104" s="266"/>
      <c r="BIE104" s="266"/>
      <c r="BIF104" s="266"/>
      <c r="BIG104" s="139"/>
      <c r="BIH104" s="266"/>
      <c r="BII104" s="266"/>
      <c r="BIJ104" s="266"/>
      <c r="BIK104" s="139"/>
      <c r="BIL104" s="266"/>
      <c r="BIM104" s="266"/>
      <c r="BIN104" s="266"/>
      <c r="BIO104" s="139"/>
      <c r="BIP104" s="266"/>
      <c r="BIQ104" s="266"/>
      <c r="BIR104" s="266"/>
      <c r="BIS104" s="139"/>
      <c r="BIT104" s="266"/>
      <c r="BIU104" s="266"/>
      <c r="BIV104" s="266"/>
      <c r="BIW104" s="139"/>
      <c r="BIX104" s="266"/>
      <c r="BIY104" s="266"/>
      <c r="BIZ104" s="266"/>
      <c r="BJA104" s="139"/>
      <c r="BJB104" s="266"/>
      <c r="BJC104" s="266"/>
      <c r="BJD104" s="266"/>
      <c r="BJE104" s="139"/>
      <c r="BJF104" s="266"/>
      <c r="BJG104" s="266"/>
      <c r="BJH104" s="266"/>
      <c r="BJI104" s="139"/>
      <c r="BJJ104" s="266"/>
      <c r="BJK104" s="266"/>
      <c r="BJL104" s="266"/>
      <c r="BJM104" s="139"/>
      <c r="BJN104" s="266"/>
      <c r="BJO104" s="266"/>
      <c r="BJP104" s="266"/>
      <c r="BJQ104" s="139"/>
      <c r="BJR104" s="266"/>
      <c r="BJS104" s="266"/>
      <c r="BJT104" s="266"/>
      <c r="BJU104" s="139"/>
      <c r="BJV104" s="266"/>
      <c r="BJW104" s="266"/>
      <c r="BJX104" s="266"/>
      <c r="BJY104" s="139"/>
      <c r="BJZ104" s="266"/>
      <c r="BKA104" s="266"/>
      <c r="BKB104" s="266"/>
      <c r="BKC104" s="139"/>
      <c r="BKD104" s="266"/>
      <c r="BKE104" s="266"/>
      <c r="BKF104" s="266"/>
      <c r="BKG104" s="139"/>
      <c r="BKH104" s="266"/>
      <c r="BKI104" s="266"/>
      <c r="BKJ104" s="266"/>
      <c r="BKK104" s="139"/>
      <c r="BKL104" s="266"/>
      <c r="BKM104" s="266"/>
      <c r="BKN104" s="266"/>
      <c r="BKO104" s="139"/>
      <c r="BKP104" s="266"/>
      <c r="BKQ104" s="266"/>
      <c r="BKR104" s="266"/>
      <c r="BKS104" s="139"/>
      <c r="BKT104" s="266"/>
      <c r="BKU104" s="266"/>
      <c r="BKV104" s="266"/>
      <c r="BKW104" s="139"/>
      <c r="BKX104" s="266"/>
      <c r="BKY104" s="266"/>
      <c r="BKZ104" s="266"/>
      <c r="BLA104" s="139"/>
      <c r="BLB104" s="266"/>
      <c r="BLC104" s="266"/>
      <c r="BLD104" s="266"/>
      <c r="BLE104" s="139"/>
      <c r="BLF104" s="266"/>
      <c r="BLG104" s="266"/>
      <c r="BLH104" s="266"/>
      <c r="BLI104" s="139"/>
      <c r="BLJ104" s="266"/>
      <c r="BLK104" s="266"/>
      <c r="BLL104" s="266"/>
      <c r="BLM104" s="139"/>
      <c r="BLN104" s="266"/>
      <c r="BLO104" s="266"/>
      <c r="BLP104" s="266"/>
      <c r="BLQ104" s="139"/>
      <c r="BLR104" s="266"/>
      <c r="BLS104" s="266"/>
      <c r="BLT104" s="266"/>
      <c r="BLU104" s="139"/>
      <c r="BLV104" s="266"/>
      <c r="BLW104" s="266"/>
      <c r="BLX104" s="266"/>
      <c r="BLY104" s="139"/>
      <c r="BLZ104" s="266"/>
      <c r="BMA104" s="266"/>
      <c r="BMB104" s="266"/>
      <c r="BMC104" s="139"/>
      <c r="BMD104" s="266"/>
      <c r="BME104" s="266"/>
      <c r="BMF104" s="266"/>
      <c r="BMG104" s="139"/>
      <c r="BMH104" s="266"/>
      <c r="BMI104" s="266"/>
      <c r="BMJ104" s="266"/>
      <c r="BMK104" s="139"/>
      <c r="BML104" s="266"/>
      <c r="BMM104" s="266"/>
      <c r="BMN104" s="266"/>
      <c r="BMO104" s="139"/>
      <c r="BMP104" s="266"/>
      <c r="BMQ104" s="266"/>
      <c r="BMR104" s="266"/>
      <c r="BMS104" s="139"/>
      <c r="BMT104" s="266"/>
      <c r="BMU104" s="266"/>
      <c r="BMV104" s="266"/>
      <c r="BMW104" s="139"/>
      <c r="BMX104" s="266"/>
      <c r="BMY104" s="266"/>
      <c r="BMZ104" s="266"/>
      <c r="BNA104" s="139"/>
      <c r="BNB104" s="266"/>
      <c r="BNC104" s="266"/>
      <c r="BND104" s="266"/>
      <c r="BNE104" s="139"/>
      <c r="BNF104" s="266"/>
      <c r="BNG104" s="266"/>
      <c r="BNH104" s="266"/>
      <c r="BNI104" s="139"/>
      <c r="BNJ104" s="266"/>
      <c r="BNK104" s="266"/>
      <c r="BNL104" s="266"/>
      <c r="BNM104" s="139"/>
      <c r="BNN104" s="266"/>
      <c r="BNO104" s="266"/>
      <c r="BNP104" s="266"/>
      <c r="BNQ104" s="139"/>
      <c r="BNR104" s="266"/>
      <c r="BNS104" s="266"/>
      <c r="BNT104" s="266"/>
      <c r="BNU104" s="139"/>
      <c r="BNV104" s="266"/>
      <c r="BNW104" s="266"/>
      <c r="BNX104" s="266"/>
      <c r="BNY104" s="139"/>
      <c r="BNZ104" s="266"/>
      <c r="BOA104" s="266"/>
      <c r="BOB104" s="266"/>
      <c r="BOC104" s="139"/>
      <c r="BOD104" s="266"/>
      <c r="BOE104" s="266"/>
      <c r="BOF104" s="266"/>
      <c r="BOG104" s="139"/>
      <c r="BOH104" s="266"/>
      <c r="BOI104" s="266"/>
      <c r="BOJ104" s="266"/>
      <c r="BOK104" s="139"/>
      <c r="BOL104" s="266"/>
      <c r="BOM104" s="266"/>
      <c r="BON104" s="266"/>
      <c r="BOO104" s="139"/>
      <c r="BOP104" s="266"/>
      <c r="BOQ104" s="266"/>
      <c r="BOR104" s="266"/>
      <c r="BOS104" s="139"/>
      <c r="BOT104" s="266"/>
      <c r="BOU104" s="266"/>
      <c r="BOV104" s="266"/>
      <c r="BOW104" s="139"/>
      <c r="BOX104" s="266"/>
      <c r="BOY104" s="266"/>
      <c r="BOZ104" s="266"/>
      <c r="BPA104" s="139"/>
      <c r="BPB104" s="266"/>
      <c r="BPC104" s="266"/>
      <c r="BPD104" s="266"/>
      <c r="BPE104" s="139"/>
      <c r="BPF104" s="266"/>
      <c r="BPG104" s="266"/>
      <c r="BPH104" s="266"/>
      <c r="BPI104" s="139"/>
      <c r="BPJ104" s="266"/>
      <c r="BPK104" s="266"/>
      <c r="BPL104" s="266"/>
      <c r="BPM104" s="139"/>
      <c r="BPN104" s="266"/>
      <c r="BPO104" s="266"/>
      <c r="BPP104" s="266"/>
      <c r="BPQ104" s="139"/>
      <c r="BPR104" s="266"/>
      <c r="BPS104" s="266"/>
      <c r="BPT104" s="266"/>
      <c r="BPU104" s="139"/>
      <c r="BPV104" s="266"/>
      <c r="BPW104" s="266"/>
      <c r="BPX104" s="266"/>
      <c r="BPY104" s="139"/>
      <c r="BPZ104" s="266"/>
      <c r="BQA104" s="266"/>
      <c r="BQB104" s="266"/>
      <c r="BQC104" s="139"/>
      <c r="BQD104" s="266"/>
      <c r="BQE104" s="266"/>
      <c r="BQF104" s="266"/>
      <c r="BQG104" s="139"/>
      <c r="BQH104" s="266"/>
      <c r="BQI104" s="266"/>
      <c r="BQJ104" s="266"/>
      <c r="BQK104" s="139"/>
      <c r="BQL104" s="266"/>
      <c r="BQM104" s="266"/>
      <c r="BQN104" s="266"/>
      <c r="BQO104" s="139"/>
      <c r="BQP104" s="266"/>
      <c r="BQQ104" s="266"/>
      <c r="BQR104" s="266"/>
      <c r="BQS104" s="139"/>
      <c r="BQT104" s="266"/>
      <c r="BQU104" s="266"/>
      <c r="BQV104" s="266"/>
      <c r="BQW104" s="139"/>
      <c r="BQX104" s="266"/>
      <c r="BQY104" s="266"/>
      <c r="BQZ104" s="266"/>
      <c r="BRA104" s="139"/>
      <c r="BRB104" s="266"/>
      <c r="BRC104" s="266"/>
      <c r="BRD104" s="266"/>
      <c r="BRE104" s="139"/>
      <c r="BRF104" s="266"/>
      <c r="BRG104" s="266"/>
      <c r="BRH104" s="266"/>
      <c r="BRI104" s="139"/>
      <c r="BRJ104" s="266"/>
      <c r="BRK104" s="266"/>
      <c r="BRL104" s="266"/>
      <c r="BRM104" s="139"/>
      <c r="BRN104" s="266"/>
      <c r="BRO104" s="266"/>
      <c r="BRP104" s="266"/>
      <c r="BRQ104" s="139"/>
      <c r="BRR104" s="266"/>
      <c r="BRS104" s="266"/>
      <c r="BRT104" s="266"/>
      <c r="BRU104" s="139"/>
      <c r="BRV104" s="266"/>
      <c r="BRW104" s="266"/>
      <c r="BRX104" s="266"/>
      <c r="BRY104" s="139"/>
      <c r="BRZ104" s="266"/>
      <c r="BSA104" s="266"/>
      <c r="BSB104" s="266"/>
      <c r="BSC104" s="139"/>
      <c r="BSD104" s="266"/>
      <c r="BSE104" s="266"/>
      <c r="BSF104" s="266"/>
      <c r="BSG104" s="139"/>
      <c r="BSH104" s="266"/>
      <c r="BSI104" s="266"/>
      <c r="BSJ104" s="266"/>
      <c r="BSK104" s="139"/>
      <c r="BSL104" s="266"/>
      <c r="BSM104" s="266"/>
      <c r="BSN104" s="266"/>
      <c r="BSO104" s="139"/>
      <c r="BSP104" s="266"/>
      <c r="BSQ104" s="266"/>
      <c r="BSR104" s="266"/>
      <c r="BSS104" s="139"/>
      <c r="BST104" s="266"/>
      <c r="BSU104" s="266"/>
      <c r="BSV104" s="266"/>
      <c r="BSW104" s="139"/>
      <c r="BSX104" s="266"/>
      <c r="BSY104" s="266"/>
      <c r="BSZ104" s="266"/>
      <c r="BTA104" s="139"/>
      <c r="BTB104" s="266"/>
      <c r="BTC104" s="266"/>
      <c r="BTD104" s="266"/>
      <c r="BTE104" s="139"/>
      <c r="BTF104" s="266"/>
      <c r="BTG104" s="266"/>
      <c r="BTH104" s="266"/>
      <c r="BTI104" s="139"/>
      <c r="BTJ104" s="266"/>
      <c r="BTK104" s="266"/>
      <c r="BTL104" s="266"/>
      <c r="BTM104" s="139"/>
      <c r="BTN104" s="266"/>
      <c r="BTO104" s="266"/>
      <c r="BTP104" s="266"/>
      <c r="BTQ104" s="139"/>
      <c r="BTR104" s="266"/>
      <c r="BTS104" s="266"/>
      <c r="BTT104" s="266"/>
      <c r="BTU104" s="139"/>
      <c r="BTV104" s="266"/>
      <c r="BTW104" s="266"/>
      <c r="BTX104" s="266"/>
      <c r="BTY104" s="139"/>
      <c r="BTZ104" s="266"/>
      <c r="BUA104" s="266"/>
      <c r="BUB104" s="266"/>
      <c r="BUC104" s="139"/>
      <c r="BUD104" s="266"/>
      <c r="BUE104" s="266"/>
      <c r="BUF104" s="266"/>
      <c r="BUG104" s="139"/>
      <c r="BUH104" s="266"/>
      <c r="BUI104" s="266"/>
      <c r="BUJ104" s="266"/>
      <c r="BUK104" s="139"/>
      <c r="BUL104" s="266"/>
      <c r="BUM104" s="266"/>
      <c r="BUN104" s="266"/>
      <c r="BUO104" s="139"/>
      <c r="BUP104" s="266"/>
      <c r="BUQ104" s="266"/>
      <c r="BUR104" s="266"/>
      <c r="BUS104" s="139"/>
      <c r="BUT104" s="266"/>
      <c r="BUU104" s="266"/>
      <c r="BUV104" s="266"/>
      <c r="BUW104" s="139"/>
      <c r="BUX104" s="266"/>
      <c r="BUY104" s="266"/>
      <c r="BUZ104" s="266"/>
      <c r="BVA104" s="139"/>
      <c r="BVB104" s="266"/>
      <c r="BVC104" s="266"/>
      <c r="BVD104" s="266"/>
      <c r="BVE104" s="139"/>
      <c r="BVF104" s="266"/>
      <c r="BVG104" s="266"/>
      <c r="BVH104" s="266"/>
      <c r="BVI104" s="139"/>
      <c r="BVJ104" s="266"/>
      <c r="BVK104" s="266"/>
      <c r="BVL104" s="266"/>
      <c r="BVM104" s="139"/>
      <c r="BVN104" s="266"/>
      <c r="BVO104" s="266"/>
      <c r="BVP104" s="266"/>
      <c r="BVQ104" s="139"/>
      <c r="BVR104" s="266"/>
      <c r="BVS104" s="266"/>
      <c r="BVT104" s="266"/>
      <c r="BVU104" s="139"/>
      <c r="BVV104" s="266"/>
      <c r="BVW104" s="266"/>
      <c r="BVX104" s="266"/>
      <c r="BVY104" s="139"/>
      <c r="BVZ104" s="266"/>
      <c r="BWA104" s="266"/>
      <c r="BWB104" s="266"/>
      <c r="BWC104" s="139"/>
      <c r="BWD104" s="266"/>
      <c r="BWE104" s="266"/>
      <c r="BWF104" s="266"/>
      <c r="BWG104" s="139"/>
      <c r="BWH104" s="266"/>
      <c r="BWI104" s="266"/>
      <c r="BWJ104" s="266"/>
      <c r="BWK104" s="139"/>
      <c r="BWL104" s="266"/>
      <c r="BWM104" s="266"/>
      <c r="BWN104" s="266"/>
      <c r="BWO104" s="139"/>
      <c r="BWP104" s="266"/>
      <c r="BWQ104" s="266"/>
      <c r="BWR104" s="266"/>
      <c r="BWS104" s="139"/>
      <c r="BWT104" s="266"/>
      <c r="BWU104" s="266"/>
      <c r="BWV104" s="266"/>
      <c r="BWW104" s="139"/>
      <c r="BWX104" s="266"/>
      <c r="BWY104" s="266"/>
      <c r="BWZ104" s="266"/>
      <c r="BXA104" s="139"/>
      <c r="BXB104" s="266"/>
      <c r="BXC104" s="266"/>
      <c r="BXD104" s="266"/>
      <c r="BXE104" s="139"/>
      <c r="BXF104" s="266"/>
      <c r="BXG104" s="266"/>
      <c r="BXH104" s="266"/>
      <c r="BXI104" s="139"/>
      <c r="BXJ104" s="266"/>
      <c r="BXK104" s="266"/>
      <c r="BXL104" s="266"/>
      <c r="BXM104" s="139"/>
      <c r="BXN104" s="266"/>
      <c r="BXO104" s="266"/>
      <c r="BXP104" s="266"/>
      <c r="BXQ104" s="139"/>
      <c r="BXR104" s="266"/>
      <c r="BXS104" s="266"/>
      <c r="BXT104" s="266"/>
      <c r="BXU104" s="139"/>
      <c r="BXV104" s="266"/>
      <c r="BXW104" s="266"/>
      <c r="BXX104" s="266"/>
      <c r="BXY104" s="139"/>
      <c r="BXZ104" s="266"/>
      <c r="BYA104" s="266"/>
      <c r="BYB104" s="266"/>
      <c r="BYC104" s="139"/>
      <c r="BYD104" s="266"/>
      <c r="BYE104" s="266"/>
      <c r="BYF104" s="266"/>
      <c r="BYG104" s="139"/>
      <c r="BYH104" s="266"/>
      <c r="BYI104" s="266"/>
      <c r="BYJ104" s="266"/>
      <c r="BYK104" s="139"/>
      <c r="BYL104" s="266"/>
      <c r="BYM104" s="266"/>
      <c r="BYN104" s="266"/>
      <c r="BYO104" s="139"/>
      <c r="BYP104" s="266"/>
      <c r="BYQ104" s="266"/>
      <c r="BYR104" s="266"/>
      <c r="BYS104" s="139"/>
      <c r="BYT104" s="266"/>
      <c r="BYU104" s="266"/>
      <c r="BYV104" s="266"/>
      <c r="BYW104" s="139"/>
      <c r="BYX104" s="266"/>
      <c r="BYY104" s="266"/>
      <c r="BYZ104" s="266"/>
      <c r="BZA104" s="139"/>
      <c r="BZB104" s="266"/>
      <c r="BZC104" s="266"/>
      <c r="BZD104" s="266"/>
      <c r="BZE104" s="139"/>
      <c r="BZF104" s="266"/>
      <c r="BZG104" s="266"/>
      <c r="BZH104" s="266"/>
      <c r="BZI104" s="139"/>
      <c r="BZJ104" s="266"/>
      <c r="BZK104" s="266"/>
      <c r="BZL104" s="266"/>
      <c r="BZM104" s="139"/>
      <c r="BZN104" s="266"/>
      <c r="BZO104" s="266"/>
      <c r="BZP104" s="266"/>
      <c r="BZQ104" s="139"/>
      <c r="BZR104" s="266"/>
      <c r="BZS104" s="266"/>
      <c r="BZT104" s="266"/>
      <c r="BZU104" s="139"/>
      <c r="BZV104" s="266"/>
      <c r="BZW104" s="266"/>
      <c r="BZX104" s="266"/>
      <c r="BZY104" s="139"/>
      <c r="BZZ104" s="266"/>
      <c r="CAA104" s="266"/>
      <c r="CAB104" s="266"/>
      <c r="CAC104" s="139"/>
      <c r="CAD104" s="266"/>
      <c r="CAE104" s="266"/>
      <c r="CAF104" s="266"/>
      <c r="CAG104" s="139"/>
      <c r="CAH104" s="266"/>
      <c r="CAI104" s="266"/>
      <c r="CAJ104" s="266"/>
      <c r="CAK104" s="139"/>
      <c r="CAL104" s="266"/>
      <c r="CAM104" s="266"/>
      <c r="CAN104" s="266"/>
      <c r="CAO104" s="139"/>
      <c r="CAP104" s="266"/>
      <c r="CAQ104" s="266"/>
      <c r="CAR104" s="266"/>
      <c r="CAS104" s="139"/>
      <c r="CAT104" s="266"/>
      <c r="CAU104" s="266"/>
      <c r="CAV104" s="266"/>
      <c r="CAW104" s="139"/>
      <c r="CAX104" s="266"/>
      <c r="CAY104" s="266"/>
      <c r="CAZ104" s="266"/>
      <c r="CBA104" s="139"/>
      <c r="CBB104" s="266"/>
      <c r="CBC104" s="266"/>
      <c r="CBD104" s="266"/>
      <c r="CBE104" s="139"/>
      <c r="CBF104" s="266"/>
      <c r="CBG104" s="266"/>
      <c r="CBH104" s="266"/>
      <c r="CBI104" s="139"/>
      <c r="CBJ104" s="266"/>
      <c r="CBK104" s="266"/>
      <c r="CBL104" s="266"/>
      <c r="CBM104" s="139"/>
      <c r="CBN104" s="266"/>
      <c r="CBO104" s="266"/>
      <c r="CBP104" s="266"/>
      <c r="CBQ104" s="139"/>
      <c r="CBR104" s="266"/>
      <c r="CBS104" s="266"/>
      <c r="CBT104" s="266"/>
      <c r="CBU104" s="139"/>
      <c r="CBV104" s="266"/>
      <c r="CBW104" s="266"/>
      <c r="CBX104" s="266"/>
      <c r="CBY104" s="139"/>
      <c r="CBZ104" s="266"/>
      <c r="CCA104" s="266"/>
      <c r="CCB104" s="266"/>
      <c r="CCC104" s="139"/>
      <c r="CCD104" s="266"/>
      <c r="CCE104" s="266"/>
      <c r="CCF104" s="266"/>
      <c r="CCG104" s="139"/>
      <c r="CCH104" s="266"/>
      <c r="CCI104" s="266"/>
      <c r="CCJ104" s="266"/>
      <c r="CCK104" s="139"/>
      <c r="CCL104" s="266"/>
      <c r="CCM104" s="266"/>
      <c r="CCN104" s="266"/>
      <c r="CCO104" s="139"/>
      <c r="CCP104" s="266"/>
      <c r="CCQ104" s="266"/>
      <c r="CCR104" s="266"/>
      <c r="CCS104" s="139"/>
      <c r="CCT104" s="266"/>
      <c r="CCU104" s="266"/>
      <c r="CCV104" s="266"/>
      <c r="CCW104" s="139"/>
      <c r="CCX104" s="266"/>
      <c r="CCY104" s="266"/>
      <c r="CCZ104" s="266"/>
      <c r="CDA104" s="139"/>
      <c r="CDB104" s="266"/>
      <c r="CDC104" s="266"/>
      <c r="CDD104" s="266"/>
      <c r="CDE104" s="139"/>
      <c r="CDF104" s="266"/>
      <c r="CDG104" s="266"/>
      <c r="CDH104" s="266"/>
      <c r="CDI104" s="139"/>
      <c r="CDJ104" s="266"/>
      <c r="CDK104" s="266"/>
      <c r="CDL104" s="266"/>
      <c r="CDM104" s="139"/>
      <c r="CDN104" s="266"/>
      <c r="CDO104" s="266"/>
      <c r="CDP104" s="266"/>
      <c r="CDQ104" s="139"/>
      <c r="CDR104" s="266"/>
      <c r="CDS104" s="266"/>
      <c r="CDT104" s="266"/>
      <c r="CDU104" s="139"/>
      <c r="CDV104" s="266"/>
      <c r="CDW104" s="266"/>
      <c r="CDX104" s="266"/>
      <c r="CDY104" s="139"/>
      <c r="CDZ104" s="266"/>
      <c r="CEA104" s="266"/>
      <c r="CEB104" s="266"/>
      <c r="CEC104" s="139"/>
      <c r="CED104" s="266"/>
      <c r="CEE104" s="266"/>
      <c r="CEF104" s="266"/>
      <c r="CEG104" s="139"/>
      <c r="CEH104" s="266"/>
      <c r="CEI104" s="266"/>
      <c r="CEJ104" s="266"/>
      <c r="CEK104" s="139"/>
      <c r="CEL104" s="266"/>
      <c r="CEM104" s="266"/>
      <c r="CEN104" s="266"/>
      <c r="CEO104" s="139"/>
      <c r="CEP104" s="266"/>
      <c r="CEQ104" s="266"/>
      <c r="CER104" s="266"/>
      <c r="CES104" s="139"/>
      <c r="CET104" s="266"/>
      <c r="CEU104" s="266"/>
      <c r="CEV104" s="266"/>
      <c r="CEW104" s="139"/>
      <c r="CEX104" s="266"/>
      <c r="CEY104" s="266"/>
      <c r="CEZ104" s="266"/>
      <c r="CFA104" s="139"/>
      <c r="CFB104" s="266"/>
      <c r="CFC104" s="266"/>
      <c r="CFD104" s="266"/>
      <c r="CFE104" s="139"/>
      <c r="CFF104" s="266"/>
      <c r="CFG104" s="266"/>
      <c r="CFH104" s="266"/>
      <c r="CFI104" s="139"/>
      <c r="CFJ104" s="266"/>
      <c r="CFK104" s="266"/>
      <c r="CFL104" s="266"/>
      <c r="CFM104" s="139"/>
      <c r="CFN104" s="266"/>
      <c r="CFO104" s="266"/>
      <c r="CFP104" s="266"/>
      <c r="CFQ104" s="139"/>
      <c r="CFR104" s="266"/>
      <c r="CFS104" s="266"/>
      <c r="CFT104" s="266"/>
      <c r="CFU104" s="139"/>
      <c r="CFV104" s="266"/>
      <c r="CFW104" s="266"/>
      <c r="CFX104" s="266"/>
      <c r="CFY104" s="139"/>
      <c r="CFZ104" s="266"/>
      <c r="CGA104" s="266"/>
      <c r="CGB104" s="266"/>
      <c r="CGC104" s="139"/>
      <c r="CGD104" s="266"/>
      <c r="CGE104" s="266"/>
      <c r="CGF104" s="266"/>
      <c r="CGG104" s="139"/>
      <c r="CGH104" s="266"/>
      <c r="CGI104" s="266"/>
      <c r="CGJ104" s="266"/>
      <c r="CGK104" s="139"/>
      <c r="CGL104" s="266"/>
      <c r="CGM104" s="266"/>
      <c r="CGN104" s="266"/>
      <c r="CGO104" s="139"/>
      <c r="CGP104" s="266"/>
      <c r="CGQ104" s="266"/>
      <c r="CGR104" s="266"/>
      <c r="CGS104" s="139"/>
      <c r="CGT104" s="266"/>
      <c r="CGU104" s="266"/>
      <c r="CGV104" s="266"/>
      <c r="CGW104" s="139"/>
      <c r="CGX104" s="266"/>
      <c r="CGY104" s="266"/>
      <c r="CGZ104" s="266"/>
      <c r="CHA104" s="139"/>
      <c r="CHB104" s="266"/>
      <c r="CHC104" s="266"/>
      <c r="CHD104" s="266"/>
      <c r="CHE104" s="139"/>
      <c r="CHF104" s="266"/>
      <c r="CHG104" s="266"/>
      <c r="CHH104" s="266"/>
      <c r="CHI104" s="139"/>
      <c r="CHJ104" s="266"/>
      <c r="CHK104" s="266"/>
      <c r="CHL104" s="266"/>
      <c r="CHM104" s="139"/>
      <c r="CHN104" s="266"/>
      <c r="CHO104" s="266"/>
      <c r="CHP104" s="266"/>
      <c r="CHQ104" s="139"/>
      <c r="CHR104" s="266"/>
      <c r="CHS104" s="266"/>
      <c r="CHT104" s="266"/>
      <c r="CHU104" s="139"/>
      <c r="CHV104" s="266"/>
      <c r="CHW104" s="266"/>
      <c r="CHX104" s="266"/>
      <c r="CHY104" s="139"/>
      <c r="CHZ104" s="266"/>
      <c r="CIA104" s="266"/>
      <c r="CIB104" s="266"/>
      <c r="CIC104" s="139"/>
      <c r="CID104" s="266"/>
      <c r="CIE104" s="266"/>
      <c r="CIF104" s="266"/>
      <c r="CIG104" s="139"/>
      <c r="CIH104" s="266"/>
      <c r="CII104" s="266"/>
      <c r="CIJ104" s="266"/>
      <c r="CIK104" s="139"/>
      <c r="CIL104" s="266"/>
      <c r="CIM104" s="266"/>
      <c r="CIN104" s="266"/>
      <c r="CIO104" s="139"/>
      <c r="CIP104" s="266"/>
      <c r="CIQ104" s="266"/>
      <c r="CIR104" s="266"/>
      <c r="CIS104" s="139"/>
      <c r="CIT104" s="266"/>
      <c r="CIU104" s="266"/>
      <c r="CIV104" s="266"/>
      <c r="CIW104" s="139"/>
      <c r="CIX104" s="266"/>
      <c r="CIY104" s="266"/>
      <c r="CIZ104" s="266"/>
      <c r="CJA104" s="139"/>
      <c r="CJB104" s="266"/>
      <c r="CJC104" s="266"/>
      <c r="CJD104" s="266"/>
      <c r="CJE104" s="139"/>
      <c r="CJF104" s="266"/>
      <c r="CJG104" s="266"/>
      <c r="CJH104" s="266"/>
      <c r="CJI104" s="139"/>
      <c r="CJJ104" s="266"/>
      <c r="CJK104" s="266"/>
      <c r="CJL104" s="266"/>
      <c r="CJM104" s="139"/>
      <c r="CJN104" s="266"/>
      <c r="CJO104" s="266"/>
      <c r="CJP104" s="266"/>
      <c r="CJQ104" s="139"/>
      <c r="CJR104" s="266"/>
      <c r="CJS104" s="266"/>
      <c r="CJT104" s="266"/>
      <c r="CJU104" s="139"/>
      <c r="CJV104" s="266"/>
      <c r="CJW104" s="266"/>
      <c r="CJX104" s="266"/>
      <c r="CJY104" s="139"/>
      <c r="CJZ104" s="266"/>
      <c r="CKA104" s="266"/>
      <c r="CKB104" s="266"/>
      <c r="CKC104" s="139"/>
      <c r="CKD104" s="266"/>
      <c r="CKE104" s="266"/>
      <c r="CKF104" s="266"/>
      <c r="CKG104" s="139"/>
      <c r="CKH104" s="266"/>
      <c r="CKI104" s="266"/>
      <c r="CKJ104" s="266"/>
      <c r="CKK104" s="139"/>
      <c r="CKL104" s="266"/>
      <c r="CKM104" s="266"/>
      <c r="CKN104" s="266"/>
      <c r="CKO104" s="139"/>
      <c r="CKP104" s="266"/>
      <c r="CKQ104" s="266"/>
      <c r="CKR104" s="266"/>
      <c r="CKS104" s="139"/>
      <c r="CKT104" s="266"/>
      <c r="CKU104" s="266"/>
      <c r="CKV104" s="266"/>
      <c r="CKW104" s="139"/>
      <c r="CKX104" s="266"/>
      <c r="CKY104" s="266"/>
      <c r="CKZ104" s="266"/>
      <c r="CLA104" s="139"/>
      <c r="CLB104" s="266"/>
      <c r="CLC104" s="266"/>
      <c r="CLD104" s="266"/>
      <c r="CLE104" s="139"/>
      <c r="CLF104" s="266"/>
      <c r="CLG104" s="266"/>
      <c r="CLH104" s="266"/>
      <c r="CLI104" s="139"/>
      <c r="CLJ104" s="266"/>
      <c r="CLK104" s="266"/>
      <c r="CLL104" s="266"/>
      <c r="CLM104" s="139"/>
      <c r="CLN104" s="266"/>
      <c r="CLO104" s="266"/>
      <c r="CLP104" s="266"/>
      <c r="CLQ104" s="139"/>
      <c r="CLR104" s="266"/>
      <c r="CLS104" s="266"/>
      <c r="CLT104" s="266"/>
      <c r="CLU104" s="139"/>
      <c r="CLV104" s="266"/>
      <c r="CLW104" s="266"/>
      <c r="CLX104" s="266"/>
      <c r="CLY104" s="139"/>
      <c r="CLZ104" s="266"/>
      <c r="CMA104" s="266"/>
      <c r="CMB104" s="266"/>
      <c r="CMC104" s="139"/>
      <c r="CMD104" s="266"/>
      <c r="CME104" s="266"/>
      <c r="CMF104" s="266"/>
      <c r="CMG104" s="139"/>
      <c r="CMH104" s="266"/>
      <c r="CMI104" s="266"/>
      <c r="CMJ104" s="266"/>
      <c r="CMK104" s="139"/>
      <c r="CML104" s="266"/>
      <c r="CMM104" s="266"/>
      <c r="CMN104" s="266"/>
      <c r="CMO104" s="139"/>
      <c r="CMP104" s="266"/>
      <c r="CMQ104" s="266"/>
      <c r="CMR104" s="266"/>
      <c r="CMS104" s="139"/>
      <c r="CMT104" s="266"/>
      <c r="CMU104" s="266"/>
      <c r="CMV104" s="266"/>
      <c r="CMW104" s="139"/>
      <c r="CMX104" s="266"/>
      <c r="CMY104" s="266"/>
      <c r="CMZ104" s="266"/>
      <c r="CNA104" s="139"/>
      <c r="CNB104" s="266"/>
      <c r="CNC104" s="266"/>
      <c r="CND104" s="266"/>
      <c r="CNE104" s="139"/>
      <c r="CNF104" s="266"/>
      <c r="CNG104" s="266"/>
      <c r="CNH104" s="266"/>
      <c r="CNI104" s="139"/>
      <c r="CNJ104" s="266"/>
      <c r="CNK104" s="266"/>
      <c r="CNL104" s="266"/>
      <c r="CNM104" s="139"/>
      <c r="CNN104" s="266"/>
      <c r="CNO104" s="266"/>
      <c r="CNP104" s="266"/>
      <c r="CNQ104" s="139"/>
      <c r="CNR104" s="266"/>
      <c r="CNS104" s="266"/>
      <c r="CNT104" s="266"/>
      <c r="CNU104" s="139"/>
      <c r="CNV104" s="266"/>
      <c r="CNW104" s="266"/>
      <c r="CNX104" s="266"/>
      <c r="CNY104" s="139"/>
      <c r="CNZ104" s="266"/>
      <c r="COA104" s="266"/>
      <c r="COB104" s="266"/>
      <c r="COC104" s="139"/>
      <c r="COD104" s="266"/>
      <c r="COE104" s="266"/>
      <c r="COF104" s="266"/>
      <c r="COG104" s="139"/>
      <c r="COH104" s="266"/>
      <c r="COI104" s="266"/>
      <c r="COJ104" s="266"/>
      <c r="COK104" s="139"/>
      <c r="COL104" s="266"/>
      <c r="COM104" s="266"/>
      <c r="CON104" s="266"/>
      <c r="COO104" s="139"/>
      <c r="COP104" s="266"/>
      <c r="COQ104" s="266"/>
      <c r="COR104" s="266"/>
      <c r="COS104" s="139"/>
      <c r="COT104" s="266"/>
      <c r="COU104" s="266"/>
      <c r="COV104" s="266"/>
      <c r="COW104" s="139"/>
      <c r="COX104" s="266"/>
      <c r="COY104" s="266"/>
      <c r="COZ104" s="266"/>
      <c r="CPA104" s="139"/>
      <c r="CPB104" s="266"/>
      <c r="CPC104" s="266"/>
      <c r="CPD104" s="266"/>
      <c r="CPE104" s="139"/>
      <c r="CPF104" s="266"/>
      <c r="CPG104" s="266"/>
      <c r="CPH104" s="266"/>
      <c r="CPI104" s="139"/>
      <c r="CPJ104" s="266"/>
      <c r="CPK104" s="266"/>
      <c r="CPL104" s="266"/>
      <c r="CPM104" s="139"/>
      <c r="CPN104" s="266"/>
      <c r="CPO104" s="266"/>
      <c r="CPP104" s="266"/>
      <c r="CPQ104" s="139"/>
      <c r="CPR104" s="266"/>
      <c r="CPS104" s="266"/>
      <c r="CPT104" s="266"/>
      <c r="CPU104" s="139"/>
      <c r="CPV104" s="266"/>
      <c r="CPW104" s="266"/>
      <c r="CPX104" s="266"/>
      <c r="CPY104" s="139"/>
      <c r="CPZ104" s="266"/>
      <c r="CQA104" s="266"/>
      <c r="CQB104" s="266"/>
      <c r="CQC104" s="139"/>
      <c r="CQD104" s="266"/>
      <c r="CQE104" s="266"/>
      <c r="CQF104" s="266"/>
      <c r="CQG104" s="139"/>
      <c r="CQH104" s="266"/>
      <c r="CQI104" s="266"/>
      <c r="CQJ104" s="266"/>
      <c r="CQK104" s="139"/>
      <c r="CQL104" s="266"/>
      <c r="CQM104" s="266"/>
      <c r="CQN104" s="266"/>
      <c r="CQO104" s="139"/>
      <c r="CQP104" s="266"/>
      <c r="CQQ104" s="266"/>
      <c r="CQR104" s="266"/>
      <c r="CQS104" s="139"/>
      <c r="CQT104" s="266"/>
      <c r="CQU104" s="266"/>
      <c r="CQV104" s="266"/>
      <c r="CQW104" s="139"/>
      <c r="CQX104" s="266"/>
      <c r="CQY104" s="266"/>
      <c r="CQZ104" s="266"/>
      <c r="CRA104" s="139"/>
      <c r="CRB104" s="266"/>
      <c r="CRC104" s="266"/>
      <c r="CRD104" s="266"/>
      <c r="CRE104" s="139"/>
      <c r="CRF104" s="266"/>
      <c r="CRG104" s="266"/>
      <c r="CRH104" s="266"/>
      <c r="CRI104" s="139"/>
      <c r="CRJ104" s="266"/>
      <c r="CRK104" s="266"/>
      <c r="CRL104" s="266"/>
      <c r="CRM104" s="139"/>
      <c r="CRN104" s="266"/>
      <c r="CRO104" s="266"/>
      <c r="CRP104" s="266"/>
      <c r="CRQ104" s="139"/>
      <c r="CRR104" s="266"/>
      <c r="CRS104" s="266"/>
      <c r="CRT104" s="266"/>
      <c r="CRU104" s="139"/>
      <c r="CRV104" s="266"/>
      <c r="CRW104" s="266"/>
      <c r="CRX104" s="266"/>
      <c r="CRY104" s="139"/>
      <c r="CRZ104" s="266"/>
      <c r="CSA104" s="266"/>
      <c r="CSB104" s="266"/>
      <c r="CSC104" s="139"/>
      <c r="CSD104" s="266"/>
      <c r="CSE104" s="266"/>
      <c r="CSF104" s="266"/>
      <c r="CSG104" s="139"/>
      <c r="CSH104" s="266"/>
      <c r="CSI104" s="266"/>
      <c r="CSJ104" s="266"/>
      <c r="CSK104" s="139"/>
      <c r="CSL104" s="266"/>
      <c r="CSM104" s="266"/>
      <c r="CSN104" s="266"/>
      <c r="CSO104" s="139"/>
      <c r="CSP104" s="266"/>
      <c r="CSQ104" s="266"/>
      <c r="CSR104" s="266"/>
      <c r="CSS104" s="139"/>
      <c r="CST104" s="266"/>
      <c r="CSU104" s="266"/>
      <c r="CSV104" s="266"/>
      <c r="CSW104" s="139"/>
      <c r="CSX104" s="266"/>
      <c r="CSY104" s="266"/>
      <c r="CSZ104" s="266"/>
      <c r="CTA104" s="139"/>
      <c r="CTB104" s="266"/>
      <c r="CTC104" s="266"/>
      <c r="CTD104" s="266"/>
      <c r="CTE104" s="139"/>
      <c r="CTF104" s="266"/>
      <c r="CTG104" s="266"/>
      <c r="CTH104" s="266"/>
      <c r="CTI104" s="139"/>
      <c r="CTJ104" s="266"/>
      <c r="CTK104" s="266"/>
      <c r="CTL104" s="266"/>
      <c r="CTM104" s="139"/>
      <c r="CTN104" s="266"/>
      <c r="CTO104" s="266"/>
      <c r="CTP104" s="266"/>
      <c r="CTQ104" s="139"/>
      <c r="CTR104" s="266"/>
      <c r="CTS104" s="266"/>
      <c r="CTT104" s="266"/>
      <c r="CTU104" s="139"/>
      <c r="CTV104" s="266"/>
      <c r="CTW104" s="266"/>
      <c r="CTX104" s="266"/>
      <c r="CTY104" s="139"/>
      <c r="CTZ104" s="266"/>
      <c r="CUA104" s="266"/>
      <c r="CUB104" s="266"/>
      <c r="CUC104" s="139"/>
      <c r="CUD104" s="266"/>
      <c r="CUE104" s="266"/>
      <c r="CUF104" s="266"/>
      <c r="CUG104" s="139"/>
      <c r="CUH104" s="266"/>
      <c r="CUI104" s="266"/>
      <c r="CUJ104" s="266"/>
      <c r="CUK104" s="139"/>
      <c r="CUL104" s="266"/>
      <c r="CUM104" s="266"/>
      <c r="CUN104" s="266"/>
      <c r="CUO104" s="139"/>
      <c r="CUP104" s="266"/>
      <c r="CUQ104" s="266"/>
      <c r="CUR104" s="266"/>
      <c r="CUS104" s="139"/>
      <c r="CUT104" s="266"/>
      <c r="CUU104" s="266"/>
      <c r="CUV104" s="266"/>
      <c r="CUW104" s="139"/>
      <c r="CUX104" s="266"/>
      <c r="CUY104" s="266"/>
      <c r="CUZ104" s="266"/>
      <c r="CVA104" s="139"/>
      <c r="CVB104" s="266"/>
      <c r="CVC104" s="266"/>
      <c r="CVD104" s="266"/>
      <c r="CVE104" s="139"/>
      <c r="CVF104" s="266"/>
      <c r="CVG104" s="266"/>
      <c r="CVH104" s="266"/>
      <c r="CVI104" s="139"/>
      <c r="CVJ104" s="266"/>
      <c r="CVK104" s="266"/>
      <c r="CVL104" s="266"/>
      <c r="CVM104" s="139"/>
      <c r="CVN104" s="266"/>
      <c r="CVO104" s="266"/>
      <c r="CVP104" s="266"/>
      <c r="CVQ104" s="139"/>
      <c r="CVR104" s="266"/>
      <c r="CVS104" s="266"/>
      <c r="CVT104" s="266"/>
      <c r="CVU104" s="139"/>
      <c r="CVV104" s="266"/>
      <c r="CVW104" s="266"/>
      <c r="CVX104" s="266"/>
      <c r="CVY104" s="139"/>
      <c r="CVZ104" s="266"/>
      <c r="CWA104" s="266"/>
      <c r="CWB104" s="266"/>
      <c r="CWC104" s="139"/>
      <c r="CWD104" s="266"/>
      <c r="CWE104" s="266"/>
      <c r="CWF104" s="266"/>
      <c r="CWG104" s="139"/>
      <c r="CWH104" s="266"/>
      <c r="CWI104" s="266"/>
      <c r="CWJ104" s="266"/>
      <c r="CWK104" s="139"/>
      <c r="CWL104" s="266"/>
      <c r="CWM104" s="266"/>
      <c r="CWN104" s="266"/>
      <c r="CWO104" s="139"/>
      <c r="CWP104" s="266"/>
      <c r="CWQ104" s="266"/>
      <c r="CWR104" s="266"/>
      <c r="CWS104" s="139"/>
      <c r="CWT104" s="266"/>
      <c r="CWU104" s="266"/>
      <c r="CWV104" s="266"/>
      <c r="CWW104" s="139"/>
      <c r="CWX104" s="266"/>
      <c r="CWY104" s="266"/>
      <c r="CWZ104" s="266"/>
      <c r="CXA104" s="139"/>
      <c r="CXB104" s="266"/>
      <c r="CXC104" s="266"/>
      <c r="CXD104" s="266"/>
      <c r="CXE104" s="139"/>
      <c r="CXF104" s="266"/>
      <c r="CXG104" s="266"/>
      <c r="CXH104" s="266"/>
      <c r="CXI104" s="139"/>
      <c r="CXJ104" s="266"/>
      <c r="CXK104" s="266"/>
      <c r="CXL104" s="266"/>
      <c r="CXM104" s="139"/>
      <c r="CXN104" s="266"/>
      <c r="CXO104" s="266"/>
      <c r="CXP104" s="266"/>
      <c r="CXQ104" s="139"/>
      <c r="CXR104" s="266"/>
      <c r="CXS104" s="266"/>
      <c r="CXT104" s="266"/>
      <c r="CXU104" s="139"/>
      <c r="CXV104" s="266"/>
      <c r="CXW104" s="266"/>
      <c r="CXX104" s="266"/>
      <c r="CXY104" s="139"/>
      <c r="CXZ104" s="266"/>
      <c r="CYA104" s="266"/>
      <c r="CYB104" s="266"/>
      <c r="CYC104" s="139"/>
      <c r="CYD104" s="266"/>
      <c r="CYE104" s="266"/>
      <c r="CYF104" s="266"/>
      <c r="CYG104" s="139"/>
      <c r="CYH104" s="266"/>
      <c r="CYI104" s="266"/>
      <c r="CYJ104" s="266"/>
      <c r="CYK104" s="139"/>
      <c r="CYL104" s="266"/>
      <c r="CYM104" s="266"/>
      <c r="CYN104" s="266"/>
      <c r="CYO104" s="139"/>
      <c r="CYP104" s="266"/>
      <c r="CYQ104" s="266"/>
      <c r="CYR104" s="266"/>
      <c r="CYS104" s="139"/>
      <c r="CYT104" s="266"/>
      <c r="CYU104" s="266"/>
      <c r="CYV104" s="266"/>
      <c r="CYW104" s="139"/>
      <c r="CYX104" s="266"/>
      <c r="CYY104" s="266"/>
      <c r="CYZ104" s="266"/>
      <c r="CZA104" s="139"/>
      <c r="CZB104" s="266"/>
      <c r="CZC104" s="266"/>
      <c r="CZD104" s="266"/>
      <c r="CZE104" s="139"/>
      <c r="CZF104" s="266"/>
      <c r="CZG104" s="266"/>
      <c r="CZH104" s="266"/>
      <c r="CZI104" s="139"/>
      <c r="CZJ104" s="266"/>
      <c r="CZK104" s="266"/>
      <c r="CZL104" s="266"/>
      <c r="CZM104" s="139"/>
      <c r="CZN104" s="266"/>
      <c r="CZO104" s="266"/>
      <c r="CZP104" s="266"/>
      <c r="CZQ104" s="139"/>
      <c r="CZR104" s="266"/>
      <c r="CZS104" s="266"/>
      <c r="CZT104" s="266"/>
      <c r="CZU104" s="139"/>
      <c r="CZV104" s="266"/>
      <c r="CZW104" s="266"/>
      <c r="CZX104" s="266"/>
      <c r="CZY104" s="139"/>
      <c r="CZZ104" s="266"/>
      <c r="DAA104" s="266"/>
      <c r="DAB104" s="266"/>
      <c r="DAC104" s="139"/>
      <c r="DAD104" s="266"/>
      <c r="DAE104" s="266"/>
      <c r="DAF104" s="266"/>
      <c r="DAG104" s="139"/>
      <c r="DAH104" s="266"/>
      <c r="DAI104" s="266"/>
      <c r="DAJ104" s="266"/>
      <c r="DAK104" s="139"/>
      <c r="DAL104" s="266"/>
      <c r="DAM104" s="266"/>
      <c r="DAN104" s="266"/>
      <c r="DAO104" s="139"/>
      <c r="DAP104" s="266"/>
      <c r="DAQ104" s="266"/>
      <c r="DAR104" s="266"/>
      <c r="DAS104" s="139"/>
      <c r="DAT104" s="266"/>
      <c r="DAU104" s="266"/>
      <c r="DAV104" s="266"/>
      <c r="DAW104" s="139"/>
      <c r="DAX104" s="266"/>
      <c r="DAY104" s="266"/>
      <c r="DAZ104" s="266"/>
      <c r="DBA104" s="139"/>
      <c r="DBB104" s="266"/>
      <c r="DBC104" s="266"/>
      <c r="DBD104" s="266"/>
      <c r="DBE104" s="139"/>
      <c r="DBF104" s="266"/>
      <c r="DBG104" s="266"/>
      <c r="DBH104" s="266"/>
      <c r="DBI104" s="139"/>
      <c r="DBJ104" s="266"/>
      <c r="DBK104" s="266"/>
      <c r="DBL104" s="266"/>
      <c r="DBM104" s="139"/>
      <c r="DBN104" s="266"/>
      <c r="DBO104" s="266"/>
      <c r="DBP104" s="266"/>
      <c r="DBQ104" s="139"/>
      <c r="DBR104" s="266"/>
      <c r="DBS104" s="266"/>
      <c r="DBT104" s="266"/>
      <c r="DBU104" s="139"/>
      <c r="DBV104" s="266"/>
      <c r="DBW104" s="266"/>
      <c r="DBX104" s="266"/>
      <c r="DBY104" s="139"/>
      <c r="DBZ104" s="266"/>
      <c r="DCA104" s="266"/>
      <c r="DCB104" s="266"/>
      <c r="DCC104" s="139"/>
      <c r="DCD104" s="266"/>
      <c r="DCE104" s="266"/>
      <c r="DCF104" s="266"/>
      <c r="DCG104" s="139"/>
      <c r="DCH104" s="266"/>
      <c r="DCI104" s="266"/>
      <c r="DCJ104" s="266"/>
      <c r="DCK104" s="139"/>
      <c r="DCL104" s="266"/>
      <c r="DCM104" s="266"/>
      <c r="DCN104" s="266"/>
      <c r="DCO104" s="139"/>
      <c r="DCP104" s="266"/>
      <c r="DCQ104" s="266"/>
      <c r="DCR104" s="266"/>
      <c r="DCS104" s="139"/>
      <c r="DCT104" s="266"/>
      <c r="DCU104" s="266"/>
      <c r="DCV104" s="266"/>
      <c r="DCW104" s="139"/>
      <c r="DCX104" s="266"/>
      <c r="DCY104" s="266"/>
      <c r="DCZ104" s="266"/>
      <c r="DDA104" s="139"/>
      <c r="DDB104" s="266"/>
      <c r="DDC104" s="266"/>
      <c r="DDD104" s="266"/>
      <c r="DDE104" s="139"/>
      <c r="DDF104" s="266"/>
      <c r="DDG104" s="266"/>
      <c r="DDH104" s="266"/>
      <c r="DDI104" s="139"/>
      <c r="DDJ104" s="266"/>
      <c r="DDK104" s="266"/>
      <c r="DDL104" s="266"/>
      <c r="DDM104" s="139"/>
      <c r="DDN104" s="266"/>
      <c r="DDO104" s="266"/>
      <c r="DDP104" s="266"/>
      <c r="DDQ104" s="139"/>
      <c r="DDR104" s="266"/>
      <c r="DDS104" s="266"/>
      <c r="DDT104" s="266"/>
      <c r="DDU104" s="139"/>
      <c r="DDV104" s="266"/>
      <c r="DDW104" s="266"/>
      <c r="DDX104" s="266"/>
      <c r="DDY104" s="139"/>
      <c r="DDZ104" s="266"/>
      <c r="DEA104" s="266"/>
      <c r="DEB104" s="266"/>
      <c r="DEC104" s="139"/>
      <c r="DED104" s="266"/>
      <c r="DEE104" s="266"/>
      <c r="DEF104" s="266"/>
      <c r="DEG104" s="139"/>
      <c r="DEH104" s="266"/>
      <c r="DEI104" s="266"/>
      <c r="DEJ104" s="266"/>
      <c r="DEK104" s="139"/>
      <c r="DEL104" s="266"/>
      <c r="DEM104" s="266"/>
      <c r="DEN104" s="266"/>
      <c r="DEO104" s="139"/>
      <c r="DEP104" s="266"/>
      <c r="DEQ104" s="266"/>
      <c r="DER104" s="266"/>
      <c r="DES104" s="139"/>
      <c r="DET104" s="266"/>
      <c r="DEU104" s="266"/>
      <c r="DEV104" s="266"/>
      <c r="DEW104" s="139"/>
      <c r="DEX104" s="266"/>
      <c r="DEY104" s="266"/>
      <c r="DEZ104" s="266"/>
      <c r="DFA104" s="139"/>
      <c r="DFB104" s="266"/>
      <c r="DFC104" s="266"/>
      <c r="DFD104" s="266"/>
      <c r="DFE104" s="139"/>
      <c r="DFF104" s="266"/>
      <c r="DFG104" s="266"/>
      <c r="DFH104" s="266"/>
      <c r="DFI104" s="139"/>
      <c r="DFJ104" s="266"/>
      <c r="DFK104" s="266"/>
      <c r="DFL104" s="266"/>
      <c r="DFM104" s="139"/>
      <c r="DFN104" s="266"/>
      <c r="DFO104" s="266"/>
      <c r="DFP104" s="266"/>
      <c r="DFQ104" s="139"/>
      <c r="DFR104" s="266"/>
      <c r="DFS104" s="266"/>
      <c r="DFT104" s="266"/>
      <c r="DFU104" s="139"/>
      <c r="DFV104" s="266"/>
      <c r="DFW104" s="266"/>
      <c r="DFX104" s="266"/>
      <c r="DFY104" s="139"/>
      <c r="DFZ104" s="266"/>
      <c r="DGA104" s="266"/>
      <c r="DGB104" s="266"/>
      <c r="DGC104" s="139"/>
      <c r="DGD104" s="266"/>
      <c r="DGE104" s="266"/>
      <c r="DGF104" s="266"/>
      <c r="DGG104" s="139"/>
      <c r="DGH104" s="266"/>
      <c r="DGI104" s="266"/>
      <c r="DGJ104" s="266"/>
      <c r="DGK104" s="139"/>
      <c r="DGL104" s="266"/>
      <c r="DGM104" s="266"/>
      <c r="DGN104" s="266"/>
      <c r="DGO104" s="139"/>
      <c r="DGP104" s="266"/>
      <c r="DGQ104" s="266"/>
      <c r="DGR104" s="266"/>
      <c r="DGS104" s="139"/>
      <c r="DGT104" s="266"/>
      <c r="DGU104" s="266"/>
      <c r="DGV104" s="266"/>
      <c r="DGW104" s="139"/>
      <c r="DGX104" s="266"/>
      <c r="DGY104" s="266"/>
      <c r="DGZ104" s="266"/>
      <c r="DHA104" s="139"/>
      <c r="DHB104" s="266"/>
      <c r="DHC104" s="266"/>
      <c r="DHD104" s="266"/>
      <c r="DHE104" s="139"/>
      <c r="DHF104" s="266"/>
      <c r="DHG104" s="266"/>
      <c r="DHH104" s="266"/>
      <c r="DHI104" s="139"/>
      <c r="DHJ104" s="266"/>
      <c r="DHK104" s="266"/>
      <c r="DHL104" s="266"/>
      <c r="DHM104" s="139"/>
      <c r="DHN104" s="266"/>
      <c r="DHO104" s="266"/>
      <c r="DHP104" s="266"/>
      <c r="DHQ104" s="139"/>
      <c r="DHR104" s="266"/>
      <c r="DHS104" s="266"/>
      <c r="DHT104" s="266"/>
      <c r="DHU104" s="139"/>
      <c r="DHV104" s="266"/>
      <c r="DHW104" s="266"/>
      <c r="DHX104" s="266"/>
      <c r="DHY104" s="139"/>
      <c r="DHZ104" s="266"/>
      <c r="DIA104" s="266"/>
      <c r="DIB104" s="266"/>
      <c r="DIC104" s="139"/>
      <c r="DID104" s="266"/>
      <c r="DIE104" s="266"/>
      <c r="DIF104" s="266"/>
      <c r="DIG104" s="139"/>
      <c r="DIH104" s="266"/>
      <c r="DII104" s="266"/>
      <c r="DIJ104" s="266"/>
      <c r="DIK104" s="139"/>
      <c r="DIL104" s="266"/>
      <c r="DIM104" s="266"/>
      <c r="DIN104" s="266"/>
      <c r="DIO104" s="139"/>
      <c r="DIP104" s="266"/>
      <c r="DIQ104" s="266"/>
      <c r="DIR104" s="266"/>
      <c r="DIS104" s="139"/>
      <c r="DIT104" s="266"/>
      <c r="DIU104" s="266"/>
      <c r="DIV104" s="266"/>
      <c r="DIW104" s="139"/>
      <c r="DIX104" s="266"/>
      <c r="DIY104" s="266"/>
      <c r="DIZ104" s="266"/>
      <c r="DJA104" s="139"/>
      <c r="DJB104" s="266"/>
      <c r="DJC104" s="266"/>
      <c r="DJD104" s="266"/>
      <c r="DJE104" s="139"/>
      <c r="DJF104" s="266"/>
      <c r="DJG104" s="266"/>
      <c r="DJH104" s="266"/>
      <c r="DJI104" s="139"/>
      <c r="DJJ104" s="266"/>
      <c r="DJK104" s="266"/>
      <c r="DJL104" s="266"/>
      <c r="DJM104" s="139"/>
      <c r="DJN104" s="266"/>
      <c r="DJO104" s="266"/>
      <c r="DJP104" s="266"/>
      <c r="DJQ104" s="139"/>
      <c r="DJR104" s="266"/>
      <c r="DJS104" s="266"/>
      <c r="DJT104" s="266"/>
      <c r="DJU104" s="139"/>
      <c r="DJV104" s="266"/>
      <c r="DJW104" s="266"/>
      <c r="DJX104" s="266"/>
      <c r="DJY104" s="139"/>
      <c r="DJZ104" s="266"/>
      <c r="DKA104" s="266"/>
      <c r="DKB104" s="266"/>
      <c r="DKC104" s="139"/>
      <c r="DKD104" s="266"/>
      <c r="DKE104" s="266"/>
      <c r="DKF104" s="266"/>
      <c r="DKG104" s="139"/>
      <c r="DKH104" s="266"/>
      <c r="DKI104" s="266"/>
      <c r="DKJ104" s="266"/>
      <c r="DKK104" s="139"/>
      <c r="DKL104" s="266"/>
      <c r="DKM104" s="266"/>
      <c r="DKN104" s="266"/>
      <c r="DKO104" s="139"/>
      <c r="DKP104" s="266"/>
      <c r="DKQ104" s="266"/>
      <c r="DKR104" s="266"/>
      <c r="DKS104" s="139"/>
      <c r="DKT104" s="266"/>
      <c r="DKU104" s="266"/>
      <c r="DKV104" s="266"/>
      <c r="DKW104" s="139"/>
      <c r="DKX104" s="266"/>
      <c r="DKY104" s="266"/>
      <c r="DKZ104" s="266"/>
      <c r="DLA104" s="139"/>
      <c r="DLB104" s="266"/>
      <c r="DLC104" s="266"/>
      <c r="DLD104" s="266"/>
      <c r="DLE104" s="139"/>
      <c r="DLF104" s="266"/>
      <c r="DLG104" s="266"/>
      <c r="DLH104" s="266"/>
      <c r="DLI104" s="139"/>
      <c r="DLJ104" s="266"/>
      <c r="DLK104" s="266"/>
      <c r="DLL104" s="266"/>
      <c r="DLM104" s="139"/>
      <c r="DLN104" s="266"/>
      <c r="DLO104" s="266"/>
      <c r="DLP104" s="266"/>
      <c r="DLQ104" s="139"/>
      <c r="DLR104" s="266"/>
      <c r="DLS104" s="266"/>
      <c r="DLT104" s="266"/>
      <c r="DLU104" s="139"/>
      <c r="DLV104" s="266"/>
      <c r="DLW104" s="266"/>
      <c r="DLX104" s="266"/>
      <c r="DLY104" s="139"/>
      <c r="DLZ104" s="266"/>
      <c r="DMA104" s="266"/>
      <c r="DMB104" s="266"/>
      <c r="DMC104" s="139"/>
      <c r="DMD104" s="266"/>
      <c r="DME104" s="266"/>
      <c r="DMF104" s="266"/>
      <c r="DMG104" s="139"/>
      <c r="DMH104" s="266"/>
      <c r="DMI104" s="266"/>
      <c r="DMJ104" s="266"/>
      <c r="DMK104" s="139"/>
      <c r="DML104" s="266"/>
      <c r="DMM104" s="266"/>
      <c r="DMN104" s="266"/>
      <c r="DMO104" s="139"/>
      <c r="DMP104" s="266"/>
      <c r="DMQ104" s="266"/>
      <c r="DMR104" s="266"/>
      <c r="DMS104" s="139"/>
      <c r="DMT104" s="266"/>
      <c r="DMU104" s="266"/>
      <c r="DMV104" s="266"/>
      <c r="DMW104" s="139"/>
      <c r="DMX104" s="266"/>
      <c r="DMY104" s="266"/>
      <c r="DMZ104" s="266"/>
      <c r="DNA104" s="139"/>
      <c r="DNB104" s="266"/>
      <c r="DNC104" s="266"/>
      <c r="DND104" s="266"/>
      <c r="DNE104" s="139"/>
      <c r="DNF104" s="266"/>
      <c r="DNG104" s="266"/>
      <c r="DNH104" s="266"/>
      <c r="DNI104" s="139"/>
      <c r="DNJ104" s="266"/>
      <c r="DNK104" s="266"/>
      <c r="DNL104" s="266"/>
      <c r="DNM104" s="139"/>
      <c r="DNN104" s="266"/>
      <c r="DNO104" s="266"/>
      <c r="DNP104" s="266"/>
      <c r="DNQ104" s="139"/>
      <c r="DNR104" s="266"/>
      <c r="DNS104" s="266"/>
      <c r="DNT104" s="266"/>
      <c r="DNU104" s="139"/>
      <c r="DNV104" s="266"/>
      <c r="DNW104" s="266"/>
      <c r="DNX104" s="266"/>
      <c r="DNY104" s="139"/>
      <c r="DNZ104" s="266"/>
      <c r="DOA104" s="266"/>
      <c r="DOB104" s="266"/>
      <c r="DOC104" s="139"/>
      <c r="DOD104" s="266"/>
      <c r="DOE104" s="266"/>
      <c r="DOF104" s="266"/>
      <c r="DOG104" s="139"/>
      <c r="DOH104" s="266"/>
      <c r="DOI104" s="266"/>
      <c r="DOJ104" s="266"/>
      <c r="DOK104" s="139"/>
      <c r="DOL104" s="266"/>
      <c r="DOM104" s="266"/>
      <c r="DON104" s="266"/>
      <c r="DOO104" s="139"/>
      <c r="DOP104" s="266"/>
      <c r="DOQ104" s="266"/>
      <c r="DOR104" s="266"/>
      <c r="DOS104" s="139"/>
      <c r="DOT104" s="266"/>
      <c r="DOU104" s="266"/>
      <c r="DOV104" s="266"/>
      <c r="DOW104" s="139"/>
      <c r="DOX104" s="266"/>
      <c r="DOY104" s="266"/>
      <c r="DOZ104" s="266"/>
      <c r="DPA104" s="139"/>
      <c r="DPB104" s="266"/>
      <c r="DPC104" s="266"/>
      <c r="DPD104" s="266"/>
      <c r="DPE104" s="139"/>
      <c r="DPF104" s="266"/>
      <c r="DPG104" s="266"/>
      <c r="DPH104" s="266"/>
      <c r="DPI104" s="139"/>
      <c r="DPJ104" s="266"/>
      <c r="DPK104" s="266"/>
      <c r="DPL104" s="266"/>
      <c r="DPM104" s="139"/>
      <c r="DPN104" s="266"/>
      <c r="DPO104" s="266"/>
      <c r="DPP104" s="266"/>
      <c r="DPQ104" s="139"/>
      <c r="DPR104" s="266"/>
      <c r="DPS104" s="266"/>
      <c r="DPT104" s="266"/>
      <c r="DPU104" s="139"/>
      <c r="DPV104" s="266"/>
      <c r="DPW104" s="266"/>
      <c r="DPX104" s="266"/>
      <c r="DPY104" s="139"/>
      <c r="DPZ104" s="266"/>
      <c r="DQA104" s="266"/>
      <c r="DQB104" s="266"/>
      <c r="DQC104" s="139"/>
      <c r="DQD104" s="266"/>
      <c r="DQE104" s="266"/>
      <c r="DQF104" s="266"/>
      <c r="DQG104" s="139"/>
      <c r="DQH104" s="266"/>
      <c r="DQI104" s="266"/>
      <c r="DQJ104" s="266"/>
      <c r="DQK104" s="139"/>
      <c r="DQL104" s="266"/>
      <c r="DQM104" s="266"/>
      <c r="DQN104" s="266"/>
      <c r="DQO104" s="139"/>
      <c r="DQP104" s="266"/>
      <c r="DQQ104" s="266"/>
      <c r="DQR104" s="266"/>
      <c r="DQS104" s="139"/>
      <c r="DQT104" s="266"/>
      <c r="DQU104" s="266"/>
      <c r="DQV104" s="266"/>
      <c r="DQW104" s="139"/>
      <c r="DQX104" s="266"/>
      <c r="DQY104" s="266"/>
      <c r="DQZ104" s="266"/>
      <c r="DRA104" s="139"/>
      <c r="DRB104" s="266"/>
      <c r="DRC104" s="266"/>
      <c r="DRD104" s="266"/>
      <c r="DRE104" s="139"/>
      <c r="DRF104" s="266"/>
      <c r="DRG104" s="266"/>
      <c r="DRH104" s="266"/>
      <c r="DRI104" s="139"/>
      <c r="DRJ104" s="266"/>
      <c r="DRK104" s="266"/>
      <c r="DRL104" s="266"/>
      <c r="DRM104" s="139"/>
      <c r="DRN104" s="266"/>
      <c r="DRO104" s="266"/>
      <c r="DRP104" s="266"/>
      <c r="DRQ104" s="139"/>
      <c r="DRR104" s="266"/>
      <c r="DRS104" s="266"/>
      <c r="DRT104" s="266"/>
      <c r="DRU104" s="139"/>
      <c r="DRV104" s="266"/>
      <c r="DRW104" s="266"/>
      <c r="DRX104" s="266"/>
      <c r="DRY104" s="139"/>
      <c r="DRZ104" s="266"/>
      <c r="DSA104" s="266"/>
      <c r="DSB104" s="266"/>
      <c r="DSC104" s="139"/>
      <c r="DSD104" s="266"/>
      <c r="DSE104" s="266"/>
      <c r="DSF104" s="266"/>
      <c r="DSG104" s="139"/>
      <c r="DSH104" s="266"/>
      <c r="DSI104" s="266"/>
      <c r="DSJ104" s="266"/>
      <c r="DSK104" s="139"/>
      <c r="DSL104" s="266"/>
      <c r="DSM104" s="266"/>
      <c r="DSN104" s="266"/>
      <c r="DSO104" s="139"/>
      <c r="DSP104" s="266"/>
      <c r="DSQ104" s="266"/>
      <c r="DSR104" s="266"/>
      <c r="DSS104" s="139"/>
      <c r="DST104" s="266"/>
      <c r="DSU104" s="266"/>
      <c r="DSV104" s="266"/>
      <c r="DSW104" s="139"/>
      <c r="DSX104" s="266"/>
      <c r="DSY104" s="266"/>
      <c r="DSZ104" s="266"/>
      <c r="DTA104" s="139"/>
      <c r="DTB104" s="266"/>
      <c r="DTC104" s="266"/>
      <c r="DTD104" s="266"/>
      <c r="DTE104" s="139"/>
      <c r="DTF104" s="266"/>
      <c r="DTG104" s="266"/>
      <c r="DTH104" s="266"/>
      <c r="DTI104" s="139"/>
      <c r="DTJ104" s="266"/>
      <c r="DTK104" s="266"/>
      <c r="DTL104" s="266"/>
      <c r="DTM104" s="139"/>
      <c r="DTN104" s="266"/>
      <c r="DTO104" s="266"/>
      <c r="DTP104" s="266"/>
      <c r="DTQ104" s="139"/>
      <c r="DTR104" s="266"/>
      <c r="DTS104" s="266"/>
      <c r="DTT104" s="266"/>
      <c r="DTU104" s="139"/>
      <c r="DTV104" s="266"/>
      <c r="DTW104" s="266"/>
      <c r="DTX104" s="266"/>
      <c r="DTY104" s="139"/>
      <c r="DTZ104" s="266"/>
      <c r="DUA104" s="266"/>
      <c r="DUB104" s="266"/>
      <c r="DUC104" s="139"/>
      <c r="DUD104" s="266"/>
      <c r="DUE104" s="266"/>
      <c r="DUF104" s="266"/>
      <c r="DUG104" s="139"/>
      <c r="DUH104" s="266"/>
      <c r="DUI104" s="266"/>
      <c r="DUJ104" s="266"/>
      <c r="DUK104" s="139"/>
      <c r="DUL104" s="266"/>
      <c r="DUM104" s="266"/>
      <c r="DUN104" s="266"/>
      <c r="DUO104" s="139"/>
      <c r="DUP104" s="266"/>
      <c r="DUQ104" s="266"/>
      <c r="DUR104" s="266"/>
      <c r="DUS104" s="139"/>
      <c r="DUT104" s="266"/>
      <c r="DUU104" s="266"/>
      <c r="DUV104" s="266"/>
      <c r="DUW104" s="139"/>
      <c r="DUX104" s="266"/>
      <c r="DUY104" s="266"/>
      <c r="DUZ104" s="266"/>
      <c r="DVA104" s="139"/>
      <c r="DVB104" s="266"/>
      <c r="DVC104" s="266"/>
      <c r="DVD104" s="266"/>
      <c r="DVE104" s="139"/>
      <c r="DVF104" s="266"/>
      <c r="DVG104" s="266"/>
      <c r="DVH104" s="266"/>
      <c r="DVI104" s="139"/>
      <c r="DVJ104" s="266"/>
      <c r="DVK104" s="266"/>
      <c r="DVL104" s="266"/>
      <c r="DVM104" s="139"/>
      <c r="DVN104" s="266"/>
      <c r="DVO104" s="266"/>
      <c r="DVP104" s="266"/>
      <c r="DVQ104" s="139"/>
      <c r="DVR104" s="266"/>
      <c r="DVS104" s="266"/>
      <c r="DVT104" s="266"/>
      <c r="DVU104" s="139"/>
      <c r="DVV104" s="266"/>
      <c r="DVW104" s="266"/>
      <c r="DVX104" s="266"/>
      <c r="DVY104" s="139"/>
      <c r="DVZ104" s="266"/>
      <c r="DWA104" s="266"/>
      <c r="DWB104" s="266"/>
      <c r="DWC104" s="139"/>
      <c r="DWD104" s="266"/>
      <c r="DWE104" s="266"/>
      <c r="DWF104" s="266"/>
      <c r="DWG104" s="139"/>
      <c r="DWH104" s="266"/>
      <c r="DWI104" s="266"/>
      <c r="DWJ104" s="266"/>
      <c r="DWK104" s="139"/>
      <c r="DWL104" s="266"/>
      <c r="DWM104" s="266"/>
      <c r="DWN104" s="266"/>
      <c r="DWO104" s="139"/>
      <c r="DWP104" s="266"/>
      <c r="DWQ104" s="266"/>
      <c r="DWR104" s="266"/>
      <c r="DWS104" s="139"/>
      <c r="DWT104" s="266"/>
      <c r="DWU104" s="266"/>
      <c r="DWV104" s="266"/>
      <c r="DWW104" s="139"/>
      <c r="DWX104" s="266"/>
      <c r="DWY104" s="266"/>
      <c r="DWZ104" s="266"/>
      <c r="DXA104" s="139"/>
      <c r="DXB104" s="266"/>
      <c r="DXC104" s="266"/>
      <c r="DXD104" s="266"/>
      <c r="DXE104" s="139"/>
      <c r="DXF104" s="266"/>
      <c r="DXG104" s="266"/>
      <c r="DXH104" s="266"/>
      <c r="DXI104" s="139"/>
      <c r="DXJ104" s="266"/>
      <c r="DXK104" s="266"/>
      <c r="DXL104" s="266"/>
      <c r="DXM104" s="139"/>
      <c r="DXN104" s="266"/>
      <c r="DXO104" s="266"/>
      <c r="DXP104" s="266"/>
      <c r="DXQ104" s="139"/>
      <c r="DXR104" s="266"/>
      <c r="DXS104" s="266"/>
      <c r="DXT104" s="266"/>
      <c r="DXU104" s="139"/>
      <c r="DXV104" s="266"/>
      <c r="DXW104" s="266"/>
      <c r="DXX104" s="266"/>
      <c r="DXY104" s="139"/>
      <c r="DXZ104" s="266"/>
      <c r="DYA104" s="266"/>
      <c r="DYB104" s="266"/>
      <c r="DYC104" s="139"/>
      <c r="DYD104" s="266"/>
      <c r="DYE104" s="266"/>
      <c r="DYF104" s="266"/>
      <c r="DYG104" s="139"/>
      <c r="DYH104" s="266"/>
      <c r="DYI104" s="266"/>
      <c r="DYJ104" s="266"/>
      <c r="DYK104" s="139"/>
      <c r="DYL104" s="266"/>
      <c r="DYM104" s="266"/>
      <c r="DYN104" s="266"/>
      <c r="DYO104" s="139"/>
      <c r="DYP104" s="266"/>
      <c r="DYQ104" s="266"/>
      <c r="DYR104" s="266"/>
      <c r="DYS104" s="139"/>
      <c r="DYT104" s="266"/>
      <c r="DYU104" s="266"/>
      <c r="DYV104" s="266"/>
      <c r="DYW104" s="139"/>
      <c r="DYX104" s="266"/>
      <c r="DYY104" s="266"/>
      <c r="DYZ104" s="266"/>
      <c r="DZA104" s="139"/>
      <c r="DZB104" s="266"/>
      <c r="DZC104" s="266"/>
      <c r="DZD104" s="266"/>
      <c r="DZE104" s="139"/>
      <c r="DZF104" s="266"/>
      <c r="DZG104" s="266"/>
      <c r="DZH104" s="266"/>
      <c r="DZI104" s="139"/>
      <c r="DZJ104" s="266"/>
      <c r="DZK104" s="266"/>
      <c r="DZL104" s="266"/>
      <c r="DZM104" s="139"/>
      <c r="DZN104" s="266"/>
      <c r="DZO104" s="266"/>
      <c r="DZP104" s="266"/>
      <c r="DZQ104" s="139"/>
      <c r="DZR104" s="266"/>
      <c r="DZS104" s="266"/>
      <c r="DZT104" s="266"/>
      <c r="DZU104" s="139"/>
      <c r="DZV104" s="266"/>
      <c r="DZW104" s="266"/>
      <c r="DZX104" s="266"/>
      <c r="DZY104" s="139"/>
      <c r="DZZ104" s="266"/>
      <c r="EAA104" s="266"/>
      <c r="EAB104" s="266"/>
      <c r="EAC104" s="139"/>
      <c r="EAD104" s="266"/>
      <c r="EAE104" s="266"/>
      <c r="EAF104" s="266"/>
      <c r="EAG104" s="139"/>
      <c r="EAH104" s="266"/>
      <c r="EAI104" s="266"/>
      <c r="EAJ104" s="266"/>
      <c r="EAK104" s="139"/>
      <c r="EAL104" s="266"/>
      <c r="EAM104" s="266"/>
      <c r="EAN104" s="266"/>
      <c r="EAO104" s="139"/>
      <c r="EAP104" s="266"/>
      <c r="EAQ104" s="266"/>
      <c r="EAR104" s="266"/>
      <c r="EAS104" s="139"/>
      <c r="EAT104" s="266"/>
      <c r="EAU104" s="266"/>
      <c r="EAV104" s="266"/>
      <c r="EAW104" s="139"/>
      <c r="EAX104" s="266"/>
      <c r="EAY104" s="266"/>
      <c r="EAZ104" s="266"/>
      <c r="EBA104" s="139"/>
      <c r="EBB104" s="266"/>
      <c r="EBC104" s="266"/>
      <c r="EBD104" s="266"/>
      <c r="EBE104" s="139"/>
      <c r="EBF104" s="266"/>
      <c r="EBG104" s="266"/>
      <c r="EBH104" s="266"/>
      <c r="EBI104" s="139"/>
      <c r="EBJ104" s="266"/>
      <c r="EBK104" s="266"/>
      <c r="EBL104" s="266"/>
      <c r="EBM104" s="139"/>
      <c r="EBN104" s="266"/>
      <c r="EBO104" s="266"/>
      <c r="EBP104" s="266"/>
      <c r="EBQ104" s="139"/>
      <c r="EBR104" s="266"/>
      <c r="EBS104" s="266"/>
      <c r="EBT104" s="266"/>
      <c r="EBU104" s="139"/>
      <c r="EBV104" s="266"/>
      <c r="EBW104" s="266"/>
      <c r="EBX104" s="266"/>
      <c r="EBY104" s="139"/>
      <c r="EBZ104" s="266"/>
      <c r="ECA104" s="266"/>
      <c r="ECB104" s="266"/>
      <c r="ECC104" s="139"/>
      <c r="ECD104" s="266"/>
      <c r="ECE104" s="266"/>
      <c r="ECF104" s="266"/>
      <c r="ECG104" s="139"/>
      <c r="ECH104" s="266"/>
      <c r="ECI104" s="266"/>
      <c r="ECJ104" s="266"/>
      <c r="ECK104" s="139"/>
      <c r="ECL104" s="266"/>
      <c r="ECM104" s="266"/>
      <c r="ECN104" s="266"/>
      <c r="ECO104" s="139"/>
      <c r="ECP104" s="266"/>
      <c r="ECQ104" s="266"/>
      <c r="ECR104" s="266"/>
      <c r="ECS104" s="139"/>
      <c r="ECT104" s="266"/>
      <c r="ECU104" s="266"/>
      <c r="ECV104" s="266"/>
      <c r="ECW104" s="139"/>
      <c r="ECX104" s="266"/>
      <c r="ECY104" s="266"/>
      <c r="ECZ104" s="266"/>
      <c r="EDA104" s="139"/>
      <c r="EDB104" s="266"/>
      <c r="EDC104" s="266"/>
      <c r="EDD104" s="266"/>
      <c r="EDE104" s="139"/>
      <c r="EDF104" s="266"/>
      <c r="EDG104" s="266"/>
      <c r="EDH104" s="266"/>
      <c r="EDI104" s="139"/>
      <c r="EDJ104" s="266"/>
      <c r="EDK104" s="266"/>
      <c r="EDL104" s="266"/>
      <c r="EDM104" s="139"/>
      <c r="EDN104" s="266"/>
      <c r="EDO104" s="266"/>
      <c r="EDP104" s="266"/>
      <c r="EDQ104" s="139"/>
      <c r="EDR104" s="266"/>
      <c r="EDS104" s="266"/>
      <c r="EDT104" s="266"/>
      <c r="EDU104" s="139"/>
      <c r="EDV104" s="266"/>
      <c r="EDW104" s="266"/>
      <c r="EDX104" s="266"/>
      <c r="EDY104" s="139"/>
      <c r="EDZ104" s="266"/>
      <c r="EEA104" s="266"/>
      <c r="EEB104" s="266"/>
      <c r="EEC104" s="139"/>
      <c r="EED104" s="266"/>
      <c r="EEE104" s="266"/>
      <c r="EEF104" s="266"/>
      <c r="EEG104" s="139"/>
      <c r="EEH104" s="266"/>
      <c r="EEI104" s="266"/>
      <c r="EEJ104" s="266"/>
      <c r="EEK104" s="139"/>
      <c r="EEL104" s="266"/>
      <c r="EEM104" s="266"/>
      <c r="EEN104" s="266"/>
      <c r="EEO104" s="139"/>
      <c r="EEP104" s="266"/>
      <c r="EEQ104" s="266"/>
      <c r="EER104" s="266"/>
      <c r="EES104" s="139"/>
      <c r="EET104" s="266"/>
      <c r="EEU104" s="266"/>
      <c r="EEV104" s="266"/>
      <c r="EEW104" s="139"/>
      <c r="EEX104" s="266"/>
      <c r="EEY104" s="266"/>
      <c r="EEZ104" s="266"/>
      <c r="EFA104" s="139"/>
      <c r="EFB104" s="266"/>
      <c r="EFC104" s="266"/>
      <c r="EFD104" s="266"/>
      <c r="EFE104" s="139"/>
      <c r="EFF104" s="266"/>
      <c r="EFG104" s="266"/>
      <c r="EFH104" s="266"/>
      <c r="EFI104" s="139"/>
      <c r="EFJ104" s="266"/>
      <c r="EFK104" s="266"/>
      <c r="EFL104" s="266"/>
      <c r="EFM104" s="139"/>
      <c r="EFN104" s="266"/>
      <c r="EFO104" s="266"/>
      <c r="EFP104" s="266"/>
      <c r="EFQ104" s="139"/>
      <c r="EFR104" s="266"/>
      <c r="EFS104" s="266"/>
      <c r="EFT104" s="266"/>
      <c r="EFU104" s="139"/>
      <c r="EFV104" s="266"/>
      <c r="EFW104" s="266"/>
      <c r="EFX104" s="266"/>
      <c r="EFY104" s="139"/>
      <c r="EFZ104" s="266"/>
      <c r="EGA104" s="266"/>
      <c r="EGB104" s="266"/>
      <c r="EGC104" s="139"/>
      <c r="EGD104" s="266"/>
      <c r="EGE104" s="266"/>
      <c r="EGF104" s="266"/>
      <c r="EGG104" s="139"/>
      <c r="EGH104" s="266"/>
      <c r="EGI104" s="266"/>
      <c r="EGJ104" s="266"/>
      <c r="EGK104" s="139"/>
      <c r="EGL104" s="266"/>
      <c r="EGM104" s="266"/>
      <c r="EGN104" s="266"/>
      <c r="EGO104" s="139"/>
      <c r="EGP104" s="266"/>
      <c r="EGQ104" s="266"/>
      <c r="EGR104" s="266"/>
      <c r="EGS104" s="139"/>
      <c r="EGT104" s="266"/>
      <c r="EGU104" s="266"/>
      <c r="EGV104" s="266"/>
      <c r="EGW104" s="139"/>
      <c r="EGX104" s="266"/>
      <c r="EGY104" s="266"/>
      <c r="EGZ104" s="266"/>
      <c r="EHA104" s="139"/>
      <c r="EHB104" s="266"/>
      <c r="EHC104" s="266"/>
      <c r="EHD104" s="266"/>
      <c r="EHE104" s="139"/>
      <c r="EHF104" s="266"/>
      <c r="EHG104" s="266"/>
      <c r="EHH104" s="266"/>
      <c r="EHI104" s="139"/>
      <c r="EHJ104" s="266"/>
      <c r="EHK104" s="266"/>
      <c r="EHL104" s="266"/>
      <c r="EHM104" s="139"/>
      <c r="EHN104" s="266"/>
      <c r="EHO104" s="266"/>
      <c r="EHP104" s="266"/>
      <c r="EHQ104" s="139"/>
      <c r="EHR104" s="266"/>
      <c r="EHS104" s="266"/>
      <c r="EHT104" s="266"/>
      <c r="EHU104" s="139"/>
      <c r="EHV104" s="266"/>
      <c r="EHW104" s="266"/>
      <c r="EHX104" s="266"/>
      <c r="EHY104" s="139"/>
      <c r="EHZ104" s="266"/>
      <c r="EIA104" s="266"/>
      <c r="EIB104" s="266"/>
      <c r="EIC104" s="139"/>
      <c r="EID104" s="266"/>
      <c r="EIE104" s="266"/>
      <c r="EIF104" s="266"/>
      <c r="EIG104" s="139"/>
      <c r="EIH104" s="266"/>
      <c r="EII104" s="266"/>
      <c r="EIJ104" s="266"/>
      <c r="EIK104" s="139"/>
      <c r="EIL104" s="266"/>
      <c r="EIM104" s="266"/>
      <c r="EIN104" s="266"/>
      <c r="EIO104" s="139"/>
      <c r="EIP104" s="266"/>
      <c r="EIQ104" s="266"/>
      <c r="EIR104" s="266"/>
      <c r="EIS104" s="139"/>
      <c r="EIT104" s="266"/>
      <c r="EIU104" s="266"/>
      <c r="EIV104" s="266"/>
      <c r="EIW104" s="139"/>
      <c r="EIX104" s="266"/>
      <c r="EIY104" s="266"/>
      <c r="EIZ104" s="266"/>
      <c r="EJA104" s="139"/>
      <c r="EJB104" s="266"/>
      <c r="EJC104" s="266"/>
      <c r="EJD104" s="266"/>
      <c r="EJE104" s="139"/>
      <c r="EJF104" s="266"/>
      <c r="EJG104" s="266"/>
      <c r="EJH104" s="266"/>
      <c r="EJI104" s="139"/>
      <c r="EJJ104" s="266"/>
      <c r="EJK104" s="266"/>
      <c r="EJL104" s="266"/>
      <c r="EJM104" s="139"/>
      <c r="EJN104" s="266"/>
      <c r="EJO104" s="266"/>
      <c r="EJP104" s="266"/>
      <c r="EJQ104" s="139"/>
      <c r="EJR104" s="266"/>
      <c r="EJS104" s="266"/>
      <c r="EJT104" s="266"/>
      <c r="EJU104" s="139"/>
      <c r="EJV104" s="266"/>
      <c r="EJW104" s="266"/>
      <c r="EJX104" s="266"/>
      <c r="EJY104" s="139"/>
      <c r="EJZ104" s="266"/>
      <c r="EKA104" s="266"/>
      <c r="EKB104" s="266"/>
      <c r="EKC104" s="139"/>
      <c r="EKD104" s="266"/>
      <c r="EKE104" s="266"/>
      <c r="EKF104" s="266"/>
      <c r="EKG104" s="139"/>
      <c r="EKH104" s="266"/>
      <c r="EKI104" s="266"/>
      <c r="EKJ104" s="266"/>
      <c r="EKK104" s="139"/>
      <c r="EKL104" s="266"/>
      <c r="EKM104" s="266"/>
      <c r="EKN104" s="266"/>
      <c r="EKO104" s="139"/>
      <c r="EKP104" s="266"/>
      <c r="EKQ104" s="266"/>
      <c r="EKR104" s="266"/>
      <c r="EKS104" s="139"/>
      <c r="EKT104" s="266"/>
      <c r="EKU104" s="266"/>
      <c r="EKV104" s="266"/>
      <c r="EKW104" s="139"/>
      <c r="EKX104" s="266"/>
      <c r="EKY104" s="266"/>
      <c r="EKZ104" s="266"/>
      <c r="ELA104" s="139"/>
      <c r="ELB104" s="266"/>
      <c r="ELC104" s="266"/>
      <c r="ELD104" s="266"/>
      <c r="ELE104" s="139"/>
      <c r="ELF104" s="266"/>
      <c r="ELG104" s="266"/>
      <c r="ELH104" s="266"/>
      <c r="ELI104" s="139"/>
      <c r="ELJ104" s="266"/>
      <c r="ELK104" s="266"/>
      <c r="ELL104" s="266"/>
      <c r="ELM104" s="139"/>
      <c r="ELN104" s="266"/>
      <c r="ELO104" s="266"/>
      <c r="ELP104" s="266"/>
      <c r="ELQ104" s="139"/>
      <c r="ELR104" s="266"/>
      <c r="ELS104" s="266"/>
      <c r="ELT104" s="266"/>
      <c r="ELU104" s="139"/>
      <c r="ELV104" s="266"/>
      <c r="ELW104" s="266"/>
      <c r="ELX104" s="266"/>
      <c r="ELY104" s="139"/>
      <c r="ELZ104" s="266"/>
      <c r="EMA104" s="266"/>
      <c r="EMB104" s="266"/>
      <c r="EMC104" s="139"/>
      <c r="EMD104" s="266"/>
      <c r="EME104" s="266"/>
      <c r="EMF104" s="266"/>
      <c r="EMG104" s="139"/>
      <c r="EMH104" s="266"/>
      <c r="EMI104" s="266"/>
      <c r="EMJ104" s="266"/>
      <c r="EMK104" s="139"/>
      <c r="EML104" s="266"/>
      <c r="EMM104" s="266"/>
      <c r="EMN104" s="266"/>
      <c r="EMO104" s="139"/>
      <c r="EMP104" s="266"/>
      <c r="EMQ104" s="266"/>
      <c r="EMR104" s="266"/>
      <c r="EMS104" s="139"/>
      <c r="EMT104" s="266"/>
      <c r="EMU104" s="266"/>
      <c r="EMV104" s="266"/>
      <c r="EMW104" s="139"/>
      <c r="EMX104" s="266"/>
      <c r="EMY104" s="266"/>
      <c r="EMZ104" s="266"/>
      <c r="ENA104" s="139"/>
      <c r="ENB104" s="266"/>
      <c r="ENC104" s="266"/>
      <c r="END104" s="266"/>
      <c r="ENE104" s="139"/>
      <c r="ENF104" s="266"/>
      <c r="ENG104" s="266"/>
      <c r="ENH104" s="266"/>
      <c r="ENI104" s="139"/>
      <c r="ENJ104" s="266"/>
      <c r="ENK104" s="266"/>
      <c r="ENL104" s="266"/>
      <c r="ENM104" s="139"/>
      <c r="ENN104" s="266"/>
      <c r="ENO104" s="266"/>
      <c r="ENP104" s="266"/>
      <c r="ENQ104" s="139"/>
      <c r="ENR104" s="266"/>
      <c r="ENS104" s="266"/>
      <c r="ENT104" s="266"/>
      <c r="ENU104" s="139"/>
      <c r="ENV104" s="266"/>
      <c r="ENW104" s="266"/>
      <c r="ENX104" s="266"/>
      <c r="ENY104" s="139"/>
      <c r="ENZ104" s="266"/>
      <c r="EOA104" s="266"/>
      <c r="EOB104" s="266"/>
      <c r="EOC104" s="139"/>
      <c r="EOD104" s="266"/>
      <c r="EOE104" s="266"/>
      <c r="EOF104" s="266"/>
      <c r="EOG104" s="139"/>
      <c r="EOH104" s="266"/>
      <c r="EOI104" s="266"/>
      <c r="EOJ104" s="266"/>
      <c r="EOK104" s="139"/>
      <c r="EOL104" s="266"/>
      <c r="EOM104" s="266"/>
      <c r="EON104" s="266"/>
      <c r="EOO104" s="139"/>
      <c r="EOP104" s="266"/>
      <c r="EOQ104" s="266"/>
      <c r="EOR104" s="266"/>
      <c r="EOS104" s="139"/>
      <c r="EOT104" s="266"/>
      <c r="EOU104" s="266"/>
      <c r="EOV104" s="266"/>
      <c r="EOW104" s="139"/>
      <c r="EOX104" s="266"/>
      <c r="EOY104" s="266"/>
      <c r="EOZ104" s="266"/>
      <c r="EPA104" s="139"/>
      <c r="EPB104" s="266"/>
      <c r="EPC104" s="266"/>
      <c r="EPD104" s="266"/>
      <c r="EPE104" s="139"/>
      <c r="EPF104" s="266"/>
      <c r="EPG104" s="266"/>
      <c r="EPH104" s="266"/>
      <c r="EPI104" s="139"/>
      <c r="EPJ104" s="266"/>
      <c r="EPK104" s="266"/>
      <c r="EPL104" s="266"/>
      <c r="EPM104" s="139"/>
      <c r="EPN104" s="266"/>
      <c r="EPO104" s="266"/>
      <c r="EPP104" s="266"/>
      <c r="EPQ104" s="139"/>
      <c r="EPR104" s="266"/>
      <c r="EPS104" s="266"/>
      <c r="EPT104" s="266"/>
      <c r="EPU104" s="139"/>
      <c r="EPV104" s="266"/>
      <c r="EPW104" s="266"/>
      <c r="EPX104" s="266"/>
      <c r="EPY104" s="139"/>
      <c r="EPZ104" s="266"/>
      <c r="EQA104" s="266"/>
      <c r="EQB104" s="266"/>
      <c r="EQC104" s="139"/>
      <c r="EQD104" s="266"/>
      <c r="EQE104" s="266"/>
      <c r="EQF104" s="266"/>
      <c r="EQG104" s="139"/>
      <c r="EQH104" s="266"/>
      <c r="EQI104" s="266"/>
      <c r="EQJ104" s="266"/>
      <c r="EQK104" s="139"/>
      <c r="EQL104" s="266"/>
      <c r="EQM104" s="266"/>
      <c r="EQN104" s="266"/>
      <c r="EQO104" s="139"/>
      <c r="EQP104" s="266"/>
      <c r="EQQ104" s="266"/>
      <c r="EQR104" s="266"/>
      <c r="EQS104" s="139"/>
      <c r="EQT104" s="266"/>
      <c r="EQU104" s="266"/>
      <c r="EQV104" s="266"/>
      <c r="EQW104" s="139"/>
      <c r="EQX104" s="266"/>
      <c r="EQY104" s="266"/>
      <c r="EQZ104" s="266"/>
      <c r="ERA104" s="139"/>
      <c r="ERB104" s="266"/>
      <c r="ERC104" s="266"/>
      <c r="ERD104" s="266"/>
      <c r="ERE104" s="139"/>
      <c r="ERF104" s="266"/>
      <c r="ERG104" s="266"/>
      <c r="ERH104" s="266"/>
      <c r="ERI104" s="139"/>
      <c r="ERJ104" s="266"/>
      <c r="ERK104" s="266"/>
      <c r="ERL104" s="266"/>
      <c r="ERM104" s="139"/>
      <c r="ERN104" s="266"/>
      <c r="ERO104" s="266"/>
      <c r="ERP104" s="266"/>
      <c r="ERQ104" s="139"/>
      <c r="ERR104" s="266"/>
      <c r="ERS104" s="266"/>
      <c r="ERT104" s="266"/>
      <c r="ERU104" s="139"/>
      <c r="ERV104" s="266"/>
      <c r="ERW104" s="266"/>
      <c r="ERX104" s="266"/>
      <c r="ERY104" s="139"/>
      <c r="ERZ104" s="266"/>
      <c r="ESA104" s="266"/>
      <c r="ESB104" s="266"/>
      <c r="ESC104" s="139"/>
      <c r="ESD104" s="266"/>
      <c r="ESE104" s="266"/>
      <c r="ESF104" s="266"/>
      <c r="ESG104" s="139"/>
      <c r="ESH104" s="266"/>
      <c r="ESI104" s="266"/>
      <c r="ESJ104" s="266"/>
      <c r="ESK104" s="139"/>
      <c r="ESL104" s="266"/>
      <c r="ESM104" s="266"/>
      <c r="ESN104" s="266"/>
      <c r="ESO104" s="139"/>
      <c r="ESP104" s="266"/>
      <c r="ESQ104" s="266"/>
      <c r="ESR104" s="266"/>
      <c r="ESS104" s="139"/>
      <c r="EST104" s="266"/>
      <c r="ESU104" s="266"/>
      <c r="ESV104" s="266"/>
      <c r="ESW104" s="139"/>
      <c r="ESX104" s="266"/>
      <c r="ESY104" s="266"/>
      <c r="ESZ104" s="266"/>
      <c r="ETA104" s="139"/>
      <c r="ETB104" s="266"/>
      <c r="ETC104" s="266"/>
      <c r="ETD104" s="266"/>
      <c r="ETE104" s="139"/>
      <c r="ETF104" s="266"/>
      <c r="ETG104" s="266"/>
      <c r="ETH104" s="266"/>
      <c r="ETI104" s="139"/>
      <c r="ETJ104" s="266"/>
      <c r="ETK104" s="266"/>
      <c r="ETL104" s="266"/>
      <c r="ETM104" s="139"/>
      <c r="ETN104" s="266"/>
      <c r="ETO104" s="266"/>
      <c r="ETP104" s="266"/>
      <c r="ETQ104" s="139"/>
      <c r="ETR104" s="266"/>
      <c r="ETS104" s="266"/>
      <c r="ETT104" s="266"/>
      <c r="ETU104" s="139"/>
      <c r="ETV104" s="266"/>
      <c r="ETW104" s="266"/>
      <c r="ETX104" s="266"/>
      <c r="ETY104" s="139"/>
      <c r="ETZ104" s="266"/>
      <c r="EUA104" s="266"/>
      <c r="EUB104" s="266"/>
      <c r="EUC104" s="139"/>
      <c r="EUD104" s="266"/>
      <c r="EUE104" s="266"/>
      <c r="EUF104" s="266"/>
      <c r="EUG104" s="139"/>
      <c r="EUH104" s="266"/>
      <c r="EUI104" s="266"/>
      <c r="EUJ104" s="266"/>
      <c r="EUK104" s="139"/>
      <c r="EUL104" s="266"/>
      <c r="EUM104" s="266"/>
      <c r="EUN104" s="266"/>
      <c r="EUO104" s="139"/>
      <c r="EUP104" s="266"/>
      <c r="EUQ104" s="266"/>
      <c r="EUR104" s="266"/>
      <c r="EUS104" s="139"/>
      <c r="EUT104" s="266"/>
      <c r="EUU104" s="266"/>
      <c r="EUV104" s="266"/>
      <c r="EUW104" s="139"/>
      <c r="EUX104" s="266"/>
      <c r="EUY104" s="266"/>
      <c r="EUZ104" s="266"/>
      <c r="EVA104" s="139"/>
      <c r="EVB104" s="266"/>
      <c r="EVC104" s="266"/>
      <c r="EVD104" s="266"/>
      <c r="EVE104" s="139"/>
      <c r="EVF104" s="266"/>
      <c r="EVG104" s="266"/>
      <c r="EVH104" s="266"/>
      <c r="EVI104" s="139"/>
      <c r="EVJ104" s="266"/>
      <c r="EVK104" s="266"/>
      <c r="EVL104" s="266"/>
      <c r="EVM104" s="139"/>
      <c r="EVN104" s="266"/>
      <c r="EVO104" s="266"/>
      <c r="EVP104" s="266"/>
      <c r="EVQ104" s="139"/>
      <c r="EVR104" s="266"/>
      <c r="EVS104" s="266"/>
      <c r="EVT104" s="266"/>
      <c r="EVU104" s="139"/>
      <c r="EVV104" s="266"/>
      <c r="EVW104" s="266"/>
      <c r="EVX104" s="266"/>
      <c r="EVY104" s="139"/>
      <c r="EVZ104" s="266"/>
      <c r="EWA104" s="266"/>
      <c r="EWB104" s="266"/>
      <c r="EWC104" s="139"/>
      <c r="EWD104" s="266"/>
      <c r="EWE104" s="266"/>
      <c r="EWF104" s="266"/>
      <c r="EWG104" s="139"/>
      <c r="EWH104" s="266"/>
      <c r="EWI104" s="266"/>
      <c r="EWJ104" s="266"/>
      <c r="EWK104" s="139"/>
      <c r="EWL104" s="266"/>
      <c r="EWM104" s="266"/>
      <c r="EWN104" s="266"/>
      <c r="EWO104" s="139"/>
      <c r="EWP104" s="266"/>
      <c r="EWQ104" s="266"/>
      <c r="EWR104" s="266"/>
      <c r="EWS104" s="139"/>
      <c r="EWT104" s="266"/>
      <c r="EWU104" s="266"/>
      <c r="EWV104" s="266"/>
      <c r="EWW104" s="139"/>
      <c r="EWX104" s="266"/>
      <c r="EWY104" s="266"/>
      <c r="EWZ104" s="266"/>
      <c r="EXA104" s="139"/>
      <c r="EXB104" s="266"/>
      <c r="EXC104" s="266"/>
      <c r="EXD104" s="266"/>
      <c r="EXE104" s="139"/>
      <c r="EXF104" s="266"/>
      <c r="EXG104" s="266"/>
      <c r="EXH104" s="266"/>
      <c r="EXI104" s="139"/>
      <c r="EXJ104" s="266"/>
      <c r="EXK104" s="266"/>
      <c r="EXL104" s="266"/>
      <c r="EXM104" s="139"/>
      <c r="EXN104" s="266"/>
      <c r="EXO104" s="266"/>
      <c r="EXP104" s="266"/>
      <c r="EXQ104" s="139"/>
      <c r="EXR104" s="266"/>
      <c r="EXS104" s="266"/>
      <c r="EXT104" s="266"/>
      <c r="EXU104" s="139"/>
      <c r="EXV104" s="266"/>
      <c r="EXW104" s="266"/>
      <c r="EXX104" s="266"/>
      <c r="EXY104" s="139"/>
      <c r="EXZ104" s="266"/>
      <c r="EYA104" s="266"/>
      <c r="EYB104" s="266"/>
      <c r="EYC104" s="139"/>
      <c r="EYD104" s="266"/>
      <c r="EYE104" s="266"/>
      <c r="EYF104" s="266"/>
      <c r="EYG104" s="139"/>
      <c r="EYH104" s="266"/>
      <c r="EYI104" s="266"/>
      <c r="EYJ104" s="266"/>
      <c r="EYK104" s="139"/>
      <c r="EYL104" s="266"/>
      <c r="EYM104" s="266"/>
      <c r="EYN104" s="266"/>
      <c r="EYO104" s="139"/>
      <c r="EYP104" s="266"/>
      <c r="EYQ104" s="266"/>
      <c r="EYR104" s="266"/>
      <c r="EYS104" s="139"/>
      <c r="EYT104" s="266"/>
      <c r="EYU104" s="266"/>
      <c r="EYV104" s="266"/>
      <c r="EYW104" s="139"/>
      <c r="EYX104" s="266"/>
      <c r="EYY104" s="266"/>
      <c r="EYZ104" s="266"/>
      <c r="EZA104" s="139"/>
      <c r="EZB104" s="266"/>
      <c r="EZC104" s="266"/>
      <c r="EZD104" s="266"/>
      <c r="EZE104" s="139"/>
      <c r="EZF104" s="266"/>
      <c r="EZG104" s="266"/>
      <c r="EZH104" s="266"/>
      <c r="EZI104" s="139"/>
      <c r="EZJ104" s="266"/>
      <c r="EZK104" s="266"/>
      <c r="EZL104" s="266"/>
      <c r="EZM104" s="139"/>
      <c r="EZN104" s="266"/>
      <c r="EZO104" s="266"/>
      <c r="EZP104" s="266"/>
      <c r="EZQ104" s="139"/>
      <c r="EZR104" s="266"/>
      <c r="EZS104" s="266"/>
      <c r="EZT104" s="266"/>
      <c r="EZU104" s="139"/>
      <c r="EZV104" s="266"/>
      <c r="EZW104" s="266"/>
      <c r="EZX104" s="266"/>
      <c r="EZY104" s="139"/>
      <c r="EZZ104" s="266"/>
      <c r="FAA104" s="266"/>
      <c r="FAB104" s="266"/>
      <c r="FAC104" s="139"/>
      <c r="FAD104" s="266"/>
      <c r="FAE104" s="266"/>
      <c r="FAF104" s="266"/>
      <c r="FAG104" s="139"/>
      <c r="FAH104" s="266"/>
      <c r="FAI104" s="266"/>
      <c r="FAJ104" s="266"/>
      <c r="FAK104" s="139"/>
      <c r="FAL104" s="266"/>
      <c r="FAM104" s="266"/>
      <c r="FAN104" s="266"/>
      <c r="FAO104" s="139"/>
      <c r="FAP104" s="266"/>
      <c r="FAQ104" s="266"/>
      <c r="FAR104" s="266"/>
      <c r="FAS104" s="139"/>
      <c r="FAT104" s="266"/>
      <c r="FAU104" s="266"/>
      <c r="FAV104" s="266"/>
      <c r="FAW104" s="139"/>
      <c r="FAX104" s="266"/>
      <c r="FAY104" s="266"/>
      <c r="FAZ104" s="266"/>
      <c r="FBA104" s="139"/>
      <c r="FBB104" s="266"/>
      <c r="FBC104" s="266"/>
      <c r="FBD104" s="266"/>
      <c r="FBE104" s="139"/>
      <c r="FBF104" s="266"/>
      <c r="FBG104" s="266"/>
      <c r="FBH104" s="266"/>
      <c r="FBI104" s="139"/>
      <c r="FBJ104" s="266"/>
      <c r="FBK104" s="266"/>
      <c r="FBL104" s="266"/>
      <c r="FBM104" s="139"/>
      <c r="FBN104" s="266"/>
      <c r="FBO104" s="266"/>
      <c r="FBP104" s="266"/>
      <c r="FBQ104" s="139"/>
      <c r="FBR104" s="266"/>
      <c r="FBS104" s="266"/>
      <c r="FBT104" s="266"/>
      <c r="FBU104" s="139"/>
      <c r="FBV104" s="266"/>
      <c r="FBW104" s="266"/>
      <c r="FBX104" s="266"/>
      <c r="FBY104" s="139"/>
      <c r="FBZ104" s="266"/>
      <c r="FCA104" s="266"/>
      <c r="FCB104" s="266"/>
      <c r="FCC104" s="139"/>
      <c r="FCD104" s="266"/>
      <c r="FCE104" s="266"/>
      <c r="FCF104" s="266"/>
      <c r="FCG104" s="139"/>
      <c r="FCH104" s="266"/>
      <c r="FCI104" s="266"/>
      <c r="FCJ104" s="266"/>
      <c r="FCK104" s="139"/>
      <c r="FCL104" s="266"/>
      <c r="FCM104" s="266"/>
      <c r="FCN104" s="266"/>
      <c r="FCO104" s="139"/>
      <c r="FCP104" s="266"/>
      <c r="FCQ104" s="266"/>
      <c r="FCR104" s="266"/>
      <c r="FCS104" s="139"/>
      <c r="FCT104" s="266"/>
      <c r="FCU104" s="266"/>
      <c r="FCV104" s="266"/>
      <c r="FCW104" s="139"/>
      <c r="FCX104" s="266"/>
      <c r="FCY104" s="266"/>
      <c r="FCZ104" s="266"/>
      <c r="FDA104" s="139"/>
      <c r="FDB104" s="266"/>
      <c r="FDC104" s="266"/>
      <c r="FDD104" s="266"/>
      <c r="FDE104" s="139"/>
      <c r="FDF104" s="266"/>
      <c r="FDG104" s="266"/>
      <c r="FDH104" s="266"/>
      <c r="FDI104" s="139"/>
      <c r="FDJ104" s="266"/>
      <c r="FDK104" s="266"/>
      <c r="FDL104" s="266"/>
      <c r="FDM104" s="139"/>
      <c r="FDN104" s="266"/>
      <c r="FDO104" s="266"/>
      <c r="FDP104" s="266"/>
      <c r="FDQ104" s="139"/>
      <c r="FDR104" s="266"/>
      <c r="FDS104" s="266"/>
      <c r="FDT104" s="266"/>
      <c r="FDU104" s="139"/>
      <c r="FDV104" s="266"/>
      <c r="FDW104" s="266"/>
      <c r="FDX104" s="266"/>
      <c r="FDY104" s="139"/>
      <c r="FDZ104" s="266"/>
      <c r="FEA104" s="266"/>
      <c r="FEB104" s="266"/>
      <c r="FEC104" s="139"/>
      <c r="FED104" s="266"/>
      <c r="FEE104" s="266"/>
      <c r="FEF104" s="266"/>
      <c r="FEG104" s="139"/>
      <c r="FEH104" s="266"/>
      <c r="FEI104" s="266"/>
      <c r="FEJ104" s="266"/>
      <c r="FEK104" s="139"/>
      <c r="FEL104" s="266"/>
      <c r="FEM104" s="266"/>
      <c r="FEN104" s="266"/>
      <c r="FEO104" s="139"/>
      <c r="FEP104" s="266"/>
      <c r="FEQ104" s="266"/>
      <c r="FER104" s="266"/>
      <c r="FES104" s="139"/>
      <c r="FET104" s="266"/>
      <c r="FEU104" s="266"/>
      <c r="FEV104" s="266"/>
      <c r="FEW104" s="139"/>
      <c r="FEX104" s="266"/>
      <c r="FEY104" s="266"/>
      <c r="FEZ104" s="266"/>
      <c r="FFA104" s="139"/>
      <c r="FFB104" s="266"/>
      <c r="FFC104" s="266"/>
      <c r="FFD104" s="266"/>
      <c r="FFE104" s="139"/>
      <c r="FFF104" s="266"/>
      <c r="FFG104" s="266"/>
      <c r="FFH104" s="266"/>
      <c r="FFI104" s="139"/>
      <c r="FFJ104" s="266"/>
      <c r="FFK104" s="266"/>
      <c r="FFL104" s="266"/>
      <c r="FFM104" s="139"/>
      <c r="FFN104" s="266"/>
      <c r="FFO104" s="266"/>
      <c r="FFP104" s="266"/>
      <c r="FFQ104" s="139"/>
      <c r="FFR104" s="266"/>
      <c r="FFS104" s="266"/>
      <c r="FFT104" s="266"/>
      <c r="FFU104" s="139"/>
      <c r="FFV104" s="266"/>
      <c r="FFW104" s="266"/>
      <c r="FFX104" s="266"/>
      <c r="FFY104" s="139"/>
      <c r="FFZ104" s="266"/>
      <c r="FGA104" s="266"/>
      <c r="FGB104" s="266"/>
      <c r="FGC104" s="139"/>
      <c r="FGD104" s="266"/>
      <c r="FGE104" s="266"/>
      <c r="FGF104" s="266"/>
      <c r="FGG104" s="139"/>
      <c r="FGH104" s="266"/>
      <c r="FGI104" s="266"/>
      <c r="FGJ104" s="266"/>
      <c r="FGK104" s="139"/>
      <c r="FGL104" s="266"/>
      <c r="FGM104" s="266"/>
      <c r="FGN104" s="266"/>
      <c r="FGO104" s="139"/>
      <c r="FGP104" s="266"/>
      <c r="FGQ104" s="266"/>
      <c r="FGR104" s="266"/>
      <c r="FGS104" s="139"/>
      <c r="FGT104" s="266"/>
      <c r="FGU104" s="266"/>
      <c r="FGV104" s="266"/>
      <c r="FGW104" s="139"/>
      <c r="FGX104" s="266"/>
      <c r="FGY104" s="266"/>
      <c r="FGZ104" s="266"/>
      <c r="FHA104" s="139"/>
      <c r="FHB104" s="266"/>
      <c r="FHC104" s="266"/>
      <c r="FHD104" s="266"/>
      <c r="FHE104" s="139"/>
      <c r="FHF104" s="266"/>
      <c r="FHG104" s="266"/>
      <c r="FHH104" s="266"/>
      <c r="FHI104" s="139"/>
      <c r="FHJ104" s="266"/>
      <c r="FHK104" s="266"/>
      <c r="FHL104" s="266"/>
      <c r="FHM104" s="139"/>
      <c r="FHN104" s="266"/>
      <c r="FHO104" s="266"/>
      <c r="FHP104" s="266"/>
      <c r="FHQ104" s="139"/>
      <c r="FHR104" s="266"/>
      <c r="FHS104" s="266"/>
      <c r="FHT104" s="266"/>
      <c r="FHU104" s="139"/>
      <c r="FHV104" s="266"/>
      <c r="FHW104" s="266"/>
      <c r="FHX104" s="266"/>
      <c r="FHY104" s="139"/>
      <c r="FHZ104" s="266"/>
      <c r="FIA104" s="266"/>
      <c r="FIB104" s="266"/>
      <c r="FIC104" s="139"/>
      <c r="FID104" s="266"/>
      <c r="FIE104" s="266"/>
      <c r="FIF104" s="266"/>
      <c r="FIG104" s="139"/>
      <c r="FIH104" s="266"/>
      <c r="FII104" s="266"/>
      <c r="FIJ104" s="266"/>
      <c r="FIK104" s="139"/>
      <c r="FIL104" s="266"/>
      <c r="FIM104" s="266"/>
      <c r="FIN104" s="266"/>
      <c r="FIO104" s="139"/>
      <c r="FIP104" s="266"/>
      <c r="FIQ104" s="266"/>
      <c r="FIR104" s="266"/>
      <c r="FIS104" s="139"/>
      <c r="FIT104" s="266"/>
      <c r="FIU104" s="266"/>
      <c r="FIV104" s="266"/>
      <c r="FIW104" s="139"/>
      <c r="FIX104" s="266"/>
      <c r="FIY104" s="266"/>
      <c r="FIZ104" s="266"/>
      <c r="FJA104" s="139"/>
      <c r="FJB104" s="266"/>
      <c r="FJC104" s="266"/>
      <c r="FJD104" s="266"/>
      <c r="FJE104" s="139"/>
      <c r="FJF104" s="266"/>
      <c r="FJG104" s="266"/>
      <c r="FJH104" s="266"/>
      <c r="FJI104" s="139"/>
      <c r="FJJ104" s="266"/>
      <c r="FJK104" s="266"/>
      <c r="FJL104" s="266"/>
      <c r="FJM104" s="139"/>
      <c r="FJN104" s="266"/>
      <c r="FJO104" s="266"/>
      <c r="FJP104" s="266"/>
      <c r="FJQ104" s="139"/>
      <c r="FJR104" s="266"/>
      <c r="FJS104" s="266"/>
      <c r="FJT104" s="266"/>
      <c r="FJU104" s="139"/>
      <c r="FJV104" s="266"/>
      <c r="FJW104" s="266"/>
      <c r="FJX104" s="266"/>
      <c r="FJY104" s="139"/>
      <c r="FJZ104" s="266"/>
      <c r="FKA104" s="266"/>
      <c r="FKB104" s="266"/>
      <c r="FKC104" s="139"/>
      <c r="FKD104" s="266"/>
      <c r="FKE104" s="266"/>
      <c r="FKF104" s="266"/>
      <c r="FKG104" s="139"/>
      <c r="FKH104" s="266"/>
      <c r="FKI104" s="266"/>
      <c r="FKJ104" s="266"/>
      <c r="FKK104" s="139"/>
      <c r="FKL104" s="266"/>
      <c r="FKM104" s="266"/>
      <c r="FKN104" s="266"/>
      <c r="FKO104" s="139"/>
      <c r="FKP104" s="266"/>
      <c r="FKQ104" s="266"/>
      <c r="FKR104" s="266"/>
      <c r="FKS104" s="139"/>
      <c r="FKT104" s="266"/>
      <c r="FKU104" s="266"/>
      <c r="FKV104" s="266"/>
      <c r="FKW104" s="139"/>
      <c r="FKX104" s="266"/>
      <c r="FKY104" s="266"/>
      <c r="FKZ104" s="266"/>
      <c r="FLA104" s="139"/>
      <c r="FLB104" s="266"/>
      <c r="FLC104" s="266"/>
      <c r="FLD104" s="266"/>
      <c r="FLE104" s="139"/>
      <c r="FLF104" s="266"/>
      <c r="FLG104" s="266"/>
      <c r="FLH104" s="266"/>
      <c r="FLI104" s="139"/>
      <c r="FLJ104" s="266"/>
      <c r="FLK104" s="266"/>
      <c r="FLL104" s="266"/>
      <c r="FLM104" s="139"/>
      <c r="FLN104" s="266"/>
      <c r="FLO104" s="266"/>
      <c r="FLP104" s="266"/>
      <c r="FLQ104" s="139"/>
      <c r="FLR104" s="266"/>
      <c r="FLS104" s="266"/>
      <c r="FLT104" s="266"/>
      <c r="FLU104" s="139"/>
      <c r="FLV104" s="266"/>
      <c r="FLW104" s="266"/>
      <c r="FLX104" s="266"/>
      <c r="FLY104" s="139"/>
      <c r="FLZ104" s="266"/>
      <c r="FMA104" s="266"/>
      <c r="FMB104" s="266"/>
      <c r="FMC104" s="139"/>
      <c r="FMD104" s="266"/>
      <c r="FME104" s="266"/>
      <c r="FMF104" s="266"/>
      <c r="FMG104" s="139"/>
      <c r="FMH104" s="266"/>
      <c r="FMI104" s="266"/>
      <c r="FMJ104" s="266"/>
      <c r="FMK104" s="139"/>
      <c r="FML104" s="266"/>
      <c r="FMM104" s="266"/>
      <c r="FMN104" s="266"/>
      <c r="FMO104" s="139"/>
      <c r="FMP104" s="266"/>
      <c r="FMQ104" s="266"/>
      <c r="FMR104" s="266"/>
      <c r="FMS104" s="139"/>
      <c r="FMT104" s="266"/>
      <c r="FMU104" s="266"/>
      <c r="FMV104" s="266"/>
      <c r="FMW104" s="139"/>
      <c r="FMX104" s="266"/>
      <c r="FMY104" s="266"/>
      <c r="FMZ104" s="266"/>
      <c r="FNA104" s="139"/>
      <c r="FNB104" s="266"/>
      <c r="FNC104" s="266"/>
      <c r="FND104" s="266"/>
      <c r="FNE104" s="139"/>
      <c r="FNF104" s="266"/>
      <c r="FNG104" s="266"/>
      <c r="FNH104" s="266"/>
      <c r="FNI104" s="139"/>
      <c r="FNJ104" s="266"/>
      <c r="FNK104" s="266"/>
      <c r="FNL104" s="266"/>
      <c r="FNM104" s="139"/>
      <c r="FNN104" s="266"/>
      <c r="FNO104" s="266"/>
      <c r="FNP104" s="266"/>
      <c r="FNQ104" s="139"/>
      <c r="FNR104" s="266"/>
      <c r="FNS104" s="266"/>
      <c r="FNT104" s="266"/>
      <c r="FNU104" s="139"/>
      <c r="FNV104" s="266"/>
      <c r="FNW104" s="266"/>
      <c r="FNX104" s="266"/>
      <c r="FNY104" s="139"/>
      <c r="FNZ104" s="266"/>
      <c r="FOA104" s="266"/>
      <c r="FOB104" s="266"/>
      <c r="FOC104" s="139"/>
      <c r="FOD104" s="266"/>
      <c r="FOE104" s="266"/>
      <c r="FOF104" s="266"/>
      <c r="FOG104" s="139"/>
      <c r="FOH104" s="266"/>
      <c r="FOI104" s="266"/>
      <c r="FOJ104" s="266"/>
      <c r="FOK104" s="139"/>
      <c r="FOL104" s="266"/>
      <c r="FOM104" s="266"/>
      <c r="FON104" s="266"/>
      <c r="FOO104" s="139"/>
      <c r="FOP104" s="266"/>
      <c r="FOQ104" s="266"/>
      <c r="FOR104" s="266"/>
      <c r="FOS104" s="139"/>
      <c r="FOT104" s="266"/>
      <c r="FOU104" s="266"/>
      <c r="FOV104" s="266"/>
      <c r="FOW104" s="139"/>
      <c r="FOX104" s="266"/>
      <c r="FOY104" s="266"/>
      <c r="FOZ104" s="266"/>
      <c r="FPA104" s="139"/>
      <c r="FPB104" s="266"/>
      <c r="FPC104" s="266"/>
      <c r="FPD104" s="266"/>
      <c r="FPE104" s="139"/>
      <c r="FPF104" s="266"/>
      <c r="FPG104" s="266"/>
      <c r="FPH104" s="266"/>
      <c r="FPI104" s="139"/>
      <c r="FPJ104" s="266"/>
      <c r="FPK104" s="266"/>
      <c r="FPL104" s="266"/>
      <c r="FPM104" s="139"/>
      <c r="FPN104" s="266"/>
      <c r="FPO104" s="266"/>
      <c r="FPP104" s="266"/>
      <c r="FPQ104" s="139"/>
      <c r="FPR104" s="266"/>
      <c r="FPS104" s="266"/>
      <c r="FPT104" s="266"/>
      <c r="FPU104" s="139"/>
      <c r="FPV104" s="266"/>
      <c r="FPW104" s="266"/>
      <c r="FPX104" s="266"/>
      <c r="FPY104" s="139"/>
      <c r="FPZ104" s="266"/>
      <c r="FQA104" s="266"/>
      <c r="FQB104" s="266"/>
      <c r="FQC104" s="139"/>
      <c r="FQD104" s="266"/>
      <c r="FQE104" s="266"/>
      <c r="FQF104" s="266"/>
      <c r="FQG104" s="139"/>
      <c r="FQH104" s="266"/>
      <c r="FQI104" s="266"/>
      <c r="FQJ104" s="266"/>
      <c r="FQK104" s="139"/>
      <c r="FQL104" s="266"/>
      <c r="FQM104" s="266"/>
      <c r="FQN104" s="266"/>
      <c r="FQO104" s="139"/>
      <c r="FQP104" s="266"/>
      <c r="FQQ104" s="266"/>
      <c r="FQR104" s="266"/>
      <c r="FQS104" s="139"/>
      <c r="FQT104" s="266"/>
      <c r="FQU104" s="266"/>
      <c r="FQV104" s="266"/>
      <c r="FQW104" s="139"/>
      <c r="FQX104" s="266"/>
      <c r="FQY104" s="266"/>
      <c r="FQZ104" s="266"/>
      <c r="FRA104" s="139"/>
      <c r="FRB104" s="266"/>
      <c r="FRC104" s="266"/>
      <c r="FRD104" s="266"/>
      <c r="FRE104" s="139"/>
      <c r="FRF104" s="266"/>
      <c r="FRG104" s="266"/>
      <c r="FRH104" s="266"/>
      <c r="FRI104" s="139"/>
      <c r="FRJ104" s="266"/>
      <c r="FRK104" s="266"/>
      <c r="FRL104" s="266"/>
      <c r="FRM104" s="139"/>
      <c r="FRN104" s="266"/>
      <c r="FRO104" s="266"/>
      <c r="FRP104" s="266"/>
      <c r="FRQ104" s="139"/>
      <c r="FRR104" s="266"/>
      <c r="FRS104" s="266"/>
      <c r="FRT104" s="266"/>
      <c r="FRU104" s="139"/>
      <c r="FRV104" s="266"/>
      <c r="FRW104" s="266"/>
      <c r="FRX104" s="266"/>
      <c r="FRY104" s="139"/>
      <c r="FRZ104" s="266"/>
      <c r="FSA104" s="266"/>
      <c r="FSB104" s="266"/>
      <c r="FSC104" s="139"/>
      <c r="FSD104" s="266"/>
      <c r="FSE104" s="266"/>
      <c r="FSF104" s="266"/>
      <c r="FSG104" s="139"/>
      <c r="FSH104" s="266"/>
      <c r="FSI104" s="266"/>
      <c r="FSJ104" s="266"/>
      <c r="FSK104" s="139"/>
      <c r="FSL104" s="266"/>
      <c r="FSM104" s="266"/>
      <c r="FSN104" s="266"/>
      <c r="FSO104" s="139"/>
      <c r="FSP104" s="266"/>
      <c r="FSQ104" s="266"/>
      <c r="FSR104" s="266"/>
      <c r="FSS104" s="139"/>
      <c r="FST104" s="266"/>
      <c r="FSU104" s="266"/>
      <c r="FSV104" s="266"/>
      <c r="FSW104" s="139"/>
      <c r="FSX104" s="266"/>
      <c r="FSY104" s="266"/>
      <c r="FSZ104" s="266"/>
      <c r="FTA104" s="139"/>
      <c r="FTB104" s="266"/>
      <c r="FTC104" s="266"/>
      <c r="FTD104" s="266"/>
      <c r="FTE104" s="139"/>
      <c r="FTF104" s="266"/>
      <c r="FTG104" s="266"/>
      <c r="FTH104" s="266"/>
      <c r="FTI104" s="139"/>
      <c r="FTJ104" s="266"/>
      <c r="FTK104" s="266"/>
      <c r="FTL104" s="266"/>
      <c r="FTM104" s="139"/>
      <c r="FTN104" s="266"/>
      <c r="FTO104" s="266"/>
      <c r="FTP104" s="266"/>
      <c r="FTQ104" s="139"/>
      <c r="FTR104" s="266"/>
      <c r="FTS104" s="266"/>
      <c r="FTT104" s="266"/>
      <c r="FTU104" s="139"/>
      <c r="FTV104" s="266"/>
      <c r="FTW104" s="266"/>
      <c r="FTX104" s="266"/>
      <c r="FTY104" s="139"/>
      <c r="FTZ104" s="266"/>
      <c r="FUA104" s="266"/>
      <c r="FUB104" s="266"/>
      <c r="FUC104" s="139"/>
      <c r="FUD104" s="266"/>
      <c r="FUE104" s="266"/>
      <c r="FUF104" s="266"/>
      <c r="FUG104" s="139"/>
      <c r="FUH104" s="266"/>
      <c r="FUI104" s="266"/>
      <c r="FUJ104" s="266"/>
      <c r="FUK104" s="139"/>
      <c r="FUL104" s="266"/>
      <c r="FUM104" s="266"/>
      <c r="FUN104" s="266"/>
      <c r="FUO104" s="139"/>
      <c r="FUP104" s="266"/>
      <c r="FUQ104" s="266"/>
      <c r="FUR104" s="266"/>
      <c r="FUS104" s="139"/>
      <c r="FUT104" s="266"/>
      <c r="FUU104" s="266"/>
      <c r="FUV104" s="266"/>
      <c r="FUW104" s="139"/>
      <c r="FUX104" s="266"/>
      <c r="FUY104" s="266"/>
      <c r="FUZ104" s="266"/>
      <c r="FVA104" s="139"/>
      <c r="FVB104" s="266"/>
      <c r="FVC104" s="266"/>
      <c r="FVD104" s="266"/>
      <c r="FVE104" s="139"/>
      <c r="FVF104" s="266"/>
      <c r="FVG104" s="266"/>
      <c r="FVH104" s="266"/>
      <c r="FVI104" s="139"/>
      <c r="FVJ104" s="266"/>
      <c r="FVK104" s="266"/>
      <c r="FVL104" s="266"/>
      <c r="FVM104" s="139"/>
      <c r="FVN104" s="266"/>
      <c r="FVO104" s="266"/>
      <c r="FVP104" s="266"/>
      <c r="FVQ104" s="139"/>
      <c r="FVR104" s="266"/>
      <c r="FVS104" s="266"/>
      <c r="FVT104" s="266"/>
      <c r="FVU104" s="139"/>
      <c r="FVV104" s="266"/>
      <c r="FVW104" s="266"/>
      <c r="FVX104" s="266"/>
      <c r="FVY104" s="139"/>
      <c r="FVZ104" s="266"/>
      <c r="FWA104" s="266"/>
      <c r="FWB104" s="266"/>
      <c r="FWC104" s="139"/>
      <c r="FWD104" s="266"/>
      <c r="FWE104" s="266"/>
      <c r="FWF104" s="266"/>
      <c r="FWG104" s="139"/>
      <c r="FWH104" s="266"/>
      <c r="FWI104" s="266"/>
      <c r="FWJ104" s="266"/>
      <c r="FWK104" s="139"/>
      <c r="FWL104" s="266"/>
      <c r="FWM104" s="266"/>
      <c r="FWN104" s="266"/>
      <c r="FWO104" s="139"/>
      <c r="FWP104" s="266"/>
      <c r="FWQ104" s="266"/>
      <c r="FWR104" s="266"/>
      <c r="FWS104" s="139"/>
      <c r="FWT104" s="266"/>
      <c r="FWU104" s="266"/>
      <c r="FWV104" s="266"/>
      <c r="FWW104" s="139"/>
      <c r="FWX104" s="266"/>
      <c r="FWY104" s="266"/>
      <c r="FWZ104" s="266"/>
      <c r="FXA104" s="139"/>
      <c r="FXB104" s="266"/>
      <c r="FXC104" s="266"/>
      <c r="FXD104" s="266"/>
      <c r="FXE104" s="139"/>
      <c r="FXF104" s="266"/>
      <c r="FXG104" s="266"/>
      <c r="FXH104" s="266"/>
      <c r="FXI104" s="139"/>
      <c r="FXJ104" s="266"/>
      <c r="FXK104" s="266"/>
      <c r="FXL104" s="266"/>
      <c r="FXM104" s="139"/>
      <c r="FXN104" s="266"/>
      <c r="FXO104" s="266"/>
      <c r="FXP104" s="266"/>
      <c r="FXQ104" s="139"/>
      <c r="FXR104" s="266"/>
      <c r="FXS104" s="266"/>
      <c r="FXT104" s="266"/>
      <c r="FXU104" s="139"/>
      <c r="FXV104" s="266"/>
      <c r="FXW104" s="266"/>
      <c r="FXX104" s="266"/>
      <c r="FXY104" s="139"/>
      <c r="FXZ104" s="266"/>
      <c r="FYA104" s="266"/>
      <c r="FYB104" s="266"/>
      <c r="FYC104" s="139"/>
      <c r="FYD104" s="266"/>
      <c r="FYE104" s="266"/>
      <c r="FYF104" s="266"/>
      <c r="FYG104" s="139"/>
      <c r="FYH104" s="266"/>
      <c r="FYI104" s="266"/>
      <c r="FYJ104" s="266"/>
      <c r="FYK104" s="139"/>
      <c r="FYL104" s="266"/>
      <c r="FYM104" s="266"/>
      <c r="FYN104" s="266"/>
      <c r="FYO104" s="139"/>
      <c r="FYP104" s="266"/>
      <c r="FYQ104" s="266"/>
      <c r="FYR104" s="266"/>
      <c r="FYS104" s="139"/>
      <c r="FYT104" s="266"/>
      <c r="FYU104" s="266"/>
      <c r="FYV104" s="266"/>
      <c r="FYW104" s="139"/>
      <c r="FYX104" s="266"/>
      <c r="FYY104" s="266"/>
      <c r="FYZ104" s="266"/>
      <c r="FZA104" s="139"/>
      <c r="FZB104" s="266"/>
      <c r="FZC104" s="266"/>
      <c r="FZD104" s="266"/>
      <c r="FZE104" s="139"/>
      <c r="FZF104" s="266"/>
      <c r="FZG104" s="266"/>
      <c r="FZH104" s="266"/>
      <c r="FZI104" s="139"/>
      <c r="FZJ104" s="266"/>
      <c r="FZK104" s="266"/>
      <c r="FZL104" s="266"/>
      <c r="FZM104" s="139"/>
      <c r="FZN104" s="266"/>
      <c r="FZO104" s="266"/>
      <c r="FZP104" s="266"/>
      <c r="FZQ104" s="139"/>
      <c r="FZR104" s="266"/>
      <c r="FZS104" s="266"/>
      <c r="FZT104" s="266"/>
      <c r="FZU104" s="139"/>
      <c r="FZV104" s="266"/>
      <c r="FZW104" s="266"/>
      <c r="FZX104" s="266"/>
      <c r="FZY104" s="139"/>
      <c r="FZZ104" s="266"/>
      <c r="GAA104" s="266"/>
      <c r="GAB104" s="266"/>
      <c r="GAC104" s="139"/>
      <c r="GAD104" s="266"/>
      <c r="GAE104" s="266"/>
      <c r="GAF104" s="266"/>
      <c r="GAG104" s="139"/>
      <c r="GAH104" s="266"/>
      <c r="GAI104" s="266"/>
      <c r="GAJ104" s="266"/>
      <c r="GAK104" s="139"/>
      <c r="GAL104" s="266"/>
      <c r="GAM104" s="266"/>
      <c r="GAN104" s="266"/>
      <c r="GAO104" s="139"/>
      <c r="GAP104" s="266"/>
      <c r="GAQ104" s="266"/>
      <c r="GAR104" s="266"/>
      <c r="GAS104" s="139"/>
      <c r="GAT104" s="266"/>
      <c r="GAU104" s="266"/>
      <c r="GAV104" s="266"/>
      <c r="GAW104" s="139"/>
      <c r="GAX104" s="266"/>
      <c r="GAY104" s="266"/>
      <c r="GAZ104" s="266"/>
      <c r="GBA104" s="139"/>
      <c r="GBB104" s="266"/>
      <c r="GBC104" s="266"/>
      <c r="GBD104" s="266"/>
      <c r="GBE104" s="139"/>
      <c r="GBF104" s="266"/>
      <c r="GBG104" s="266"/>
      <c r="GBH104" s="266"/>
      <c r="GBI104" s="139"/>
      <c r="GBJ104" s="266"/>
      <c r="GBK104" s="266"/>
      <c r="GBL104" s="266"/>
      <c r="GBM104" s="139"/>
      <c r="GBN104" s="266"/>
      <c r="GBO104" s="266"/>
      <c r="GBP104" s="266"/>
      <c r="GBQ104" s="139"/>
      <c r="GBR104" s="266"/>
      <c r="GBS104" s="266"/>
      <c r="GBT104" s="266"/>
      <c r="GBU104" s="139"/>
      <c r="GBV104" s="266"/>
      <c r="GBW104" s="266"/>
      <c r="GBX104" s="266"/>
      <c r="GBY104" s="139"/>
      <c r="GBZ104" s="266"/>
      <c r="GCA104" s="266"/>
      <c r="GCB104" s="266"/>
      <c r="GCC104" s="139"/>
      <c r="GCD104" s="266"/>
      <c r="GCE104" s="266"/>
      <c r="GCF104" s="266"/>
      <c r="GCG104" s="139"/>
      <c r="GCH104" s="266"/>
      <c r="GCI104" s="266"/>
      <c r="GCJ104" s="266"/>
      <c r="GCK104" s="139"/>
      <c r="GCL104" s="266"/>
      <c r="GCM104" s="266"/>
      <c r="GCN104" s="266"/>
      <c r="GCO104" s="139"/>
      <c r="GCP104" s="266"/>
      <c r="GCQ104" s="266"/>
      <c r="GCR104" s="266"/>
      <c r="GCS104" s="139"/>
      <c r="GCT104" s="266"/>
      <c r="GCU104" s="266"/>
      <c r="GCV104" s="266"/>
      <c r="GCW104" s="139"/>
      <c r="GCX104" s="266"/>
      <c r="GCY104" s="266"/>
      <c r="GCZ104" s="266"/>
      <c r="GDA104" s="139"/>
      <c r="GDB104" s="266"/>
      <c r="GDC104" s="266"/>
      <c r="GDD104" s="266"/>
      <c r="GDE104" s="139"/>
      <c r="GDF104" s="266"/>
      <c r="GDG104" s="266"/>
      <c r="GDH104" s="266"/>
      <c r="GDI104" s="139"/>
      <c r="GDJ104" s="266"/>
      <c r="GDK104" s="266"/>
      <c r="GDL104" s="266"/>
      <c r="GDM104" s="139"/>
      <c r="GDN104" s="266"/>
      <c r="GDO104" s="266"/>
      <c r="GDP104" s="266"/>
      <c r="GDQ104" s="139"/>
      <c r="GDR104" s="266"/>
      <c r="GDS104" s="266"/>
      <c r="GDT104" s="266"/>
      <c r="GDU104" s="139"/>
      <c r="GDV104" s="266"/>
      <c r="GDW104" s="266"/>
      <c r="GDX104" s="266"/>
      <c r="GDY104" s="139"/>
      <c r="GDZ104" s="266"/>
      <c r="GEA104" s="266"/>
      <c r="GEB104" s="266"/>
      <c r="GEC104" s="139"/>
      <c r="GED104" s="266"/>
      <c r="GEE104" s="266"/>
      <c r="GEF104" s="266"/>
      <c r="GEG104" s="139"/>
      <c r="GEH104" s="266"/>
      <c r="GEI104" s="266"/>
      <c r="GEJ104" s="266"/>
      <c r="GEK104" s="139"/>
      <c r="GEL104" s="266"/>
      <c r="GEM104" s="266"/>
      <c r="GEN104" s="266"/>
      <c r="GEO104" s="139"/>
      <c r="GEP104" s="266"/>
      <c r="GEQ104" s="266"/>
      <c r="GER104" s="266"/>
      <c r="GES104" s="139"/>
      <c r="GET104" s="266"/>
      <c r="GEU104" s="266"/>
      <c r="GEV104" s="266"/>
      <c r="GEW104" s="139"/>
      <c r="GEX104" s="266"/>
      <c r="GEY104" s="266"/>
      <c r="GEZ104" s="266"/>
      <c r="GFA104" s="139"/>
      <c r="GFB104" s="266"/>
      <c r="GFC104" s="266"/>
      <c r="GFD104" s="266"/>
      <c r="GFE104" s="139"/>
      <c r="GFF104" s="266"/>
      <c r="GFG104" s="266"/>
      <c r="GFH104" s="266"/>
      <c r="GFI104" s="139"/>
      <c r="GFJ104" s="266"/>
      <c r="GFK104" s="266"/>
      <c r="GFL104" s="266"/>
      <c r="GFM104" s="139"/>
      <c r="GFN104" s="266"/>
      <c r="GFO104" s="266"/>
      <c r="GFP104" s="266"/>
      <c r="GFQ104" s="139"/>
      <c r="GFR104" s="266"/>
      <c r="GFS104" s="266"/>
      <c r="GFT104" s="266"/>
      <c r="GFU104" s="139"/>
      <c r="GFV104" s="266"/>
      <c r="GFW104" s="266"/>
      <c r="GFX104" s="266"/>
      <c r="GFY104" s="139"/>
      <c r="GFZ104" s="266"/>
      <c r="GGA104" s="266"/>
      <c r="GGB104" s="266"/>
      <c r="GGC104" s="139"/>
      <c r="GGD104" s="266"/>
      <c r="GGE104" s="266"/>
      <c r="GGF104" s="266"/>
      <c r="GGG104" s="139"/>
      <c r="GGH104" s="266"/>
      <c r="GGI104" s="266"/>
      <c r="GGJ104" s="266"/>
      <c r="GGK104" s="139"/>
      <c r="GGL104" s="266"/>
      <c r="GGM104" s="266"/>
      <c r="GGN104" s="266"/>
      <c r="GGO104" s="139"/>
      <c r="GGP104" s="266"/>
      <c r="GGQ104" s="266"/>
      <c r="GGR104" s="266"/>
      <c r="GGS104" s="139"/>
      <c r="GGT104" s="266"/>
      <c r="GGU104" s="266"/>
      <c r="GGV104" s="266"/>
      <c r="GGW104" s="139"/>
      <c r="GGX104" s="266"/>
      <c r="GGY104" s="266"/>
      <c r="GGZ104" s="266"/>
      <c r="GHA104" s="139"/>
      <c r="GHB104" s="266"/>
      <c r="GHC104" s="266"/>
      <c r="GHD104" s="266"/>
      <c r="GHE104" s="139"/>
      <c r="GHF104" s="266"/>
      <c r="GHG104" s="266"/>
      <c r="GHH104" s="266"/>
      <c r="GHI104" s="139"/>
      <c r="GHJ104" s="266"/>
      <c r="GHK104" s="266"/>
      <c r="GHL104" s="266"/>
      <c r="GHM104" s="139"/>
      <c r="GHN104" s="266"/>
      <c r="GHO104" s="266"/>
      <c r="GHP104" s="266"/>
      <c r="GHQ104" s="139"/>
      <c r="GHR104" s="266"/>
      <c r="GHS104" s="266"/>
      <c r="GHT104" s="266"/>
      <c r="GHU104" s="139"/>
      <c r="GHV104" s="266"/>
      <c r="GHW104" s="266"/>
      <c r="GHX104" s="266"/>
      <c r="GHY104" s="139"/>
      <c r="GHZ104" s="266"/>
      <c r="GIA104" s="266"/>
      <c r="GIB104" s="266"/>
      <c r="GIC104" s="139"/>
      <c r="GID104" s="266"/>
      <c r="GIE104" s="266"/>
      <c r="GIF104" s="266"/>
      <c r="GIG104" s="139"/>
      <c r="GIH104" s="266"/>
      <c r="GII104" s="266"/>
      <c r="GIJ104" s="266"/>
      <c r="GIK104" s="139"/>
      <c r="GIL104" s="266"/>
      <c r="GIM104" s="266"/>
      <c r="GIN104" s="266"/>
      <c r="GIO104" s="139"/>
      <c r="GIP104" s="266"/>
      <c r="GIQ104" s="266"/>
      <c r="GIR104" s="266"/>
      <c r="GIS104" s="139"/>
      <c r="GIT104" s="266"/>
      <c r="GIU104" s="266"/>
      <c r="GIV104" s="266"/>
      <c r="GIW104" s="139"/>
      <c r="GIX104" s="266"/>
      <c r="GIY104" s="266"/>
      <c r="GIZ104" s="266"/>
      <c r="GJA104" s="139"/>
      <c r="GJB104" s="266"/>
      <c r="GJC104" s="266"/>
      <c r="GJD104" s="266"/>
      <c r="GJE104" s="139"/>
      <c r="GJF104" s="266"/>
      <c r="GJG104" s="266"/>
      <c r="GJH104" s="266"/>
      <c r="GJI104" s="139"/>
      <c r="GJJ104" s="266"/>
      <c r="GJK104" s="266"/>
      <c r="GJL104" s="266"/>
      <c r="GJM104" s="139"/>
      <c r="GJN104" s="266"/>
      <c r="GJO104" s="266"/>
      <c r="GJP104" s="266"/>
      <c r="GJQ104" s="139"/>
      <c r="GJR104" s="266"/>
      <c r="GJS104" s="266"/>
      <c r="GJT104" s="266"/>
      <c r="GJU104" s="139"/>
      <c r="GJV104" s="266"/>
      <c r="GJW104" s="266"/>
      <c r="GJX104" s="266"/>
      <c r="GJY104" s="139"/>
      <c r="GJZ104" s="266"/>
      <c r="GKA104" s="266"/>
      <c r="GKB104" s="266"/>
      <c r="GKC104" s="139"/>
      <c r="GKD104" s="266"/>
      <c r="GKE104" s="266"/>
      <c r="GKF104" s="266"/>
      <c r="GKG104" s="139"/>
      <c r="GKH104" s="266"/>
      <c r="GKI104" s="266"/>
      <c r="GKJ104" s="266"/>
      <c r="GKK104" s="139"/>
      <c r="GKL104" s="266"/>
      <c r="GKM104" s="266"/>
      <c r="GKN104" s="266"/>
      <c r="GKO104" s="139"/>
      <c r="GKP104" s="266"/>
      <c r="GKQ104" s="266"/>
      <c r="GKR104" s="266"/>
      <c r="GKS104" s="139"/>
      <c r="GKT104" s="266"/>
      <c r="GKU104" s="266"/>
      <c r="GKV104" s="266"/>
      <c r="GKW104" s="139"/>
      <c r="GKX104" s="266"/>
      <c r="GKY104" s="266"/>
      <c r="GKZ104" s="266"/>
      <c r="GLA104" s="139"/>
      <c r="GLB104" s="266"/>
      <c r="GLC104" s="266"/>
      <c r="GLD104" s="266"/>
      <c r="GLE104" s="139"/>
      <c r="GLF104" s="266"/>
      <c r="GLG104" s="266"/>
      <c r="GLH104" s="266"/>
      <c r="GLI104" s="139"/>
      <c r="GLJ104" s="266"/>
      <c r="GLK104" s="266"/>
      <c r="GLL104" s="266"/>
      <c r="GLM104" s="139"/>
      <c r="GLN104" s="266"/>
      <c r="GLO104" s="266"/>
      <c r="GLP104" s="266"/>
      <c r="GLQ104" s="139"/>
      <c r="GLR104" s="266"/>
      <c r="GLS104" s="266"/>
      <c r="GLT104" s="266"/>
      <c r="GLU104" s="139"/>
      <c r="GLV104" s="266"/>
      <c r="GLW104" s="266"/>
      <c r="GLX104" s="266"/>
      <c r="GLY104" s="139"/>
      <c r="GLZ104" s="266"/>
      <c r="GMA104" s="266"/>
      <c r="GMB104" s="266"/>
      <c r="GMC104" s="139"/>
      <c r="GMD104" s="266"/>
      <c r="GME104" s="266"/>
      <c r="GMF104" s="266"/>
      <c r="GMG104" s="139"/>
      <c r="GMH104" s="266"/>
      <c r="GMI104" s="266"/>
      <c r="GMJ104" s="266"/>
      <c r="GMK104" s="139"/>
      <c r="GML104" s="266"/>
      <c r="GMM104" s="266"/>
      <c r="GMN104" s="266"/>
      <c r="GMO104" s="139"/>
      <c r="GMP104" s="266"/>
      <c r="GMQ104" s="266"/>
      <c r="GMR104" s="266"/>
      <c r="GMS104" s="139"/>
      <c r="GMT104" s="266"/>
      <c r="GMU104" s="266"/>
      <c r="GMV104" s="266"/>
      <c r="GMW104" s="139"/>
      <c r="GMX104" s="266"/>
      <c r="GMY104" s="266"/>
      <c r="GMZ104" s="266"/>
      <c r="GNA104" s="139"/>
      <c r="GNB104" s="266"/>
      <c r="GNC104" s="266"/>
      <c r="GND104" s="266"/>
      <c r="GNE104" s="139"/>
      <c r="GNF104" s="266"/>
      <c r="GNG104" s="266"/>
      <c r="GNH104" s="266"/>
      <c r="GNI104" s="139"/>
      <c r="GNJ104" s="266"/>
      <c r="GNK104" s="266"/>
      <c r="GNL104" s="266"/>
      <c r="GNM104" s="139"/>
      <c r="GNN104" s="266"/>
      <c r="GNO104" s="266"/>
      <c r="GNP104" s="266"/>
      <c r="GNQ104" s="139"/>
      <c r="GNR104" s="266"/>
      <c r="GNS104" s="266"/>
      <c r="GNT104" s="266"/>
      <c r="GNU104" s="139"/>
      <c r="GNV104" s="266"/>
      <c r="GNW104" s="266"/>
      <c r="GNX104" s="266"/>
      <c r="GNY104" s="139"/>
      <c r="GNZ104" s="266"/>
      <c r="GOA104" s="266"/>
      <c r="GOB104" s="266"/>
      <c r="GOC104" s="139"/>
      <c r="GOD104" s="266"/>
      <c r="GOE104" s="266"/>
      <c r="GOF104" s="266"/>
      <c r="GOG104" s="139"/>
      <c r="GOH104" s="266"/>
      <c r="GOI104" s="266"/>
      <c r="GOJ104" s="266"/>
      <c r="GOK104" s="139"/>
      <c r="GOL104" s="266"/>
      <c r="GOM104" s="266"/>
      <c r="GON104" s="266"/>
      <c r="GOO104" s="139"/>
      <c r="GOP104" s="266"/>
      <c r="GOQ104" s="266"/>
      <c r="GOR104" s="266"/>
      <c r="GOS104" s="139"/>
      <c r="GOT104" s="266"/>
      <c r="GOU104" s="266"/>
      <c r="GOV104" s="266"/>
      <c r="GOW104" s="139"/>
      <c r="GOX104" s="266"/>
      <c r="GOY104" s="266"/>
      <c r="GOZ104" s="266"/>
      <c r="GPA104" s="139"/>
      <c r="GPB104" s="266"/>
      <c r="GPC104" s="266"/>
      <c r="GPD104" s="266"/>
      <c r="GPE104" s="139"/>
      <c r="GPF104" s="266"/>
      <c r="GPG104" s="266"/>
      <c r="GPH104" s="266"/>
      <c r="GPI104" s="139"/>
      <c r="GPJ104" s="266"/>
      <c r="GPK104" s="266"/>
      <c r="GPL104" s="266"/>
      <c r="GPM104" s="139"/>
      <c r="GPN104" s="266"/>
      <c r="GPO104" s="266"/>
      <c r="GPP104" s="266"/>
      <c r="GPQ104" s="139"/>
      <c r="GPR104" s="266"/>
      <c r="GPS104" s="266"/>
      <c r="GPT104" s="266"/>
      <c r="GPU104" s="139"/>
      <c r="GPV104" s="266"/>
      <c r="GPW104" s="266"/>
      <c r="GPX104" s="266"/>
      <c r="GPY104" s="139"/>
      <c r="GPZ104" s="266"/>
      <c r="GQA104" s="266"/>
      <c r="GQB104" s="266"/>
      <c r="GQC104" s="139"/>
      <c r="GQD104" s="266"/>
      <c r="GQE104" s="266"/>
      <c r="GQF104" s="266"/>
      <c r="GQG104" s="139"/>
      <c r="GQH104" s="266"/>
      <c r="GQI104" s="266"/>
      <c r="GQJ104" s="266"/>
      <c r="GQK104" s="139"/>
      <c r="GQL104" s="266"/>
      <c r="GQM104" s="266"/>
      <c r="GQN104" s="266"/>
      <c r="GQO104" s="139"/>
      <c r="GQP104" s="266"/>
      <c r="GQQ104" s="266"/>
      <c r="GQR104" s="266"/>
      <c r="GQS104" s="139"/>
      <c r="GQT104" s="266"/>
      <c r="GQU104" s="266"/>
      <c r="GQV104" s="266"/>
      <c r="GQW104" s="139"/>
      <c r="GQX104" s="266"/>
      <c r="GQY104" s="266"/>
      <c r="GQZ104" s="266"/>
      <c r="GRA104" s="139"/>
      <c r="GRB104" s="266"/>
      <c r="GRC104" s="266"/>
      <c r="GRD104" s="266"/>
      <c r="GRE104" s="139"/>
      <c r="GRF104" s="266"/>
      <c r="GRG104" s="266"/>
      <c r="GRH104" s="266"/>
      <c r="GRI104" s="139"/>
      <c r="GRJ104" s="266"/>
      <c r="GRK104" s="266"/>
      <c r="GRL104" s="266"/>
      <c r="GRM104" s="139"/>
      <c r="GRN104" s="266"/>
      <c r="GRO104" s="266"/>
      <c r="GRP104" s="266"/>
      <c r="GRQ104" s="139"/>
      <c r="GRR104" s="266"/>
      <c r="GRS104" s="266"/>
      <c r="GRT104" s="266"/>
      <c r="GRU104" s="139"/>
      <c r="GRV104" s="266"/>
      <c r="GRW104" s="266"/>
      <c r="GRX104" s="266"/>
      <c r="GRY104" s="139"/>
      <c r="GRZ104" s="266"/>
      <c r="GSA104" s="266"/>
      <c r="GSB104" s="266"/>
      <c r="GSC104" s="139"/>
      <c r="GSD104" s="266"/>
      <c r="GSE104" s="266"/>
      <c r="GSF104" s="266"/>
      <c r="GSG104" s="139"/>
      <c r="GSH104" s="266"/>
      <c r="GSI104" s="266"/>
      <c r="GSJ104" s="266"/>
      <c r="GSK104" s="139"/>
      <c r="GSL104" s="266"/>
      <c r="GSM104" s="266"/>
      <c r="GSN104" s="266"/>
      <c r="GSO104" s="139"/>
      <c r="GSP104" s="266"/>
      <c r="GSQ104" s="266"/>
      <c r="GSR104" s="266"/>
      <c r="GSS104" s="139"/>
      <c r="GST104" s="266"/>
      <c r="GSU104" s="266"/>
      <c r="GSV104" s="266"/>
      <c r="GSW104" s="139"/>
      <c r="GSX104" s="266"/>
      <c r="GSY104" s="266"/>
      <c r="GSZ104" s="266"/>
      <c r="GTA104" s="139"/>
      <c r="GTB104" s="266"/>
      <c r="GTC104" s="266"/>
      <c r="GTD104" s="266"/>
      <c r="GTE104" s="139"/>
      <c r="GTF104" s="266"/>
      <c r="GTG104" s="266"/>
      <c r="GTH104" s="266"/>
      <c r="GTI104" s="139"/>
      <c r="GTJ104" s="266"/>
      <c r="GTK104" s="266"/>
      <c r="GTL104" s="266"/>
      <c r="GTM104" s="139"/>
      <c r="GTN104" s="266"/>
      <c r="GTO104" s="266"/>
      <c r="GTP104" s="266"/>
      <c r="GTQ104" s="139"/>
      <c r="GTR104" s="266"/>
      <c r="GTS104" s="266"/>
      <c r="GTT104" s="266"/>
      <c r="GTU104" s="139"/>
      <c r="GTV104" s="266"/>
      <c r="GTW104" s="266"/>
      <c r="GTX104" s="266"/>
      <c r="GTY104" s="139"/>
      <c r="GTZ104" s="266"/>
      <c r="GUA104" s="266"/>
      <c r="GUB104" s="266"/>
      <c r="GUC104" s="139"/>
      <c r="GUD104" s="266"/>
      <c r="GUE104" s="266"/>
      <c r="GUF104" s="266"/>
      <c r="GUG104" s="139"/>
      <c r="GUH104" s="266"/>
      <c r="GUI104" s="266"/>
      <c r="GUJ104" s="266"/>
      <c r="GUK104" s="139"/>
      <c r="GUL104" s="266"/>
      <c r="GUM104" s="266"/>
      <c r="GUN104" s="266"/>
      <c r="GUO104" s="139"/>
      <c r="GUP104" s="266"/>
      <c r="GUQ104" s="266"/>
      <c r="GUR104" s="266"/>
      <c r="GUS104" s="139"/>
      <c r="GUT104" s="266"/>
      <c r="GUU104" s="266"/>
      <c r="GUV104" s="266"/>
      <c r="GUW104" s="139"/>
      <c r="GUX104" s="266"/>
      <c r="GUY104" s="266"/>
      <c r="GUZ104" s="266"/>
      <c r="GVA104" s="139"/>
      <c r="GVB104" s="266"/>
      <c r="GVC104" s="266"/>
      <c r="GVD104" s="266"/>
      <c r="GVE104" s="139"/>
      <c r="GVF104" s="266"/>
      <c r="GVG104" s="266"/>
      <c r="GVH104" s="266"/>
      <c r="GVI104" s="139"/>
      <c r="GVJ104" s="266"/>
      <c r="GVK104" s="266"/>
      <c r="GVL104" s="266"/>
      <c r="GVM104" s="139"/>
      <c r="GVN104" s="266"/>
      <c r="GVO104" s="266"/>
      <c r="GVP104" s="266"/>
      <c r="GVQ104" s="139"/>
      <c r="GVR104" s="266"/>
      <c r="GVS104" s="266"/>
      <c r="GVT104" s="266"/>
      <c r="GVU104" s="139"/>
      <c r="GVV104" s="266"/>
      <c r="GVW104" s="266"/>
      <c r="GVX104" s="266"/>
      <c r="GVY104" s="139"/>
      <c r="GVZ104" s="266"/>
      <c r="GWA104" s="266"/>
      <c r="GWB104" s="266"/>
      <c r="GWC104" s="139"/>
      <c r="GWD104" s="266"/>
      <c r="GWE104" s="266"/>
      <c r="GWF104" s="266"/>
      <c r="GWG104" s="139"/>
      <c r="GWH104" s="266"/>
      <c r="GWI104" s="266"/>
      <c r="GWJ104" s="266"/>
      <c r="GWK104" s="139"/>
      <c r="GWL104" s="266"/>
      <c r="GWM104" s="266"/>
      <c r="GWN104" s="266"/>
      <c r="GWO104" s="139"/>
      <c r="GWP104" s="266"/>
      <c r="GWQ104" s="266"/>
      <c r="GWR104" s="266"/>
      <c r="GWS104" s="139"/>
      <c r="GWT104" s="266"/>
      <c r="GWU104" s="266"/>
      <c r="GWV104" s="266"/>
      <c r="GWW104" s="139"/>
      <c r="GWX104" s="266"/>
      <c r="GWY104" s="266"/>
      <c r="GWZ104" s="266"/>
      <c r="GXA104" s="139"/>
      <c r="GXB104" s="266"/>
      <c r="GXC104" s="266"/>
      <c r="GXD104" s="266"/>
      <c r="GXE104" s="139"/>
      <c r="GXF104" s="266"/>
      <c r="GXG104" s="266"/>
      <c r="GXH104" s="266"/>
      <c r="GXI104" s="139"/>
      <c r="GXJ104" s="266"/>
      <c r="GXK104" s="266"/>
      <c r="GXL104" s="266"/>
      <c r="GXM104" s="139"/>
      <c r="GXN104" s="266"/>
      <c r="GXO104" s="266"/>
      <c r="GXP104" s="266"/>
      <c r="GXQ104" s="139"/>
      <c r="GXR104" s="266"/>
      <c r="GXS104" s="266"/>
      <c r="GXT104" s="266"/>
      <c r="GXU104" s="139"/>
      <c r="GXV104" s="266"/>
      <c r="GXW104" s="266"/>
      <c r="GXX104" s="266"/>
      <c r="GXY104" s="139"/>
      <c r="GXZ104" s="266"/>
      <c r="GYA104" s="266"/>
      <c r="GYB104" s="266"/>
      <c r="GYC104" s="139"/>
      <c r="GYD104" s="266"/>
      <c r="GYE104" s="266"/>
      <c r="GYF104" s="266"/>
      <c r="GYG104" s="139"/>
      <c r="GYH104" s="266"/>
      <c r="GYI104" s="266"/>
      <c r="GYJ104" s="266"/>
      <c r="GYK104" s="139"/>
      <c r="GYL104" s="266"/>
      <c r="GYM104" s="266"/>
      <c r="GYN104" s="266"/>
      <c r="GYO104" s="139"/>
      <c r="GYP104" s="266"/>
      <c r="GYQ104" s="266"/>
      <c r="GYR104" s="266"/>
      <c r="GYS104" s="139"/>
      <c r="GYT104" s="266"/>
      <c r="GYU104" s="266"/>
      <c r="GYV104" s="266"/>
      <c r="GYW104" s="139"/>
      <c r="GYX104" s="266"/>
      <c r="GYY104" s="266"/>
      <c r="GYZ104" s="266"/>
      <c r="GZA104" s="139"/>
      <c r="GZB104" s="266"/>
      <c r="GZC104" s="266"/>
      <c r="GZD104" s="266"/>
      <c r="GZE104" s="139"/>
      <c r="GZF104" s="266"/>
      <c r="GZG104" s="266"/>
      <c r="GZH104" s="266"/>
      <c r="GZI104" s="139"/>
      <c r="GZJ104" s="266"/>
      <c r="GZK104" s="266"/>
      <c r="GZL104" s="266"/>
      <c r="GZM104" s="139"/>
      <c r="GZN104" s="266"/>
      <c r="GZO104" s="266"/>
      <c r="GZP104" s="266"/>
      <c r="GZQ104" s="139"/>
      <c r="GZR104" s="266"/>
      <c r="GZS104" s="266"/>
      <c r="GZT104" s="266"/>
      <c r="GZU104" s="139"/>
      <c r="GZV104" s="266"/>
      <c r="GZW104" s="266"/>
      <c r="GZX104" s="266"/>
      <c r="GZY104" s="139"/>
      <c r="GZZ104" s="266"/>
      <c r="HAA104" s="266"/>
      <c r="HAB104" s="266"/>
      <c r="HAC104" s="139"/>
      <c r="HAD104" s="266"/>
      <c r="HAE104" s="266"/>
      <c r="HAF104" s="266"/>
      <c r="HAG104" s="139"/>
      <c r="HAH104" s="266"/>
      <c r="HAI104" s="266"/>
      <c r="HAJ104" s="266"/>
      <c r="HAK104" s="139"/>
      <c r="HAL104" s="266"/>
      <c r="HAM104" s="266"/>
      <c r="HAN104" s="266"/>
      <c r="HAO104" s="139"/>
      <c r="HAP104" s="266"/>
      <c r="HAQ104" s="266"/>
      <c r="HAR104" s="266"/>
      <c r="HAS104" s="139"/>
      <c r="HAT104" s="266"/>
      <c r="HAU104" s="266"/>
      <c r="HAV104" s="266"/>
      <c r="HAW104" s="139"/>
      <c r="HAX104" s="266"/>
      <c r="HAY104" s="266"/>
      <c r="HAZ104" s="266"/>
      <c r="HBA104" s="139"/>
      <c r="HBB104" s="266"/>
      <c r="HBC104" s="266"/>
      <c r="HBD104" s="266"/>
      <c r="HBE104" s="139"/>
      <c r="HBF104" s="266"/>
      <c r="HBG104" s="266"/>
      <c r="HBH104" s="266"/>
      <c r="HBI104" s="139"/>
      <c r="HBJ104" s="266"/>
      <c r="HBK104" s="266"/>
      <c r="HBL104" s="266"/>
      <c r="HBM104" s="139"/>
      <c r="HBN104" s="266"/>
      <c r="HBO104" s="266"/>
      <c r="HBP104" s="266"/>
      <c r="HBQ104" s="139"/>
      <c r="HBR104" s="266"/>
      <c r="HBS104" s="266"/>
      <c r="HBT104" s="266"/>
      <c r="HBU104" s="139"/>
      <c r="HBV104" s="266"/>
      <c r="HBW104" s="266"/>
      <c r="HBX104" s="266"/>
      <c r="HBY104" s="139"/>
      <c r="HBZ104" s="266"/>
      <c r="HCA104" s="266"/>
      <c r="HCB104" s="266"/>
      <c r="HCC104" s="139"/>
      <c r="HCD104" s="266"/>
      <c r="HCE104" s="266"/>
      <c r="HCF104" s="266"/>
      <c r="HCG104" s="139"/>
      <c r="HCH104" s="266"/>
      <c r="HCI104" s="266"/>
      <c r="HCJ104" s="266"/>
      <c r="HCK104" s="139"/>
      <c r="HCL104" s="266"/>
      <c r="HCM104" s="266"/>
      <c r="HCN104" s="266"/>
      <c r="HCO104" s="139"/>
      <c r="HCP104" s="266"/>
      <c r="HCQ104" s="266"/>
      <c r="HCR104" s="266"/>
      <c r="HCS104" s="139"/>
      <c r="HCT104" s="266"/>
      <c r="HCU104" s="266"/>
      <c r="HCV104" s="266"/>
      <c r="HCW104" s="139"/>
      <c r="HCX104" s="266"/>
      <c r="HCY104" s="266"/>
      <c r="HCZ104" s="266"/>
      <c r="HDA104" s="139"/>
      <c r="HDB104" s="266"/>
      <c r="HDC104" s="266"/>
      <c r="HDD104" s="266"/>
      <c r="HDE104" s="139"/>
      <c r="HDF104" s="266"/>
      <c r="HDG104" s="266"/>
      <c r="HDH104" s="266"/>
      <c r="HDI104" s="139"/>
      <c r="HDJ104" s="266"/>
      <c r="HDK104" s="266"/>
      <c r="HDL104" s="266"/>
      <c r="HDM104" s="139"/>
      <c r="HDN104" s="266"/>
      <c r="HDO104" s="266"/>
      <c r="HDP104" s="266"/>
      <c r="HDQ104" s="139"/>
      <c r="HDR104" s="266"/>
      <c r="HDS104" s="266"/>
      <c r="HDT104" s="266"/>
      <c r="HDU104" s="139"/>
      <c r="HDV104" s="266"/>
      <c r="HDW104" s="266"/>
      <c r="HDX104" s="266"/>
      <c r="HDY104" s="139"/>
      <c r="HDZ104" s="266"/>
      <c r="HEA104" s="266"/>
      <c r="HEB104" s="266"/>
      <c r="HEC104" s="139"/>
      <c r="HED104" s="266"/>
      <c r="HEE104" s="266"/>
      <c r="HEF104" s="266"/>
      <c r="HEG104" s="139"/>
      <c r="HEH104" s="266"/>
      <c r="HEI104" s="266"/>
      <c r="HEJ104" s="266"/>
      <c r="HEK104" s="139"/>
      <c r="HEL104" s="266"/>
      <c r="HEM104" s="266"/>
      <c r="HEN104" s="266"/>
      <c r="HEO104" s="139"/>
      <c r="HEP104" s="266"/>
      <c r="HEQ104" s="266"/>
      <c r="HER104" s="266"/>
      <c r="HES104" s="139"/>
      <c r="HET104" s="266"/>
      <c r="HEU104" s="266"/>
      <c r="HEV104" s="266"/>
      <c r="HEW104" s="139"/>
      <c r="HEX104" s="266"/>
      <c r="HEY104" s="266"/>
      <c r="HEZ104" s="266"/>
      <c r="HFA104" s="139"/>
      <c r="HFB104" s="266"/>
      <c r="HFC104" s="266"/>
      <c r="HFD104" s="266"/>
      <c r="HFE104" s="139"/>
      <c r="HFF104" s="266"/>
      <c r="HFG104" s="266"/>
      <c r="HFH104" s="266"/>
      <c r="HFI104" s="139"/>
      <c r="HFJ104" s="266"/>
      <c r="HFK104" s="266"/>
      <c r="HFL104" s="266"/>
      <c r="HFM104" s="139"/>
      <c r="HFN104" s="266"/>
      <c r="HFO104" s="266"/>
      <c r="HFP104" s="266"/>
      <c r="HFQ104" s="139"/>
      <c r="HFR104" s="266"/>
      <c r="HFS104" s="266"/>
      <c r="HFT104" s="266"/>
      <c r="HFU104" s="139"/>
      <c r="HFV104" s="266"/>
      <c r="HFW104" s="266"/>
      <c r="HFX104" s="266"/>
      <c r="HFY104" s="139"/>
      <c r="HFZ104" s="266"/>
      <c r="HGA104" s="266"/>
      <c r="HGB104" s="266"/>
      <c r="HGC104" s="139"/>
      <c r="HGD104" s="266"/>
      <c r="HGE104" s="266"/>
      <c r="HGF104" s="266"/>
      <c r="HGG104" s="139"/>
      <c r="HGH104" s="266"/>
      <c r="HGI104" s="266"/>
      <c r="HGJ104" s="266"/>
      <c r="HGK104" s="139"/>
      <c r="HGL104" s="266"/>
      <c r="HGM104" s="266"/>
      <c r="HGN104" s="266"/>
      <c r="HGO104" s="139"/>
      <c r="HGP104" s="266"/>
      <c r="HGQ104" s="266"/>
      <c r="HGR104" s="266"/>
      <c r="HGS104" s="139"/>
      <c r="HGT104" s="266"/>
      <c r="HGU104" s="266"/>
      <c r="HGV104" s="266"/>
      <c r="HGW104" s="139"/>
      <c r="HGX104" s="266"/>
      <c r="HGY104" s="266"/>
      <c r="HGZ104" s="266"/>
      <c r="HHA104" s="139"/>
      <c r="HHB104" s="266"/>
      <c r="HHC104" s="266"/>
      <c r="HHD104" s="266"/>
      <c r="HHE104" s="139"/>
      <c r="HHF104" s="266"/>
      <c r="HHG104" s="266"/>
      <c r="HHH104" s="266"/>
      <c r="HHI104" s="139"/>
      <c r="HHJ104" s="266"/>
      <c r="HHK104" s="266"/>
      <c r="HHL104" s="266"/>
      <c r="HHM104" s="139"/>
      <c r="HHN104" s="266"/>
      <c r="HHO104" s="266"/>
      <c r="HHP104" s="266"/>
      <c r="HHQ104" s="139"/>
      <c r="HHR104" s="266"/>
      <c r="HHS104" s="266"/>
      <c r="HHT104" s="266"/>
      <c r="HHU104" s="139"/>
      <c r="HHV104" s="266"/>
      <c r="HHW104" s="266"/>
      <c r="HHX104" s="266"/>
      <c r="HHY104" s="139"/>
      <c r="HHZ104" s="266"/>
      <c r="HIA104" s="266"/>
      <c r="HIB104" s="266"/>
      <c r="HIC104" s="139"/>
      <c r="HID104" s="266"/>
      <c r="HIE104" s="266"/>
      <c r="HIF104" s="266"/>
      <c r="HIG104" s="139"/>
      <c r="HIH104" s="266"/>
      <c r="HII104" s="266"/>
      <c r="HIJ104" s="266"/>
      <c r="HIK104" s="139"/>
      <c r="HIL104" s="266"/>
      <c r="HIM104" s="266"/>
      <c r="HIN104" s="266"/>
      <c r="HIO104" s="139"/>
      <c r="HIP104" s="266"/>
      <c r="HIQ104" s="266"/>
      <c r="HIR104" s="266"/>
      <c r="HIS104" s="139"/>
      <c r="HIT104" s="266"/>
      <c r="HIU104" s="266"/>
      <c r="HIV104" s="266"/>
      <c r="HIW104" s="139"/>
      <c r="HIX104" s="266"/>
      <c r="HIY104" s="266"/>
      <c r="HIZ104" s="266"/>
      <c r="HJA104" s="139"/>
      <c r="HJB104" s="266"/>
      <c r="HJC104" s="266"/>
      <c r="HJD104" s="266"/>
      <c r="HJE104" s="139"/>
      <c r="HJF104" s="266"/>
      <c r="HJG104" s="266"/>
      <c r="HJH104" s="266"/>
      <c r="HJI104" s="139"/>
      <c r="HJJ104" s="266"/>
      <c r="HJK104" s="266"/>
      <c r="HJL104" s="266"/>
      <c r="HJM104" s="139"/>
      <c r="HJN104" s="266"/>
      <c r="HJO104" s="266"/>
      <c r="HJP104" s="266"/>
      <c r="HJQ104" s="139"/>
      <c r="HJR104" s="266"/>
      <c r="HJS104" s="266"/>
      <c r="HJT104" s="266"/>
      <c r="HJU104" s="139"/>
      <c r="HJV104" s="266"/>
      <c r="HJW104" s="266"/>
      <c r="HJX104" s="266"/>
      <c r="HJY104" s="139"/>
      <c r="HJZ104" s="266"/>
      <c r="HKA104" s="266"/>
      <c r="HKB104" s="266"/>
      <c r="HKC104" s="139"/>
      <c r="HKD104" s="266"/>
      <c r="HKE104" s="266"/>
      <c r="HKF104" s="266"/>
      <c r="HKG104" s="139"/>
      <c r="HKH104" s="266"/>
      <c r="HKI104" s="266"/>
      <c r="HKJ104" s="266"/>
      <c r="HKK104" s="139"/>
      <c r="HKL104" s="266"/>
      <c r="HKM104" s="266"/>
      <c r="HKN104" s="266"/>
      <c r="HKO104" s="139"/>
      <c r="HKP104" s="266"/>
      <c r="HKQ104" s="266"/>
      <c r="HKR104" s="266"/>
      <c r="HKS104" s="139"/>
      <c r="HKT104" s="266"/>
      <c r="HKU104" s="266"/>
      <c r="HKV104" s="266"/>
      <c r="HKW104" s="139"/>
      <c r="HKX104" s="266"/>
      <c r="HKY104" s="266"/>
      <c r="HKZ104" s="266"/>
      <c r="HLA104" s="139"/>
      <c r="HLB104" s="266"/>
      <c r="HLC104" s="266"/>
      <c r="HLD104" s="266"/>
      <c r="HLE104" s="139"/>
      <c r="HLF104" s="266"/>
      <c r="HLG104" s="266"/>
      <c r="HLH104" s="266"/>
      <c r="HLI104" s="139"/>
      <c r="HLJ104" s="266"/>
      <c r="HLK104" s="266"/>
      <c r="HLL104" s="266"/>
      <c r="HLM104" s="139"/>
      <c r="HLN104" s="266"/>
      <c r="HLO104" s="266"/>
      <c r="HLP104" s="266"/>
      <c r="HLQ104" s="139"/>
      <c r="HLR104" s="266"/>
      <c r="HLS104" s="266"/>
      <c r="HLT104" s="266"/>
      <c r="HLU104" s="139"/>
      <c r="HLV104" s="266"/>
      <c r="HLW104" s="266"/>
      <c r="HLX104" s="266"/>
      <c r="HLY104" s="139"/>
      <c r="HLZ104" s="266"/>
      <c r="HMA104" s="266"/>
      <c r="HMB104" s="266"/>
      <c r="HMC104" s="139"/>
      <c r="HMD104" s="266"/>
      <c r="HME104" s="266"/>
      <c r="HMF104" s="266"/>
      <c r="HMG104" s="139"/>
      <c r="HMH104" s="266"/>
      <c r="HMI104" s="266"/>
      <c r="HMJ104" s="266"/>
      <c r="HMK104" s="139"/>
      <c r="HML104" s="266"/>
      <c r="HMM104" s="266"/>
      <c r="HMN104" s="266"/>
      <c r="HMO104" s="139"/>
      <c r="HMP104" s="266"/>
      <c r="HMQ104" s="266"/>
      <c r="HMR104" s="266"/>
      <c r="HMS104" s="139"/>
      <c r="HMT104" s="266"/>
      <c r="HMU104" s="266"/>
      <c r="HMV104" s="266"/>
      <c r="HMW104" s="139"/>
      <c r="HMX104" s="266"/>
      <c r="HMY104" s="266"/>
      <c r="HMZ104" s="266"/>
      <c r="HNA104" s="139"/>
      <c r="HNB104" s="266"/>
      <c r="HNC104" s="266"/>
      <c r="HND104" s="266"/>
      <c r="HNE104" s="139"/>
      <c r="HNF104" s="266"/>
      <c r="HNG104" s="266"/>
      <c r="HNH104" s="266"/>
      <c r="HNI104" s="139"/>
      <c r="HNJ104" s="266"/>
      <c r="HNK104" s="266"/>
      <c r="HNL104" s="266"/>
      <c r="HNM104" s="139"/>
      <c r="HNN104" s="266"/>
      <c r="HNO104" s="266"/>
      <c r="HNP104" s="266"/>
      <c r="HNQ104" s="139"/>
      <c r="HNR104" s="266"/>
      <c r="HNS104" s="266"/>
      <c r="HNT104" s="266"/>
      <c r="HNU104" s="139"/>
      <c r="HNV104" s="266"/>
      <c r="HNW104" s="266"/>
      <c r="HNX104" s="266"/>
      <c r="HNY104" s="139"/>
      <c r="HNZ104" s="266"/>
      <c r="HOA104" s="266"/>
      <c r="HOB104" s="266"/>
      <c r="HOC104" s="139"/>
      <c r="HOD104" s="266"/>
      <c r="HOE104" s="266"/>
      <c r="HOF104" s="266"/>
      <c r="HOG104" s="139"/>
      <c r="HOH104" s="266"/>
      <c r="HOI104" s="266"/>
      <c r="HOJ104" s="266"/>
      <c r="HOK104" s="139"/>
      <c r="HOL104" s="266"/>
      <c r="HOM104" s="266"/>
      <c r="HON104" s="266"/>
      <c r="HOO104" s="139"/>
      <c r="HOP104" s="266"/>
      <c r="HOQ104" s="266"/>
      <c r="HOR104" s="266"/>
      <c r="HOS104" s="139"/>
      <c r="HOT104" s="266"/>
      <c r="HOU104" s="266"/>
      <c r="HOV104" s="266"/>
      <c r="HOW104" s="139"/>
      <c r="HOX104" s="266"/>
      <c r="HOY104" s="266"/>
      <c r="HOZ104" s="266"/>
      <c r="HPA104" s="139"/>
      <c r="HPB104" s="266"/>
      <c r="HPC104" s="266"/>
      <c r="HPD104" s="266"/>
      <c r="HPE104" s="139"/>
      <c r="HPF104" s="266"/>
      <c r="HPG104" s="266"/>
      <c r="HPH104" s="266"/>
      <c r="HPI104" s="139"/>
      <c r="HPJ104" s="266"/>
      <c r="HPK104" s="266"/>
      <c r="HPL104" s="266"/>
      <c r="HPM104" s="139"/>
      <c r="HPN104" s="266"/>
      <c r="HPO104" s="266"/>
      <c r="HPP104" s="266"/>
      <c r="HPQ104" s="139"/>
      <c r="HPR104" s="266"/>
      <c r="HPS104" s="266"/>
      <c r="HPT104" s="266"/>
      <c r="HPU104" s="139"/>
      <c r="HPV104" s="266"/>
      <c r="HPW104" s="266"/>
      <c r="HPX104" s="266"/>
      <c r="HPY104" s="139"/>
      <c r="HPZ104" s="266"/>
      <c r="HQA104" s="266"/>
      <c r="HQB104" s="266"/>
      <c r="HQC104" s="139"/>
      <c r="HQD104" s="266"/>
      <c r="HQE104" s="266"/>
      <c r="HQF104" s="266"/>
      <c r="HQG104" s="139"/>
      <c r="HQH104" s="266"/>
      <c r="HQI104" s="266"/>
      <c r="HQJ104" s="266"/>
      <c r="HQK104" s="139"/>
      <c r="HQL104" s="266"/>
      <c r="HQM104" s="266"/>
      <c r="HQN104" s="266"/>
      <c r="HQO104" s="139"/>
      <c r="HQP104" s="266"/>
      <c r="HQQ104" s="266"/>
      <c r="HQR104" s="266"/>
      <c r="HQS104" s="139"/>
      <c r="HQT104" s="266"/>
      <c r="HQU104" s="266"/>
      <c r="HQV104" s="266"/>
      <c r="HQW104" s="139"/>
      <c r="HQX104" s="266"/>
      <c r="HQY104" s="266"/>
      <c r="HQZ104" s="266"/>
      <c r="HRA104" s="139"/>
      <c r="HRB104" s="266"/>
      <c r="HRC104" s="266"/>
      <c r="HRD104" s="266"/>
      <c r="HRE104" s="139"/>
      <c r="HRF104" s="266"/>
      <c r="HRG104" s="266"/>
      <c r="HRH104" s="266"/>
      <c r="HRI104" s="139"/>
      <c r="HRJ104" s="266"/>
      <c r="HRK104" s="266"/>
      <c r="HRL104" s="266"/>
      <c r="HRM104" s="139"/>
      <c r="HRN104" s="266"/>
      <c r="HRO104" s="266"/>
      <c r="HRP104" s="266"/>
      <c r="HRQ104" s="139"/>
      <c r="HRR104" s="266"/>
      <c r="HRS104" s="266"/>
      <c r="HRT104" s="266"/>
      <c r="HRU104" s="139"/>
      <c r="HRV104" s="266"/>
      <c r="HRW104" s="266"/>
      <c r="HRX104" s="266"/>
      <c r="HRY104" s="139"/>
      <c r="HRZ104" s="266"/>
      <c r="HSA104" s="266"/>
      <c r="HSB104" s="266"/>
      <c r="HSC104" s="139"/>
      <c r="HSD104" s="266"/>
      <c r="HSE104" s="266"/>
      <c r="HSF104" s="266"/>
      <c r="HSG104" s="139"/>
      <c r="HSH104" s="266"/>
      <c r="HSI104" s="266"/>
      <c r="HSJ104" s="266"/>
      <c r="HSK104" s="139"/>
      <c r="HSL104" s="266"/>
      <c r="HSM104" s="266"/>
      <c r="HSN104" s="266"/>
      <c r="HSO104" s="139"/>
      <c r="HSP104" s="266"/>
      <c r="HSQ104" s="266"/>
      <c r="HSR104" s="266"/>
      <c r="HSS104" s="139"/>
      <c r="HST104" s="266"/>
      <c r="HSU104" s="266"/>
      <c r="HSV104" s="266"/>
      <c r="HSW104" s="139"/>
      <c r="HSX104" s="266"/>
      <c r="HSY104" s="266"/>
      <c r="HSZ104" s="266"/>
      <c r="HTA104" s="139"/>
      <c r="HTB104" s="266"/>
      <c r="HTC104" s="266"/>
      <c r="HTD104" s="266"/>
      <c r="HTE104" s="139"/>
      <c r="HTF104" s="266"/>
      <c r="HTG104" s="266"/>
      <c r="HTH104" s="266"/>
      <c r="HTI104" s="139"/>
      <c r="HTJ104" s="266"/>
      <c r="HTK104" s="266"/>
      <c r="HTL104" s="266"/>
      <c r="HTM104" s="139"/>
      <c r="HTN104" s="266"/>
      <c r="HTO104" s="266"/>
      <c r="HTP104" s="266"/>
      <c r="HTQ104" s="139"/>
      <c r="HTR104" s="266"/>
      <c r="HTS104" s="266"/>
      <c r="HTT104" s="266"/>
      <c r="HTU104" s="139"/>
      <c r="HTV104" s="266"/>
      <c r="HTW104" s="266"/>
      <c r="HTX104" s="266"/>
      <c r="HTY104" s="139"/>
      <c r="HTZ104" s="266"/>
      <c r="HUA104" s="266"/>
      <c r="HUB104" s="266"/>
      <c r="HUC104" s="139"/>
      <c r="HUD104" s="266"/>
      <c r="HUE104" s="266"/>
      <c r="HUF104" s="266"/>
      <c r="HUG104" s="139"/>
      <c r="HUH104" s="266"/>
      <c r="HUI104" s="266"/>
      <c r="HUJ104" s="266"/>
      <c r="HUK104" s="139"/>
      <c r="HUL104" s="266"/>
      <c r="HUM104" s="266"/>
      <c r="HUN104" s="266"/>
      <c r="HUO104" s="139"/>
      <c r="HUP104" s="266"/>
      <c r="HUQ104" s="266"/>
      <c r="HUR104" s="266"/>
      <c r="HUS104" s="139"/>
      <c r="HUT104" s="266"/>
      <c r="HUU104" s="266"/>
      <c r="HUV104" s="266"/>
      <c r="HUW104" s="139"/>
      <c r="HUX104" s="266"/>
      <c r="HUY104" s="266"/>
      <c r="HUZ104" s="266"/>
      <c r="HVA104" s="139"/>
      <c r="HVB104" s="266"/>
      <c r="HVC104" s="266"/>
      <c r="HVD104" s="266"/>
      <c r="HVE104" s="139"/>
      <c r="HVF104" s="266"/>
      <c r="HVG104" s="266"/>
      <c r="HVH104" s="266"/>
      <c r="HVI104" s="139"/>
      <c r="HVJ104" s="266"/>
      <c r="HVK104" s="266"/>
      <c r="HVL104" s="266"/>
      <c r="HVM104" s="139"/>
      <c r="HVN104" s="266"/>
      <c r="HVO104" s="266"/>
      <c r="HVP104" s="266"/>
      <c r="HVQ104" s="139"/>
      <c r="HVR104" s="266"/>
      <c r="HVS104" s="266"/>
      <c r="HVT104" s="266"/>
      <c r="HVU104" s="139"/>
      <c r="HVV104" s="266"/>
      <c r="HVW104" s="266"/>
      <c r="HVX104" s="266"/>
      <c r="HVY104" s="139"/>
      <c r="HVZ104" s="266"/>
      <c r="HWA104" s="266"/>
      <c r="HWB104" s="266"/>
      <c r="HWC104" s="139"/>
      <c r="HWD104" s="266"/>
      <c r="HWE104" s="266"/>
      <c r="HWF104" s="266"/>
      <c r="HWG104" s="139"/>
      <c r="HWH104" s="266"/>
      <c r="HWI104" s="266"/>
      <c r="HWJ104" s="266"/>
      <c r="HWK104" s="139"/>
      <c r="HWL104" s="266"/>
      <c r="HWM104" s="266"/>
      <c r="HWN104" s="266"/>
      <c r="HWO104" s="139"/>
      <c r="HWP104" s="266"/>
      <c r="HWQ104" s="266"/>
      <c r="HWR104" s="266"/>
      <c r="HWS104" s="139"/>
      <c r="HWT104" s="266"/>
      <c r="HWU104" s="266"/>
      <c r="HWV104" s="266"/>
      <c r="HWW104" s="139"/>
      <c r="HWX104" s="266"/>
      <c r="HWY104" s="266"/>
      <c r="HWZ104" s="266"/>
      <c r="HXA104" s="139"/>
      <c r="HXB104" s="266"/>
      <c r="HXC104" s="266"/>
      <c r="HXD104" s="266"/>
      <c r="HXE104" s="139"/>
      <c r="HXF104" s="266"/>
      <c r="HXG104" s="266"/>
      <c r="HXH104" s="266"/>
      <c r="HXI104" s="139"/>
      <c r="HXJ104" s="266"/>
      <c r="HXK104" s="266"/>
      <c r="HXL104" s="266"/>
      <c r="HXM104" s="139"/>
      <c r="HXN104" s="266"/>
      <c r="HXO104" s="266"/>
      <c r="HXP104" s="266"/>
      <c r="HXQ104" s="139"/>
      <c r="HXR104" s="266"/>
      <c r="HXS104" s="266"/>
      <c r="HXT104" s="266"/>
      <c r="HXU104" s="139"/>
      <c r="HXV104" s="266"/>
      <c r="HXW104" s="266"/>
      <c r="HXX104" s="266"/>
      <c r="HXY104" s="139"/>
      <c r="HXZ104" s="266"/>
      <c r="HYA104" s="266"/>
      <c r="HYB104" s="266"/>
      <c r="HYC104" s="139"/>
      <c r="HYD104" s="266"/>
      <c r="HYE104" s="266"/>
      <c r="HYF104" s="266"/>
      <c r="HYG104" s="139"/>
      <c r="HYH104" s="266"/>
      <c r="HYI104" s="266"/>
      <c r="HYJ104" s="266"/>
      <c r="HYK104" s="139"/>
      <c r="HYL104" s="266"/>
      <c r="HYM104" s="266"/>
      <c r="HYN104" s="266"/>
      <c r="HYO104" s="139"/>
      <c r="HYP104" s="266"/>
      <c r="HYQ104" s="266"/>
      <c r="HYR104" s="266"/>
      <c r="HYS104" s="139"/>
      <c r="HYT104" s="266"/>
      <c r="HYU104" s="266"/>
      <c r="HYV104" s="266"/>
      <c r="HYW104" s="139"/>
      <c r="HYX104" s="266"/>
      <c r="HYY104" s="266"/>
      <c r="HYZ104" s="266"/>
      <c r="HZA104" s="139"/>
      <c r="HZB104" s="266"/>
      <c r="HZC104" s="266"/>
      <c r="HZD104" s="266"/>
      <c r="HZE104" s="139"/>
      <c r="HZF104" s="266"/>
      <c r="HZG104" s="266"/>
      <c r="HZH104" s="266"/>
      <c r="HZI104" s="139"/>
      <c r="HZJ104" s="266"/>
      <c r="HZK104" s="266"/>
      <c r="HZL104" s="266"/>
      <c r="HZM104" s="139"/>
      <c r="HZN104" s="266"/>
      <c r="HZO104" s="266"/>
      <c r="HZP104" s="266"/>
      <c r="HZQ104" s="139"/>
      <c r="HZR104" s="266"/>
      <c r="HZS104" s="266"/>
      <c r="HZT104" s="266"/>
      <c r="HZU104" s="139"/>
      <c r="HZV104" s="266"/>
      <c r="HZW104" s="266"/>
      <c r="HZX104" s="266"/>
      <c r="HZY104" s="139"/>
      <c r="HZZ104" s="266"/>
      <c r="IAA104" s="266"/>
      <c r="IAB104" s="266"/>
      <c r="IAC104" s="139"/>
      <c r="IAD104" s="266"/>
      <c r="IAE104" s="266"/>
      <c r="IAF104" s="266"/>
      <c r="IAG104" s="139"/>
      <c r="IAH104" s="266"/>
      <c r="IAI104" s="266"/>
      <c r="IAJ104" s="266"/>
      <c r="IAK104" s="139"/>
      <c r="IAL104" s="266"/>
      <c r="IAM104" s="266"/>
      <c r="IAN104" s="266"/>
      <c r="IAO104" s="139"/>
      <c r="IAP104" s="266"/>
      <c r="IAQ104" s="266"/>
      <c r="IAR104" s="266"/>
      <c r="IAS104" s="139"/>
      <c r="IAT104" s="266"/>
      <c r="IAU104" s="266"/>
      <c r="IAV104" s="266"/>
      <c r="IAW104" s="139"/>
      <c r="IAX104" s="266"/>
      <c r="IAY104" s="266"/>
      <c r="IAZ104" s="266"/>
      <c r="IBA104" s="139"/>
      <c r="IBB104" s="266"/>
      <c r="IBC104" s="266"/>
      <c r="IBD104" s="266"/>
      <c r="IBE104" s="139"/>
      <c r="IBF104" s="266"/>
      <c r="IBG104" s="266"/>
      <c r="IBH104" s="266"/>
      <c r="IBI104" s="139"/>
      <c r="IBJ104" s="266"/>
      <c r="IBK104" s="266"/>
      <c r="IBL104" s="266"/>
      <c r="IBM104" s="139"/>
      <c r="IBN104" s="266"/>
      <c r="IBO104" s="266"/>
      <c r="IBP104" s="266"/>
      <c r="IBQ104" s="139"/>
      <c r="IBR104" s="266"/>
      <c r="IBS104" s="266"/>
      <c r="IBT104" s="266"/>
      <c r="IBU104" s="139"/>
      <c r="IBV104" s="266"/>
      <c r="IBW104" s="266"/>
      <c r="IBX104" s="266"/>
      <c r="IBY104" s="139"/>
      <c r="IBZ104" s="266"/>
      <c r="ICA104" s="266"/>
      <c r="ICB104" s="266"/>
      <c r="ICC104" s="139"/>
      <c r="ICD104" s="266"/>
      <c r="ICE104" s="266"/>
      <c r="ICF104" s="266"/>
      <c r="ICG104" s="139"/>
      <c r="ICH104" s="266"/>
      <c r="ICI104" s="266"/>
      <c r="ICJ104" s="266"/>
      <c r="ICK104" s="139"/>
      <c r="ICL104" s="266"/>
      <c r="ICM104" s="266"/>
      <c r="ICN104" s="266"/>
      <c r="ICO104" s="139"/>
      <c r="ICP104" s="266"/>
      <c r="ICQ104" s="266"/>
      <c r="ICR104" s="266"/>
      <c r="ICS104" s="139"/>
      <c r="ICT104" s="266"/>
      <c r="ICU104" s="266"/>
      <c r="ICV104" s="266"/>
      <c r="ICW104" s="139"/>
      <c r="ICX104" s="266"/>
      <c r="ICY104" s="266"/>
      <c r="ICZ104" s="266"/>
      <c r="IDA104" s="139"/>
      <c r="IDB104" s="266"/>
      <c r="IDC104" s="266"/>
      <c r="IDD104" s="266"/>
      <c r="IDE104" s="139"/>
      <c r="IDF104" s="266"/>
      <c r="IDG104" s="266"/>
      <c r="IDH104" s="266"/>
      <c r="IDI104" s="139"/>
      <c r="IDJ104" s="266"/>
      <c r="IDK104" s="266"/>
      <c r="IDL104" s="266"/>
      <c r="IDM104" s="139"/>
      <c r="IDN104" s="266"/>
      <c r="IDO104" s="266"/>
      <c r="IDP104" s="266"/>
      <c r="IDQ104" s="139"/>
      <c r="IDR104" s="266"/>
      <c r="IDS104" s="266"/>
      <c r="IDT104" s="266"/>
      <c r="IDU104" s="139"/>
      <c r="IDV104" s="266"/>
      <c r="IDW104" s="266"/>
      <c r="IDX104" s="266"/>
      <c r="IDY104" s="139"/>
      <c r="IDZ104" s="266"/>
      <c r="IEA104" s="266"/>
      <c r="IEB104" s="266"/>
      <c r="IEC104" s="139"/>
      <c r="IED104" s="266"/>
      <c r="IEE104" s="266"/>
      <c r="IEF104" s="266"/>
      <c r="IEG104" s="139"/>
      <c r="IEH104" s="266"/>
      <c r="IEI104" s="266"/>
      <c r="IEJ104" s="266"/>
      <c r="IEK104" s="139"/>
      <c r="IEL104" s="266"/>
      <c r="IEM104" s="266"/>
      <c r="IEN104" s="266"/>
      <c r="IEO104" s="139"/>
      <c r="IEP104" s="266"/>
      <c r="IEQ104" s="266"/>
      <c r="IER104" s="266"/>
      <c r="IES104" s="139"/>
      <c r="IET104" s="266"/>
      <c r="IEU104" s="266"/>
      <c r="IEV104" s="266"/>
      <c r="IEW104" s="139"/>
      <c r="IEX104" s="266"/>
      <c r="IEY104" s="266"/>
      <c r="IEZ104" s="266"/>
      <c r="IFA104" s="139"/>
      <c r="IFB104" s="266"/>
      <c r="IFC104" s="266"/>
      <c r="IFD104" s="266"/>
      <c r="IFE104" s="139"/>
      <c r="IFF104" s="266"/>
      <c r="IFG104" s="266"/>
      <c r="IFH104" s="266"/>
      <c r="IFI104" s="139"/>
      <c r="IFJ104" s="266"/>
      <c r="IFK104" s="266"/>
      <c r="IFL104" s="266"/>
      <c r="IFM104" s="139"/>
      <c r="IFN104" s="266"/>
      <c r="IFO104" s="266"/>
      <c r="IFP104" s="266"/>
      <c r="IFQ104" s="139"/>
      <c r="IFR104" s="266"/>
      <c r="IFS104" s="266"/>
      <c r="IFT104" s="266"/>
      <c r="IFU104" s="139"/>
      <c r="IFV104" s="266"/>
      <c r="IFW104" s="266"/>
      <c r="IFX104" s="266"/>
      <c r="IFY104" s="139"/>
      <c r="IFZ104" s="266"/>
      <c r="IGA104" s="266"/>
      <c r="IGB104" s="266"/>
      <c r="IGC104" s="139"/>
      <c r="IGD104" s="266"/>
      <c r="IGE104" s="266"/>
      <c r="IGF104" s="266"/>
      <c r="IGG104" s="139"/>
      <c r="IGH104" s="266"/>
      <c r="IGI104" s="266"/>
      <c r="IGJ104" s="266"/>
      <c r="IGK104" s="139"/>
      <c r="IGL104" s="266"/>
      <c r="IGM104" s="266"/>
      <c r="IGN104" s="266"/>
      <c r="IGO104" s="139"/>
      <c r="IGP104" s="266"/>
      <c r="IGQ104" s="266"/>
      <c r="IGR104" s="266"/>
      <c r="IGS104" s="139"/>
      <c r="IGT104" s="266"/>
      <c r="IGU104" s="266"/>
      <c r="IGV104" s="266"/>
      <c r="IGW104" s="139"/>
      <c r="IGX104" s="266"/>
      <c r="IGY104" s="266"/>
      <c r="IGZ104" s="266"/>
      <c r="IHA104" s="139"/>
      <c r="IHB104" s="266"/>
      <c r="IHC104" s="266"/>
      <c r="IHD104" s="266"/>
      <c r="IHE104" s="139"/>
      <c r="IHF104" s="266"/>
      <c r="IHG104" s="266"/>
      <c r="IHH104" s="266"/>
      <c r="IHI104" s="139"/>
      <c r="IHJ104" s="266"/>
      <c r="IHK104" s="266"/>
      <c r="IHL104" s="266"/>
      <c r="IHM104" s="139"/>
      <c r="IHN104" s="266"/>
      <c r="IHO104" s="266"/>
      <c r="IHP104" s="266"/>
      <c r="IHQ104" s="139"/>
      <c r="IHR104" s="266"/>
      <c r="IHS104" s="266"/>
      <c r="IHT104" s="266"/>
      <c r="IHU104" s="139"/>
      <c r="IHV104" s="266"/>
      <c r="IHW104" s="266"/>
      <c r="IHX104" s="266"/>
      <c r="IHY104" s="139"/>
      <c r="IHZ104" s="266"/>
      <c r="IIA104" s="266"/>
      <c r="IIB104" s="266"/>
      <c r="IIC104" s="139"/>
      <c r="IID104" s="266"/>
      <c r="IIE104" s="266"/>
      <c r="IIF104" s="266"/>
      <c r="IIG104" s="139"/>
      <c r="IIH104" s="266"/>
      <c r="III104" s="266"/>
      <c r="IIJ104" s="266"/>
      <c r="IIK104" s="139"/>
      <c r="IIL104" s="266"/>
      <c r="IIM104" s="266"/>
      <c r="IIN104" s="266"/>
      <c r="IIO104" s="139"/>
      <c r="IIP104" s="266"/>
      <c r="IIQ104" s="266"/>
      <c r="IIR104" s="266"/>
      <c r="IIS104" s="139"/>
      <c r="IIT104" s="266"/>
      <c r="IIU104" s="266"/>
      <c r="IIV104" s="266"/>
      <c r="IIW104" s="139"/>
      <c r="IIX104" s="266"/>
      <c r="IIY104" s="266"/>
      <c r="IIZ104" s="266"/>
      <c r="IJA104" s="139"/>
      <c r="IJB104" s="266"/>
      <c r="IJC104" s="266"/>
      <c r="IJD104" s="266"/>
      <c r="IJE104" s="139"/>
      <c r="IJF104" s="266"/>
      <c r="IJG104" s="266"/>
      <c r="IJH104" s="266"/>
      <c r="IJI104" s="139"/>
      <c r="IJJ104" s="266"/>
      <c r="IJK104" s="266"/>
      <c r="IJL104" s="266"/>
      <c r="IJM104" s="139"/>
      <c r="IJN104" s="266"/>
      <c r="IJO104" s="266"/>
      <c r="IJP104" s="266"/>
      <c r="IJQ104" s="139"/>
      <c r="IJR104" s="266"/>
      <c r="IJS104" s="266"/>
      <c r="IJT104" s="266"/>
      <c r="IJU104" s="139"/>
      <c r="IJV104" s="266"/>
      <c r="IJW104" s="266"/>
      <c r="IJX104" s="266"/>
      <c r="IJY104" s="139"/>
      <c r="IJZ104" s="266"/>
      <c r="IKA104" s="266"/>
      <c r="IKB104" s="266"/>
      <c r="IKC104" s="139"/>
      <c r="IKD104" s="266"/>
      <c r="IKE104" s="266"/>
      <c r="IKF104" s="266"/>
      <c r="IKG104" s="139"/>
      <c r="IKH104" s="266"/>
      <c r="IKI104" s="266"/>
      <c r="IKJ104" s="266"/>
      <c r="IKK104" s="139"/>
      <c r="IKL104" s="266"/>
      <c r="IKM104" s="266"/>
      <c r="IKN104" s="266"/>
      <c r="IKO104" s="139"/>
      <c r="IKP104" s="266"/>
      <c r="IKQ104" s="266"/>
      <c r="IKR104" s="266"/>
      <c r="IKS104" s="139"/>
      <c r="IKT104" s="266"/>
      <c r="IKU104" s="266"/>
      <c r="IKV104" s="266"/>
      <c r="IKW104" s="139"/>
      <c r="IKX104" s="266"/>
      <c r="IKY104" s="266"/>
      <c r="IKZ104" s="266"/>
      <c r="ILA104" s="139"/>
      <c r="ILB104" s="266"/>
      <c r="ILC104" s="266"/>
      <c r="ILD104" s="266"/>
      <c r="ILE104" s="139"/>
      <c r="ILF104" s="266"/>
      <c r="ILG104" s="266"/>
      <c r="ILH104" s="266"/>
      <c r="ILI104" s="139"/>
      <c r="ILJ104" s="266"/>
      <c r="ILK104" s="266"/>
      <c r="ILL104" s="266"/>
      <c r="ILM104" s="139"/>
      <c r="ILN104" s="266"/>
      <c r="ILO104" s="266"/>
      <c r="ILP104" s="266"/>
      <c r="ILQ104" s="139"/>
      <c r="ILR104" s="266"/>
      <c r="ILS104" s="266"/>
      <c r="ILT104" s="266"/>
      <c r="ILU104" s="139"/>
      <c r="ILV104" s="266"/>
      <c r="ILW104" s="266"/>
      <c r="ILX104" s="266"/>
      <c r="ILY104" s="139"/>
      <c r="ILZ104" s="266"/>
      <c r="IMA104" s="266"/>
      <c r="IMB104" s="266"/>
      <c r="IMC104" s="139"/>
      <c r="IMD104" s="266"/>
      <c r="IME104" s="266"/>
      <c r="IMF104" s="266"/>
      <c r="IMG104" s="139"/>
      <c r="IMH104" s="266"/>
      <c r="IMI104" s="266"/>
      <c r="IMJ104" s="266"/>
      <c r="IMK104" s="139"/>
      <c r="IML104" s="266"/>
      <c r="IMM104" s="266"/>
      <c r="IMN104" s="266"/>
      <c r="IMO104" s="139"/>
      <c r="IMP104" s="266"/>
      <c r="IMQ104" s="266"/>
      <c r="IMR104" s="266"/>
      <c r="IMS104" s="139"/>
      <c r="IMT104" s="266"/>
      <c r="IMU104" s="266"/>
      <c r="IMV104" s="266"/>
      <c r="IMW104" s="139"/>
      <c r="IMX104" s="266"/>
      <c r="IMY104" s="266"/>
      <c r="IMZ104" s="266"/>
      <c r="INA104" s="139"/>
      <c r="INB104" s="266"/>
      <c r="INC104" s="266"/>
      <c r="IND104" s="266"/>
      <c r="INE104" s="139"/>
      <c r="INF104" s="266"/>
      <c r="ING104" s="266"/>
      <c r="INH104" s="266"/>
      <c r="INI104" s="139"/>
      <c r="INJ104" s="266"/>
      <c r="INK104" s="266"/>
      <c r="INL104" s="266"/>
      <c r="INM104" s="139"/>
      <c r="INN104" s="266"/>
      <c r="INO104" s="266"/>
      <c r="INP104" s="266"/>
      <c r="INQ104" s="139"/>
      <c r="INR104" s="266"/>
      <c r="INS104" s="266"/>
      <c r="INT104" s="266"/>
      <c r="INU104" s="139"/>
      <c r="INV104" s="266"/>
      <c r="INW104" s="266"/>
      <c r="INX104" s="266"/>
      <c r="INY104" s="139"/>
      <c r="INZ104" s="266"/>
      <c r="IOA104" s="266"/>
      <c r="IOB104" s="266"/>
      <c r="IOC104" s="139"/>
      <c r="IOD104" s="266"/>
      <c r="IOE104" s="266"/>
      <c r="IOF104" s="266"/>
      <c r="IOG104" s="139"/>
      <c r="IOH104" s="266"/>
      <c r="IOI104" s="266"/>
      <c r="IOJ104" s="266"/>
      <c r="IOK104" s="139"/>
      <c r="IOL104" s="266"/>
      <c r="IOM104" s="266"/>
      <c r="ION104" s="266"/>
      <c r="IOO104" s="139"/>
      <c r="IOP104" s="266"/>
      <c r="IOQ104" s="266"/>
      <c r="IOR104" s="266"/>
      <c r="IOS104" s="139"/>
      <c r="IOT104" s="266"/>
      <c r="IOU104" s="266"/>
      <c r="IOV104" s="266"/>
      <c r="IOW104" s="139"/>
      <c r="IOX104" s="266"/>
      <c r="IOY104" s="266"/>
      <c r="IOZ104" s="266"/>
      <c r="IPA104" s="139"/>
      <c r="IPB104" s="266"/>
      <c r="IPC104" s="266"/>
      <c r="IPD104" s="266"/>
      <c r="IPE104" s="139"/>
      <c r="IPF104" s="266"/>
      <c r="IPG104" s="266"/>
      <c r="IPH104" s="266"/>
      <c r="IPI104" s="139"/>
      <c r="IPJ104" s="266"/>
      <c r="IPK104" s="266"/>
      <c r="IPL104" s="266"/>
      <c r="IPM104" s="139"/>
      <c r="IPN104" s="266"/>
      <c r="IPO104" s="266"/>
      <c r="IPP104" s="266"/>
      <c r="IPQ104" s="139"/>
      <c r="IPR104" s="266"/>
      <c r="IPS104" s="266"/>
      <c r="IPT104" s="266"/>
      <c r="IPU104" s="139"/>
      <c r="IPV104" s="266"/>
      <c r="IPW104" s="266"/>
      <c r="IPX104" s="266"/>
      <c r="IPY104" s="139"/>
      <c r="IPZ104" s="266"/>
      <c r="IQA104" s="266"/>
      <c r="IQB104" s="266"/>
      <c r="IQC104" s="139"/>
      <c r="IQD104" s="266"/>
      <c r="IQE104" s="266"/>
      <c r="IQF104" s="266"/>
      <c r="IQG104" s="139"/>
      <c r="IQH104" s="266"/>
      <c r="IQI104" s="266"/>
      <c r="IQJ104" s="266"/>
      <c r="IQK104" s="139"/>
      <c r="IQL104" s="266"/>
      <c r="IQM104" s="266"/>
      <c r="IQN104" s="266"/>
      <c r="IQO104" s="139"/>
      <c r="IQP104" s="266"/>
      <c r="IQQ104" s="266"/>
      <c r="IQR104" s="266"/>
      <c r="IQS104" s="139"/>
      <c r="IQT104" s="266"/>
      <c r="IQU104" s="266"/>
      <c r="IQV104" s="266"/>
      <c r="IQW104" s="139"/>
      <c r="IQX104" s="266"/>
      <c r="IQY104" s="266"/>
      <c r="IQZ104" s="266"/>
      <c r="IRA104" s="139"/>
      <c r="IRB104" s="266"/>
      <c r="IRC104" s="266"/>
      <c r="IRD104" s="266"/>
      <c r="IRE104" s="139"/>
      <c r="IRF104" s="266"/>
      <c r="IRG104" s="266"/>
      <c r="IRH104" s="266"/>
      <c r="IRI104" s="139"/>
      <c r="IRJ104" s="266"/>
      <c r="IRK104" s="266"/>
      <c r="IRL104" s="266"/>
      <c r="IRM104" s="139"/>
      <c r="IRN104" s="266"/>
      <c r="IRO104" s="266"/>
      <c r="IRP104" s="266"/>
      <c r="IRQ104" s="139"/>
      <c r="IRR104" s="266"/>
      <c r="IRS104" s="266"/>
      <c r="IRT104" s="266"/>
      <c r="IRU104" s="139"/>
      <c r="IRV104" s="266"/>
      <c r="IRW104" s="266"/>
      <c r="IRX104" s="266"/>
      <c r="IRY104" s="139"/>
      <c r="IRZ104" s="266"/>
      <c r="ISA104" s="266"/>
      <c r="ISB104" s="266"/>
      <c r="ISC104" s="139"/>
      <c r="ISD104" s="266"/>
      <c r="ISE104" s="266"/>
      <c r="ISF104" s="266"/>
      <c r="ISG104" s="139"/>
      <c r="ISH104" s="266"/>
      <c r="ISI104" s="266"/>
      <c r="ISJ104" s="266"/>
      <c r="ISK104" s="139"/>
      <c r="ISL104" s="266"/>
      <c r="ISM104" s="266"/>
      <c r="ISN104" s="266"/>
      <c r="ISO104" s="139"/>
      <c r="ISP104" s="266"/>
      <c r="ISQ104" s="266"/>
      <c r="ISR104" s="266"/>
      <c r="ISS104" s="139"/>
      <c r="IST104" s="266"/>
      <c r="ISU104" s="266"/>
      <c r="ISV104" s="266"/>
      <c r="ISW104" s="139"/>
      <c r="ISX104" s="266"/>
      <c r="ISY104" s="266"/>
      <c r="ISZ104" s="266"/>
      <c r="ITA104" s="139"/>
      <c r="ITB104" s="266"/>
      <c r="ITC104" s="266"/>
      <c r="ITD104" s="266"/>
      <c r="ITE104" s="139"/>
      <c r="ITF104" s="266"/>
      <c r="ITG104" s="266"/>
      <c r="ITH104" s="266"/>
      <c r="ITI104" s="139"/>
      <c r="ITJ104" s="266"/>
      <c r="ITK104" s="266"/>
      <c r="ITL104" s="266"/>
      <c r="ITM104" s="139"/>
      <c r="ITN104" s="266"/>
      <c r="ITO104" s="266"/>
      <c r="ITP104" s="266"/>
      <c r="ITQ104" s="139"/>
      <c r="ITR104" s="266"/>
      <c r="ITS104" s="266"/>
      <c r="ITT104" s="266"/>
      <c r="ITU104" s="139"/>
      <c r="ITV104" s="266"/>
      <c r="ITW104" s="266"/>
      <c r="ITX104" s="266"/>
      <c r="ITY104" s="139"/>
      <c r="ITZ104" s="266"/>
      <c r="IUA104" s="266"/>
      <c r="IUB104" s="266"/>
      <c r="IUC104" s="139"/>
      <c r="IUD104" s="266"/>
      <c r="IUE104" s="266"/>
      <c r="IUF104" s="266"/>
      <c r="IUG104" s="139"/>
      <c r="IUH104" s="266"/>
      <c r="IUI104" s="266"/>
      <c r="IUJ104" s="266"/>
      <c r="IUK104" s="139"/>
      <c r="IUL104" s="266"/>
      <c r="IUM104" s="266"/>
      <c r="IUN104" s="266"/>
      <c r="IUO104" s="139"/>
      <c r="IUP104" s="266"/>
      <c r="IUQ104" s="266"/>
      <c r="IUR104" s="266"/>
      <c r="IUS104" s="139"/>
      <c r="IUT104" s="266"/>
      <c r="IUU104" s="266"/>
      <c r="IUV104" s="266"/>
      <c r="IUW104" s="139"/>
      <c r="IUX104" s="266"/>
      <c r="IUY104" s="266"/>
      <c r="IUZ104" s="266"/>
      <c r="IVA104" s="139"/>
      <c r="IVB104" s="266"/>
      <c r="IVC104" s="266"/>
      <c r="IVD104" s="266"/>
      <c r="IVE104" s="139"/>
      <c r="IVF104" s="266"/>
      <c r="IVG104" s="266"/>
      <c r="IVH104" s="266"/>
      <c r="IVI104" s="139"/>
      <c r="IVJ104" s="266"/>
      <c r="IVK104" s="266"/>
      <c r="IVL104" s="266"/>
      <c r="IVM104" s="139"/>
      <c r="IVN104" s="266"/>
      <c r="IVO104" s="266"/>
      <c r="IVP104" s="266"/>
      <c r="IVQ104" s="139"/>
      <c r="IVR104" s="266"/>
      <c r="IVS104" s="266"/>
      <c r="IVT104" s="266"/>
      <c r="IVU104" s="139"/>
      <c r="IVV104" s="266"/>
      <c r="IVW104" s="266"/>
      <c r="IVX104" s="266"/>
      <c r="IVY104" s="139"/>
      <c r="IVZ104" s="266"/>
      <c r="IWA104" s="266"/>
      <c r="IWB104" s="266"/>
      <c r="IWC104" s="139"/>
      <c r="IWD104" s="266"/>
      <c r="IWE104" s="266"/>
      <c r="IWF104" s="266"/>
      <c r="IWG104" s="139"/>
      <c r="IWH104" s="266"/>
      <c r="IWI104" s="266"/>
      <c r="IWJ104" s="266"/>
      <c r="IWK104" s="139"/>
      <c r="IWL104" s="266"/>
      <c r="IWM104" s="266"/>
      <c r="IWN104" s="266"/>
      <c r="IWO104" s="139"/>
      <c r="IWP104" s="266"/>
      <c r="IWQ104" s="266"/>
      <c r="IWR104" s="266"/>
      <c r="IWS104" s="139"/>
      <c r="IWT104" s="266"/>
      <c r="IWU104" s="266"/>
      <c r="IWV104" s="266"/>
      <c r="IWW104" s="139"/>
      <c r="IWX104" s="266"/>
      <c r="IWY104" s="266"/>
      <c r="IWZ104" s="266"/>
      <c r="IXA104" s="139"/>
      <c r="IXB104" s="266"/>
      <c r="IXC104" s="266"/>
      <c r="IXD104" s="266"/>
      <c r="IXE104" s="139"/>
      <c r="IXF104" s="266"/>
      <c r="IXG104" s="266"/>
      <c r="IXH104" s="266"/>
      <c r="IXI104" s="139"/>
      <c r="IXJ104" s="266"/>
      <c r="IXK104" s="266"/>
      <c r="IXL104" s="266"/>
      <c r="IXM104" s="139"/>
      <c r="IXN104" s="266"/>
      <c r="IXO104" s="266"/>
      <c r="IXP104" s="266"/>
      <c r="IXQ104" s="139"/>
      <c r="IXR104" s="266"/>
      <c r="IXS104" s="266"/>
      <c r="IXT104" s="266"/>
      <c r="IXU104" s="139"/>
      <c r="IXV104" s="266"/>
      <c r="IXW104" s="266"/>
      <c r="IXX104" s="266"/>
      <c r="IXY104" s="139"/>
      <c r="IXZ104" s="266"/>
      <c r="IYA104" s="266"/>
      <c r="IYB104" s="266"/>
      <c r="IYC104" s="139"/>
      <c r="IYD104" s="266"/>
      <c r="IYE104" s="266"/>
      <c r="IYF104" s="266"/>
      <c r="IYG104" s="139"/>
      <c r="IYH104" s="266"/>
      <c r="IYI104" s="266"/>
      <c r="IYJ104" s="266"/>
      <c r="IYK104" s="139"/>
      <c r="IYL104" s="266"/>
      <c r="IYM104" s="266"/>
      <c r="IYN104" s="266"/>
      <c r="IYO104" s="139"/>
      <c r="IYP104" s="266"/>
      <c r="IYQ104" s="266"/>
      <c r="IYR104" s="266"/>
      <c r="IYS104" s="139"/>
      <c r="IYT104" s="266"/>
      <c r="IYU104" s="266"/>
      <c r="IYV104" s="266"/>
      <c r="IYW104" s="139"/>
      <c r="IYX104" s="266"/>
      <c r="IYY104" s="266"/>
      <c r="IYZ104" s="266"/>
      <c r="IZA104" s="139"/>
      <c r="IZB104" s="266"/>
      <c r="IZC104" s="266"/>
      <c r="IZD104" s="266"/>
      <c r="IZE104" s="139"/>
      <c r="IZF104" s="266"/>
      <c r="IZG104" s="266"/>
      <c r="IZH104" s="266"/>
      <c r="IZI104" s="139"/>
      <c r="IZJ104" s="266"/>
      <c r="IZK104" s="266"/>
      <c r="IZL104" s="266"/>
      <c r="IZM104" s="139"/>
      <c r="IZN104" s="266"/>
      <c r="IZO104" s="266"/>
      <c r="IZP104" s="266"/>
      <c r="IZQ104" s="139"/>
      <c r="IZR104" s="266"/>
      <c r="IZS104" s="266"/>
      <c r="IZT104" s="266"/>
      <c r="IZU104" s="139"/>
      <c r="IZV104" s="266"/>
      <c r="IZW104" s="266"/>
      <c r="IZX104" s="266"/>
      <c r="IZY104" s="139"/>
      <c r="IZZ104" s="266"/>
      <c r="JAA104" s="266"/>
      <c r="JAB104" s="266"/>
      <c r="JAC104" s="139"/>
      <c r="JAD104" s="266"/>
      <c r="JAE104" s="266"/>
      <c r="JAF104" s="266"/>
      <c r="JAG104" s="139"/>
      <c r="JAH104" s="266"/>
      <c r="JAI104" s="266"/>
      <c r="JAJ104" s="266"/>
      <c r="JAK104" s="139"/>
      <c r="JAL104" s="266"/>
      <c r="JAM104" s="266"/>
      <c r="JAN104" s="266"/>
      <c r="JAO104" s="139"/>
      <c r="JAP104" s="266"/>
      <c r="JAQ104" s="266"/>
      <c r="JAR104" s="266"/>
      <c r="JAS104" s="139"/>
      <c r="JAT104" s="266"/>
      <c r="JAU104" s="266"/>
      <c r="JAV104" s="266"/>
      <c r="JAW104" s="139"/>
      <c r="JAX104" s="266"/>
      <c r="JAY104" s="266"/>
      <c r="JAZ104" s="266"/>
      <c r="JBA104" s="139"/>
      <c r="JBB104" s="266"/>
      <c r="JBC104" s="266"/>
      <c r="JBD104" s="266"/>
      <c r="JBE104" s="139"/>
      <c r="JBF104" s="266"/>
      <c r="JBG104" s="266"/>
      <c r="JBH104" s="266"/>
      <c r="JBI104" s="139"/>
      <c r="JBJ104" s="266"/>
      <c r="JBK104" s="266"/>
      <c r="JBL104" s="266"/>
      <c r="JBM104" s="139"/>
      <c r="JBN104" s="266"/>
      <c r="JBO104" s="266"/>
      <c r="JBP104" s="266"/>
      <c r="JBQ104" s="139"/>
      <c r="JBR104" s="266"/>
      <c r="JBS104" s="266"/>
      <c r="JBT104" s="266"/>
      <c r="JBU104" s="139"/>
      <c r="JBV104" s="266"/>
      <c r="JBW104" s="266"/>
      <c r="JBX104" s="266"/>
      <c r="JBY104" s="139"/>
      <c r="JBZ104" s="266"/>
      <c r="JCA104" s="266"/>
      <c r="JCB104" s="266"/>
      <c r="JCC104" s="139"/>
      <c r="JCD104" s="266"/>
      <c r="JCE104" s="266"/>
      <c r="JCF104" s="266"/>
      <c r="JCG104" s="139"/>
      <c r="JCH104" s="266"/>
      <c r="JCI104" s="266"/>
      <c r="JCJ104" s="266"/>
      <c r="JCK104" s="139"/>
      <c r="JCL104" s="266"/>
      <c r="JCM104" s="266"/>
      <c r="JCN104" s="266"/>
      <c r="JCO104" s="139"/>
      <c r="JCP104" s="266"/>
      <c r="JCQ104" s="266"/>
      <c r="JCR104" s="266"/>
      <c r="JCS104" s="139"/>
      <c r="JCT104" s="266"/>
      <c r="JCU104" s="266"/>
      <c r="JCV104" s="266"/>
      <c r="JCW104" s="139"/>
      <c r="JCX104" s="266"/>
      <c r="JCY104" s="266"/>
      <c r="JCZ104" s="266"/>
      <c r="JDA104" s="139"/>
      <c r="JDB104" s="266"/>
      <c r="JDC104" s="266"/>
      <c r="JDD104" s="266"/>
      <c r="JDE104" s="139"/>
      <c r="JDF104" s="266"/>
      <c r="JDG104" s="266"/>
      <c r="JDH104" s="266"/>
      <c r="JDI104" s="139"/>
      <c r="JDJ104" s="266"/>
      <c r="JDK104" s="266"/>
      <c r="JDL104" s="266"/>
      <c r="JDM104" s="139"/>
      <c r="JDN104" s="266"/>
      <c r="JDO104" s="266"/>
      <c r="JDP104" s="266"/>
      <c r="JDQ104" s="139"/>
      <c r="JDR104" s="266"/>
      <c r="JDS104" s="266"/>
      <c r="JDT104" s="266"/>
      <c r="JDU104" s="139"/>
      <c r="JDV104" s="266"/>
      <c r="JDW104" s="266"/>
      <c r="JDX104" s="266"/>
      <c r="JDY104" s="139"/>
      <c r="JDZ104" s="266"/>
      <c r="JEA104" s="266"/>
      <c r="JEB104" s="266"/>
      <c r="JEC104" s="139"/>
      <c r="JED104" s="266"/>
      <c r="JEE104" s="266"/>
      <c r="JEF104" s="266"/>
      <c r="JEG104" s="139"/>
      <c r="JEH104" s="266"/>
      <c r="JEI104" s="266"/>
      <c r="JEJ104" s="266"/>
      <c r="JEK104" s="139"/>
      <c r="JEL104" s="266"/>
      <c r="JEM104" s="266"/>
      <c r="JEN104" s="266"/>
      <c r="JEO104" s="139"/>
      <c r="JEP104" s="266"/>
      <c r="JEQ104" s="266"/>
      <c r="JER104" s="266"/>
      <c r="JES104" s="139"/>
      <c r="JET104" s="266"/>
      <c r="JEU104" s="266"/>
      <c r="JEV104" s="266"/>
      <c r="JEW104" s="139"/>
      <c r="JEX104" s="266"/>
      <c r="JEY104" s="266"/>
      <c r="JEZ104" s="266"/>
      <c r="JFA104" s="139"/>
      <c r="JFB104" s="266"/>
      <c r="JFC104" s="266"/>
      <c r="JFD104" s="266"/>
      <c r="JFE104" s="139"/>
      <c r="JFF104" s="266"/>
      <c r="JFG104" s="266"/>
      <c r="JFH104" s="266"/>
      <c r="JFI104" s="139"/>
      <c r="JFJ104" s="266"/>
      <c r="JFK104" s="266"/>
      <c r="JFL104" s="266"/>
      <c r="JFM104" s="139"/>
      <c r="JFN104" s="266"/>
      <c r="JFO104" s="266"/>
      <c r="JFP104" s="266"/>
      <c r="JFQ104" s="139"/>
      <c r="JFR104" s="266"/>
      <c r="JFS104" s="266"/>
      <c r="JFT104" s="266"/>
      <c r="JFU104" s="139"/>
      <c r="JFV104" s="266"/>
      <c r="JFW104" s="266"/>
      <c r="JFX104" s="266"/>
      <c r="JFY104" s="139"/>
      <c r="JFZ104" s="266"/>
      <c r="JGA104" s="266"/>
      <c r="JGB104" s="266"/>
      <c r="JGC104" s="139"/>
      <c r="JGD104" s="266"/>
      <c r="JGE104" s="266"/>
      <c r="JGF104" s="266"/>
      <c r="JGG104" s="139"/>
      <c r="JGH104" s="266"/>
      <c r="JGI104" s="266"/>
      <c r="JGJ104" s="266"/>
      <c r="JGK104" s="139"/>
      <c r="JGL104" s="266"/>
      <c r="JGM104" s="266"/>
      <c r="JGN104" s="266"/>
      <c r="JGO104" s="139"/>
      <c r="JGP104" s="266"/>
      <c r="JGQ104" s="266"/>
      <c r="JGR104" s="266"/>
      <c r="JGS104" s="139"/>
      <c r="JGT104" s="266"/>
      <c r="JGU104" s="266"/>
      <c r="JGV104" s="266"/>
      <c r="JGW104" s="139"/>
      <c r="JGX104" s="266"/>
      <c r="JGY104" s="266"/>
      <c r="JGZ104" s="266"/>
      <c r="JHA104" s="139"/>
      <c r="JHB104" s="266"/>
      <c r="JHC104" s="266"/>
      <c r="JHD104" s="266"/>
      <c r="JHE104" s="139"/>
      <c r="JHF104" s="266"/>
      <c r="JHG104" s="266"/>
      <c r="JHH104" s="266"/>
      <c r="JHI104" s="139"/>
      <c r="JHJ104" s="266"/>
      <c r="JHK104" s="266"/>
      <c r="JHL104" s="266"/>
      <c r="JHM104" s="139"/>
      <c r="JHN104" s="266"/>
      <c r="JHO104" s="266"/>
      <c r="JHP104" s="266"/>
      <c r="JHQ104" s="139"/>
      <c r="JHR104" s="266"/>
      <c r="JHS104" s="266"/>
      <c r="JHT104" s="266"/>
      <c r="JHU104" s="139"/>
      <c r="JHV104" s="266"/>
      <c r="JHW104" s="266"/>
      <c r="JHX104" s="266"/>
      <c r="JHY104" s="139"/>
      <c r="JHZ104" s="266"/>
      <c r="JIA104" s="266"/>
      <c r="JIB104" s="266"/>
      <c r="JIC104" s="139"/>
      <c r="JID104" s="266"/>
      <c r="JIE104" s="266"/>
      <c r="JIF104" s="266"/>
      <c r="JIG104" s="139"/>
      <c r="JIH104" s="266"/>
      <c r="JII104" s="266"/>
      <c r="JIJ104" s="266"/>
      <c r="JIK104" s="139"/>
      <c r="JIL104" s="266"/>
      <c r="JIM104" s="266"/>
      <c r="JIN104" s="266"/>
      <c r="JIO104" s="139"/>
      <c r="JIP104" s="266"/>
      <c r="JIQ104" s="266"/>
      <c r="JIR104" s="266"/>
      <c r="JIS104" s="139"/>
      <c r="JIT104" s="266"/>
      <c r="JIU104" s="266"/>
      <c r="JIV104" s="266"/>
      <c r="JIW104" s="139"/>
      <c r="JIX104" s="266"/>
      <c r="JIY104" s="266"/>
      <c r="JIZ104" s="266"/>
      <c r="JJA104" s="139"/>
      <c r="JJB104" s="266"/>
      <c r="JJC104" s="266"/>
      <c r="JJD104" s="266"/>
      <c r="JJE104" s="139"/>
      <c r="JJF104" s="266"/>
      <c r="JJG104" s="266"/>
      <c r="JJH104" s="266"/>
      <c r="JJI104" s="139"/>
      <c r="JJJ104" s="266"/>
      <c r="JJK104" s="266"/>
      <c r="JJL104" s="266"/>
      <c r="JJM104" s="139"/>
      <c r="JJN104" s="266"/>
      <c r="JJO104" s="266"/>
      <c r="JJP104" s="266"/>
      <c r="JJQ104" s="139"/>
      <c r="JJR104" s="266"/>
      <c r="JJS104" s="266"/>
      <c r="JJT104" s="266"/>
      <c r="JJU104" s="139"/>
      <c r="JJV104" s="266"/>
      <c r="JJW104" s="266"/>
      <c r="JJX104" s="266"/>
      <c r="JJY104" s="139"/>
      <c r="JJZ104" s="266"/>
      <c r="JKA104" s="266"/>
      <c r="JKB104" s="266"/>
      <c r="JKC104" s="139"/>
      <c r="JKD104" s="266"/>
      <c r="JKE104" s="266"/>
      <c r="JKF104" s="266"/>
      <c r="JKG104" s="139"/>
      <c r="JKH104" s="266"/>
      <c r="JKI104" s="266"/>
      <c r="JKJ104" s="266"/>
      <c r="JKK104" s="139"/>
      <c r="JKL104" s="266"/>
      <c r="JKM104" s="266"/>
      <c r="JKN104" s="266"/>
      <c r="JKO104" s="139"/>
      <c r="JKP104" s="266"/>
      <c r="JKQ104" s="266"/>
      <c r="JKR104" s="266"/>
      <c r="JKS104" s="139"/>
      <c r="JKT104" s="266"/>
      <c r="JKU104" s="266"/>
      <c r="JKV104" s="266"/>
      <c r="JKW104" s="139"/>
      <c r="JKX104" s="266"/>
      <c r="JKY104" s="266"/>
      <c r="JKZ104" s="266"/>
      <c r="JLA104" s="139"/>
      <c r="JLB104" s="266"/>
      <c r="JLC104" s="266"/>
      <c r="JLD104" s="266"/>
      <c r="JLE104" s="139"/>
      <c r="JLF104" s="266"/>
      <c r="JLG104" s="266"/>
      <c r="JLH104" s="266"/>
      <c r="JLI104" s="139"/>
      <c r="JLJ104" s="266"/>
      <c r="JLK104" s="266"/>
      <c r="JLL104" s="266"/>
      <c r="JLM104" s="139"/>
      <c r="JLN104" s="266"/>
      <c r="JLO104" s="266"/>
      <c r="JLP104" s="266"/>
      <c r="JLQ104" s="139"/>
      <c r="JLR104" s="266"/>
      <c r="JLS104" s="266"/>
      <c r="JLT104" s="266"/>
      <c r="JLU104" s="139"/>
      <c r="JLV104" s="266"/>
      <c r="JLW104" s="266"/>
      <c r="JLX104" s="266"/>
      <c r="JLY104" s="139"/>
      <c r="JLZ104" s="266"/>
      <c r="JMA104" s="266"/>
      <c r="JMB104" s="266"/>
      <c r="JMC104" s="139"/>
      <c r="JMD104" s="266"/>
      <c r="JME104" s="266"/>
      <c r="JMF104" s="266"/>
      <c r="JMG104" s="139"/>
      <c r="JMH104" s="266"/>
      <c r="JMI104" s="266"/>
      <c r="JMJ104" s="266"/>
      <c r="JMK104" s="139"/>
      <c r="JML104" s="266"/>
      <c r="JMM104" s="266"/>
      <c r="JMN104" s="266"/>
      <c r="JMO104" s="139"/>
      <c r="JMP104" s="266"/>
      <c r="JMQ104" s="266"/>
      <c r="JMR104" s="266"/>
      <c r="JMS104" s="139"/>
      <c r="JMT104" s="266"/>
      <c r="JMU104" s="266"/>
      <c r="JMV104" s="266"/>
      <c r="JMW104" s="139"/>
      <c r="JMX104" s="266"/>
      <c r="JMY104" s="266"/>
      <c r="JMZ104" s="266"/>
      <c r="JNA104" s="139"/>
      <c r="JNB104" s="266"/>
      <c r="JNC104" s="266"/>
      <c r="JND104" s="266"/>
      <c r="JNE104" s="139"/>
      <c r="JNF104" s="266"/>
      <c r="JNG104" s="266"/>
      <c r="JNH104" s="266"/>
      <c r="JNI104" s="139"/>
      <c r="JNJ104" s="266"/>
      <c r="JNK104" s="266"/>
      <c r="JNL104" s="266"/>
      <c r="JNM104" s="139"/>
      <c r="JNN104" s="266"/>
      <c r="JNO104" s="266"/>
      <c r="JNP104" s="266"/>
      <c r="JNQ104" s="139"/>
      <c r="JNR104" s="266"/>
      <c r="JNS104" s="266"/>
      <c r="JNT104" s="266"/>
      <c r="JNU104" s="139"/>
      <c r="JNV104" s="266"/>
      <c r="JNW104" s="266"/>
      <c r="JNX104" s="266"/>
      <c r="JNY104" s="139"/>
      <c r="JNZ104" s="266"/>
      <c r="JOA104" s="266"/>
      <c r="JOB104" s="266"/>
      <c r="JOC104" s="139"/>
      <c r="JOD104" s="266"/>
      <c r="JOE104" s="266"/>
      <c r="JOF104" s="266"/>
      <c r="JOG104" s="139"/>
      <c r="JOH104" s="266"/>
      <c r="JOI104" s="266"/>
      <c r="JOJ104" s="266"/>
      <c r="JOK104" s="139"/>
      <c r="JOL104" s="266"/>
      <c r="JOM104" s="266"/>
      <c r="JON104" s="266"/>
      <c r="JOO104" s="139"/>
      <c r="JOP104" s="266"/>
      <c r="JOQ104" s="266"/>
      <c r="JOR104" s="266"/>
      <c r="JOS104" s="139"/>
      <c r="JOT104" s="266"/>
      <c r="JOU104" s="266"/>
      <c r="JOV104" s="266"/>
      <c r="JOW104" s="139"/>
      <c r="JOX104" s="266"/>
      <c r="JOY104" s="266"/>
      <c r="JOZ104" s="266"/>
      <c r="JPA104" s="139"/>
      <c r="JPB104" s="266"/>
      <c r="JPC104" s="266"/>
      <c r="JPD104" s="266"/>
      <c r="JPE104" s="139"/>
      <c r="JPF104" s="266"/>
      <c r="JPG104" s="266"/>
      <c r="JPH104" s="266"/>
      <c r="JPI104" s="139"/>
      <c r="JPJ104" s="266"/>
      <c r="JPK104" s="266"/>
      <c r="JPL104" s="266"/>
      <c r="JPM104" s="139"/>
      <c r="JPN104" s="266"/>
      <c r="JPO104" s="266"/>
      <c r="JPP104" s="266"/>
      <c r="JPQ104" s="139"/>
      <c r="JPR104" s="266"/>
      <c r="JPS104" s="266"/>
      <c r="JPT104" s="266"/>
      <c r="JPU104" s="139"/>
      <c r="JPV104" s="266"/>
      <c r="JPW104" s="266"/>
      <c r="JPX104" s="266"/>
      <c r="JPY104" s="139"/>
      <c r="JPZ104" s="266"/>
      <c r="JQA104" s="266"/>
      <c r="JQB104" s="266"/>
      <c r="JQC104" s="139"/>
      <c r="JQD104" s="266"/>
      <c r="JQE104" s="266"/>
      <c r="JQF104" s="266"/>
      <c r="JQG104" s="139"/>
      <c r="JQH104" s="266"/>
      <c r="JQI104" s="266"/>
      <c r="JQJ104" s="266"/>
      <c r="JQK104" s="139"/>
      <c r="JQL104" s="266"/>
      <c r="JQM104" s="266"/>
      <c r="JQN104" s="266"/>
      <c r="JQO104" s="139"/>
      <c r="JQP104" s="266"/>
      <c r="JQQ104" s="266"/>
      <c r="JQR104" s="266"/>
      <c r="JQS104" s="139"/>
      <c r="JQT104" s="266"/>
      <c r="JQU104" s="266"/>
      <c r="JQV104" s="266"/>
      <c r="JQW104" s="139"/>
      <c r="JQX104" s="266"/>
      <c r="JQY104" s="266"/>
      <c r="JQZ104" s="266"/>
      <c r="JRA104" s="139"/>
      <c r="JRB104" s="266"/>
      <c r="JRC104" s="266"/>
      <c r="JRD104" s="266"/>
      <c r="JRE104" s="139"/>
      <c r="JRF104" s="266"/>
      <c r="JRG104" s="266"/>
      <c r="JRH104" s="266"/>
      <c r="JRI104" s="139"/>
      <c r="JRJ104" s="266"/>
      <c r="JRK104" s="266"/>
      <c r="JRL104" s="266"/>
      <c r="JRM104" s="139"/>
      <c r="JRN104" s="266"/>
      <c r="JRO104" s="266"/>
      <c r="JRP104" s="266"/>
      <c r="JRQ104" s="139"/>
      <c r="JRR104" s="266"/>
      <c r="JRS104" s="266"/>
      <c r="JRT104" s="266"/>
      <c r="JRU104" s="139"/>
      <c r="JRV104" s="266"/>
      <c r="JRW104" s="266"/>
      <c r="JRX104" s="266"/>
      <c r="JRY104" s="139"/>
      <c r="JRZ104" s="266"/>
      <c r="JSA104" s="266"/>
      <c r="JSB104" s="266"/>
      <c r="JSC104" s="139"/>
      <c r="JSD104" s="266"/>
      <c r="JSE104" s="266"/>
      <c r="JSF104" s="266"/>
      <c r="JSG104" s="139"/>
      <c r="JSH104" s="266"/>
      <c r="JSI104" s="266"/>
      <c r="JSJ104" s="266"/>
      <c r="JSK104" s="139"/>
      <c r="JSL104" s="266"/>
      <c r="JSM104" s="266"/>
      <c r="JSN104" s="266"/>
      <c r="JSO104" s="139"/>
      <c r="JSP104" s="266"/>
      <c r="JSQ104" s="266"/>
      <c r="JSR104" s="266"/>
      <c r="JSS104" s="139"/>
      <c r="JST104" s="266"/>
      <c r="JSU104" s="266"/>
      <c r="JSV104" s="266"/>
      <c r="JSW104" s="139"/>
      <c r="JSX104" s="266"/>
      <c r="JSY104" s="266"/>
      <c r="JSZ104" s="266"/>
      <c r="JTA104" s="139"/>
      <c r="JTB104" s="266"/>
      <c r="JTC104" s="266"/>
      <c r="JTD104" s="266"/>
      <c r="JTE104" s="139"/>
      <c r="JTF104" s="266"/>
      <c r="JTG104" s="266"/>
      <c r="JTH104" s="266"/>
      <c r="JTI104" s="139"/>
      <c r="JTJ104" s="266"/>
      <c r="JTK104" s="266"/>
      <c r="JTL104" s="266"/>
      <c r="JTM104" s="139"/>
      <c r="JTN104" s="266"/>
      <c r="JTO104" s="266"/>
      <c r="JTP104" s="266"/>
      <c r="JTQ104" s="139"/>
      <c r="JTR104" s="266"/>
      <c r="JTS104" s="266"/>
      <c r="JTT104" s="266"/>
      <c r="JTU104" s="139"/>
      <c r="JTV104" s="266"/>
      <c r="JTW104" s="266"/>
      <c r="JTX104" s="266"/>
      <c r="JTY104" s="139"/>
      <c r="JTZ104" s="266"/>
      <c r="JUA104" s="266"/>
      <c r="JUB104" s="266"/>
      <c r="JUC104" s="139"/>
      <c r="JUD104" s="266"/>
      <c r="JUE104" s="266"/>
      <c r="JUF104" s="266"/>
      <c r="JUG104" s="139"/>
      <c r="JUH104" s="266"/>
      <c r="JUI104" s="266"/>
      <c r="JUJ104" s="266"/>
      <c r="JUK104" s="139"/>
      <c r="JUL104" s="266"/>
      <c r="JUM104" s="266"/>
      <c r="JUN104" s="266"/>
      <c r="JUO104" s="139"/>
      <c r="JUP104" s="266"/>
      <c r="JUQ104" s="266"/>
      <c r="JUR104" s="266"/>
      <c r="JUS104" s="139"/>
      <c r="JUT104" s="266"/>
      <c r="JUU104" s="266"/>
      <c r="JUV104" s="266"/>
      <c r="JUW104" s="139"/>
      <c r="JUX104" s="266"/>
      <c r="JUY104" s="266"/>
      <c r="JUZ104" s="266"/>
      <c r="JVA104" s="139"/>
      <c r="JVB104" s="266"/>
      <c r="JVC104" s="266"/>
      <c r="JVD104" s="266"/>
      <c r="JVE104" s="139"/>
      <c r="JVF104" s="266"/>
      <c r="JVG104" s="266"/>
      <c r="JVH104" s="266"/>
      <c r="JVI104" s="139"/>
      <c r="JVJ104" s="266"/>
      <c r="JVK104" s="266"/>
      <c r="JVL104" s="266"/>
      <c r="JVM104" s="139"/>
      <c r="JVN104" s="266"/>
      <c r="JVO104" s="266"/>
      <c r="JVP104" s="266"/>
      <c r="JVQ104" s="139"/>
      <c r="JVR104" s="266"/>
      <c r="JVS104" s="266"/>
      <c r="JVT104" s="266"/>
      <c r="JVU104" s="139"/>
      <c r="JVV104" s="266"/>
      <c r="JVW104" s="266"/>
      <c r="JVX104" s="266"/>
      <c r="JVY104" s="139"/>
      <c r="JVZ104" s="266"/>
      <c r="JWA104" s="266"/>
      <c r="JWB104" s="266"/>
      <c r="JWC104" s="139"/>
      <c r="JWD104" s="266"/>
      <c r="JWE104" s="266"/>
      <c r="JWF104" s="266"/>
      <c r="JWG104" s="139"/>
      <c r="JWH104" s="266"/>
      <c r="JWI104" s="266"/>
      <c r="JWJ104" s="266"/>
      <c r="JWK104" s="139"/>
      <c r="JWL104" s="266"/>
      <c r="JWM104" s="266"/>
      <c r="JWN104" s="266"/>
      <c r="JWO104" s="139"/>
      <c r="JWP104" s="266"/>
      <c r="JWQ104" s="266"/>
      <c r="JWR104" s="266"/>
      <c r="JWS104" s="139"/>
      <c r="JWT104" s="266"/>
      <c r="JWU104" s="266"/>
      <c r="JWV104" s="266"/>
      <c r="JWW104" s="139"/>
      <c r="JWX104" s="266"/>
      <c r="JWY104" s="266"/>
      <c r="JWZ104" s="266"/>
      <c r="JXA104" s="139"/>
      <c r="JXB104" s="266"/>
      <c r="JXC104" s="266"/>
      <c r="JXD104" s="266"/>
      <c r="JXE104" s="139"/>
      <c r="JXF104" s="266"/>
      <c r="JXG104" s="266"/>
      <c r="JXH104" s="266"/>
      <c r="JXI104" s="139"/>
      <c r="JXJ104" s="266"/>
      <c r="JXK104" s="266"/>
      <c r="JXL104" s="266"/>
      <c r="JXM104" s="139"/>
      <c r="JXN104" s="266"/>
      <c r="JXO104" s="266"/>
      <c r="JXP104" s="266"/>
      <c r="JXQ104" s="139"/>
      <c r="JXR104" s="266"/>
      <c r="JXS104" s="266"/>
      <c r="JXT104" s="266"/>
      <c r="JXU104" s="139"/>
      <c r="JXV104" s="266"/>
      <c r="JXW104" s="266"/>
      <c r="JXX104" s="266"/>
      <c r="JXY104" s="139"/>
      <c r="JXZ104" s="266"/>
      <c r="JYA104" s="266"/>
      <c r="JYB104" s="266"/>
      <c r="JYC104" s="139"/>
      <c r="JYD104" s="266"/>
      <c r="JYE104" s="266"/>
      <c r="JYF104" s="266"/>
      <c r="JYG104" s="139"/>
      <c r="JYH104" s="266"/>
      <c r="JYI104" s="266"/>
      <c r="JYJ104" s="266"/>
      <c r="JYK104" s="139"/>
      <c r="JYL104" s="266"/>
      <c r="JYM104" s="266"/>
      <c r="JYN104" s="266"/>
      <c r="JYO104" s="139"/>
      <c r="JYP104" s="266"/>
      <c r="JYQ104" s="266"/>
      <c r="JYR104" s="266"/>
      <c r="JYS104" s="139"/>
      <c r="JYT104" s="266"/>
      <c r="JYU104" s="266"/>
      <c r="JYV104" s="266"/>
      <c r="JYW104" s="139"/>
      <c r="JYX104" s="266"/>
      <c r="JYY104" s="266"/>
      <c r="JYZ104" s="266"/>
      <c r="JZA104" s="139"/>
      <c r="JZB104" s="266"/>
      <c r="JZC104" s="266"/>
      <c r="JZD104" s="266"/>
      <c r="JZE104" s="139"/>
      <c r="JZF104" s="266"/>
      <c r="JZG104" s="266"/>
      <c r="JZH104" s="266"/>
      <c r="JZI104" s="139"/>
      <c r="JZJ104" s="266"/>
      <c r="JZK104" s="266"/>
      <c r="JZL104" s="266"/>
      <c r="JZM104" s="139"/>
      <c r="JZN104" s="266"/>
      <c r="JZO104" s="266"/>
      <c r="JZP104" s="266"/>
      <c r="JZQ104" s="139"/>
      <c r="JZR104" s="266"/>
      <c r="JZS104" s="266"/>
      <c r="JZT104" s="266"/>
      <c r="JZU104" s="139"/>
      <c r="JZV104" s="266"/>
      <c r="JZW104" s="266"/>
      <c r="JZX104" s="266"/>
      <c r="JZY104" s="139"/>
      <c r="JZZ104" s="266"/>
      <c r="KAA104" s="266"/>
      <c r="KAB104" s="266"/>
      <c r="KAC104" s="139"/>
      <c r="KAD104" s="266"/>
      <c r="KAE104" s="266"/>
      <c r="KAF104" s="266"/>
      <c r="KAG104" s="139"/>
      <c r="KAH104" s="266"/>
      <c r="KAI104" s="266"/>
      <c r="KAJ104" s="266"/>
      <c r="KAK104" s="139"/>
      <c r="KAL104" s="266"/>
      <c r="KAM104" s="266"/>
      <c r="KAN104" s="266"/>
      <c r="KAO104" s="139"/>
      <c r="KAP104" s="266"/>
      <c r="KAQ104" s="266"/>
      <c r="KAR104" s="266"/>
      <c r="KAS104" s="139"/>
      <c r="KAT104" s="266"/>
      <c r="KAU104" s="266"/>
      <c r="KAV104" s="266"/>
      <c r="KAW104" s="139"/>
      <c r="KAX104" s="266"/>
      <c r="KAY104" s="266"/>
      <c r="KAZ104" s="266"/>
      <c r="KBA104" s="139"/>
      <c r="KBB104" s="266"/>
      <c r="KBC104" s="266"/>
      <c r="KBD104" s="266"/>
      <c r="KBE104" s="139"/>
      <c r="KBF104" s="266"/>
      <c r="KBG104" s="266"/>
      <c r="KBH104" s="266"/>
      <c r="KBI104" s="139"/>
      <c r="KBJ104" s="266"/>
      <c r="KBK104" s="266"/>
      <c r="KBL104" s="266"/>
      <c r="KBM104" s="139"/>
      <c r="KBN104" s="266"/>
      <c r="KBO104" s="266"/>
      <c r="KBP104" s="266"/>
      <c r="KBQ104" s="139"/>
      <c r="KBR104" s="266"/>
      <c r="KBS104" s="266"/>
      <c r="KBT104" s="266"/>
      <c r="KBU104" s="139"/>
      <c r="KBV104" s="266"/>
      <c r="KBW104" s="266"/>
      <c r="KBX104" s="266"/>
      <c r="KBY104" s="139"/>
      <c r="KBZ104" s="266"/>
      <c r="KCA104" s="266"/>
      <c r="KCB104" s="266"/>
      <c r="KCC104" s="139"/>
      <c r="KCD104" s="266"/>
      <c r="KCE104" s="266"/>
      <c r="KCF104" s="266"/>
      <c r="KCG104" s="139"/>
      <c r="KCH104" s="266"/>
      <c r="KCI104" s="266"/>
      <c r="KCJ104" s="266"/>
      <c r="KCK104" s="139"/>
      <c r="KCL104" s="266"/>
      <c r="KCM104" s="266"/>
      <c r="KCN104" s="266"/>
      <c r="KCO104" s="139"/>
      <c r="KCP104" s="266"/>
      <c r="KCQ104" s="266"/>
      <c r="KCR104" s="266"/>
      <c r="KCS104" s="139"/>
      <c r="KCT104" s="266"/>
      <c r="KCU104" s="266"/>
      <c r="KCV104" s="266"/>
      <c r="KCW104" s="139"/>
      <c r="KCX104" s="266"/>
      <c r="KCY104" s="266"/>
      <c r="KCZ104" s="266"/>
      <c r="KDA104" s="139"/>
      <c r="KDB104" s="266"/>
      <c r="KDC104" s="266"/>
      <c r="KDD104" s="266"/>
      <c r="KDE104" s="139"/>
      <c r="KDF104" s="266"/>
      <c r="KDG104" s="266"/>
      <c r="KDH104" s="266"/>
      <c r="KDI104" s="139"/>
      <c r="KDJ104" s="266"/>
      <c r="KDK104" s="266"/>
      <c r="KDL104" s="266"/>
      <c r="KDM104" s="139"/>
      <c r="KDN104" s="266"/>
      <c r="KDO104" s="266"/>
      <c r="KDP104" s="266"/>
      <c r="KDQ104" s="139"/>
      <c r="KDR104" s="266"/>
      <c r="KDS104" s="266"/>
      <c r="KDT104" s="266"/>
      <c r="KDU104" s="139"/>
      <c r="KDV104" s="266"/>
      <c r="KDW104" s="266"/>
      <c r="KDX104" s="266"/>
      <c r="KDY104" s="139"/>
      <c r="KDZ104" s="266"/>
      <c r="KEA104" s="266"/>
      <c r="KEB104" s="266"/>
      <c r="KEC104" s="139"/>
      <c r="KED104" s="266"/>
      <c r="KEE104" s="266"/>
      <c r="KEF104" s="266"/>
      <c r="KEG104" s="139"/>
      <c r="KEH104" s="266"/>
      <c r="KEI104" s="266"/>
      <c r="KEJ104" s="266"/>
      <c r="KEK104" s="139"/>
      <c r="KEL104" s="266"/>
      <c r="KEM104" s="266"/>
      <c r="KEN104" s="266"/>
      <c r="KEO104" s="139"/>
      <c r="KEP104" s="266"/>
      <c r="KEQ104" s="266"/>
      <c r="KER104" s="266"/>
      <c r="KES104" s="139"/>
      <c r="KET104" s="266"/>
      <c r="KEU104" s="266"/>
      <c r="KEV104" s="266"/>
      <c r="KEW104" s="139"/>
      <c r="KEX104" s="266"/>
      <c r="KEY104" s="266"/>
      <c r="KEZ104" s="266"/>
      <c r="KFA104" s="139"/>
      <c r="KFB104" s="266"/>
      <c r="KFC104" s="266"/>
      <c r="KFD104" s="266"/>
      <c r="KFE104" s="139"/>
      <c r="KFF104" s="266"/>
      <c r="KFG104" s="266"/>
      <c r="KFH104" s="266"/>
      <c r="KFI104" s="139"/>
      <c r="KFJ104" s="266"/>
      <c r="KFK104" s="266"/>
      <c r="KFL104" s="266"/>
      <c r="KFM104" s="139"/>
      <c r="KFN104" s="266"/>
      <c r="KFO104" s="266"/>
      <c r="KFP104" s="266"/>
      <c r="KFQ104" s="139"/>
      <c r="KFR104" s="266"/>
      <c r="KFS104" s="266"/>
      <c r="KFT104" s="266"/>
      <c r="KFU104" s="139"/>
      <c r="KFV104" s="266"/>
      <c r="KFW104" s="266"/>
      <c r="KFX104" s="266"/>
      <c r="KFY104" s="139"/>
      <c r="KFZ104" s="266"/>
      <c r="KGA104" s="266"/>
      <c r="KGB104" s="266"/>
      <c r="KGC104" s="139"/>
      <c r="KGD104" s="266"/>
      <c r="KGE104" s="266"/>
      <c r="KGF104" s="266"/>
      <c r="KGG104" s="139"/>
      <c r="KGH104" s="266"/>
      <c r="KGI104" s="266"/>
      <c r="KGJ104" s="266"/>
      <c r="KGK104" s="139"/>
      <c r="KGL104" s="266"/>
      <c r="KGM104" s="266"/>
      <c r="KGN104" s="266"/>
      <c r="KGO104" s="139"/>
      <c r="KGP104" s="266"/>
      <c r="KGQ104" s="266"/>
      <c r="KGR104" s="266"/>
      <c r="KGS104" s="139"/>
      <c r="KGT104" s="266"/>
      <c r="KGU104" s="266"/>
      <c r="KGV104" s="266"/>
      <c r="KGW104" s="139"/>
      <c r="KGX104" s="266"/>
      <c r="KGY104" s="266"/>
      <c r="KGZ104" s="266"/>
      <c r="KHA104" s="139"/>
      <c r="KHB104" s="266"/>
      <c r="KHC104" s="266"/>
      <c r="KHD104" s="266"/>
      <c r="KHE104" s="139"/>
      <c r="KHF104" s="266"/>
      <c r="KHG104" s="266"/>
      <c r="KHH104" s="266"/>
      <c r="KHI104" s="139"/>
      <c r="KHJ104" s="266"/>
      <c r="KHK104" s="266"/>
      <c r="KHL104" s="266"/>
      <c r="KHM104" s="139"/>
      <c r="KHN104" s="266"/>
      <c r="KHO104" s="266"/>
      <c r="KHP104" s="266"/>
      <c r="KHQ104" s="139"/>
      <c r="KHR104" s="266"/>
      <c r="KHS104" s="266"/>
      <c r="KHT104" s="266"/>
      <c r="KHU104" s="139"/>
      <c r="KHV104" s="266"/>
      <c r="KHW104" s="266"/>
      <c r="KHX104" s="266"/>
      <c r="KHY104" s="139"/>
      <c r="KHZ104" s="266"/>
      <c r="KIA104" s="266"/>
      <c r="KIB104" s="266"/>
      <c r="KIC104" s="139"/>
      <c r="KID104" s="266"/>
      <c r="KIE104" s="266"/>
      <c r="KIF104" s="266"/>
      <c r="KIG104" s="139"/>
      <c r="KIH104" s="266"/>
      <c r="KII104" s="266"/>
      <c r="KIJ104" s="266"/>
      <c r="KIK104" s="139"/>
      <c r="KIL104" s="266"/>
      <c r="KIM104" s="266"/>
      <c r="KIN104" s="266"/>
      <c r="KIO104" s="139"/>
      <c r="KIP104" s="266"/>
      <c r="KIQ104" s="266"/>
      <c r="KIR104" s="266"/>
      <c r="KIS104" s="139"/>
      <c r="KIT104" s="266"/>
      <c r="KIU104" s="266"/>
      <c r="KIV104" s="266"/>
      <c r="KIW104" s="139"/>
      <c r="KIX104" s="266"/>
      <c r="KIY104" s="266"/>
      <c r="KIZ104" s="266"/>
      <c r="KJA104" s="139"/>
      <c r="KJB104" s="266"/>
      <c r="KJC104" s="266"/>
      <c r="KJD104" s="266"/>
      <c r="KJE104" s="139"/>
      <c r="KJF104" s="266"/>
      <c r="KJG104" s="266"/>
      <c r="KJH104" s="266"/>
      <c r="KJI104" s="139"/>
      <c r="KJJ104" s="266"/>
      <c r="KJK104" s="266"/>
      <c r="KJL104" s="266"/>
      <c r="KJM104" s="139"/>
      <c r="KJN104" s="266"/>
      <c r="KJO104" s="266"/>
      <c r="KJP104" s="266"/>
      <c r="KJQ104" s="139"/>
      <c r="KJR104" s="266"/>
      <c r="KJS104" s="266"/>
      <c r="KJT104" s="266"/>
      <c r="KJU104" s="139"/>
      <c r="KJV104" s="266"/>
      <c r="KJW104" s="266"/>
      <c r="KJX104" s="266"/>
      <c r="KJY104" s="139"/>
      <c r="KJZ104" s="266"/>
      <c r="KKA104" s="266"/>
      <c r="KKB104" s="266"/>
      <c r="KKC104" s="139"/>
      <c r="KKD104" s="266"/>
      <c r="KKE104" s="266"/>
      <c r="KKF104" s="266"/>
      <c r="KKG104" s="139"/>
      <c r="KKH104" s="266"/>
      <c r="KKI104" s="266"/>
      <c r="KKJ104" s="266"/>
      <c r="KKK104" s="139"/>
      <c r="KKL104" s="266"/>
      <c r="KKM104" s="266"/>
      <c r="KKN104" s="266"/>
      <c r="KKO104" s="139"/>
      <c r="KKP104" s="266"/>
      <c r="KKQ104" s="266"/>
      <c r="KKR104" s="266"/>
      <c r="KKS104" s="139"/>
      <c r="KKT104" s="266"/>
      <c r="KKU104" s="266"/>
      <c r="KKV104" s="266"/>
      <c r="KKW104" s="139"/>
      <c r="KKX104" s="266"/>
      <c r="KKY104" s="266"/>
      <c r="KKZ104" s="266"/>
      <c r="KLA104" s="139"/>
      <c r="KLB104" s="266"/>
      <c r="KLC104" s="266"/>
      <c r="KLD104" s="266"/>
      <c r="KLE104" s="139"/>
      <c r="KLF104" s="266"/>
      <c r="KLG104" s="266"/>
      <c r="KLH104" s="266"/>
      <c r="KLI104" s="139"/>
      <c r="KLJ104" s="266"/>
      <c r="KLK104" s="266"/>
      <c r="KLL104" s="266"/>
      <c r="KLM104" s="139"/>
      <c r="KLN104" s="266"/>
      <c r="KLO104" s="266"/>
      <c r="KLP104" s="266"/>
      <c r="KLQ104" s="139"/>
      <c r="KLR104" s="266"/>
      <c r="KLS104" s="266"/>
      <c r="KLT104" s="266"/>
      <c r="KLU104" s="139"/>
      <c r="KLV104" s="266"/>
      <c r="KLW104" s="266"/>
      <c r="KLX104" s="266"/>
      <c r="KLY104" s="139"/>
      <c r="KLZ104" s="266"/>
      <c r="KMA104" s="266"/>
      <c r="KMB104" s="266"/>
      <c r="KMC104" s="139"/>
      <c r="KMD104" s="266"/>
      <c r="KME104" s="266"/>
      <c r="KMF104" s="266"/>
      <c r="KMG104" s="139"/>
      <c r="KMH104" s="266"/>
      <c r="KMI104" s="266"/>
      <c r="KMJ104" s="266"/>
      <c r="KMK104" s="139"/>
      <c r="KML104" s="266"/>
      <c r="KMM104" s="266"/>
      <c r="KMN104" s="266"/>
      <c r="KMO104" s="139"/>
      <c r="KMP104" s="266"/>
      <c r="KMQ104" s="266"/>
      <c r="KMR104" s="266"/>
      <c r="KMS104" s="139"/>
      <c r="KMT104" s="266"/>
      <c r="KMU104" s="266"/>
      <c r="KMV104" s="266"/>
      <c r="KMW104" s="139"/>
      <c r="KMX104" s="266"/>
      <c r="KMY104" s="266"/>
      <c r="KMZ104" s="266"/>
      <c r="KNA104" s="139"/>
      <c r="KNB104" s="266"/>
      <c r="KNC104" s="266"/>
      <c r="KND104" s="266"/>
      <c r="KNE104" s="139"/>
      <c r="KNF104" s="266"/>
      <c r="KNG104" s="266"/>
      <c r="KNH104" s="266"/>
      <c r="KNI104" s="139"/>
      <c r="KNJ104" s="266"/>
      <c r="KNK104" s="266"/>
      <c r="KNL104" s="266"/>
      <c r="KNM104" s="139"/>
      <c r="KNN104" s="266"/>
      <c r="KNO104" s="266"/>
      <c r="KNP104" s="266"/>
      <c r="KNQ104" s="139"/>
      <c r="KNR104" s="266"/>
      <c r="KNS104" s="266"/>
      <c r="KNT104" s="266"/>
      <c r="KNU104" s="139"/>
      <c r="KNV104" s="266"/>
      <c r="KNW104" s="266"/>
      <c r="KNX104" s="266"/>
      <c r="KNY104" s="139"/>
      <c r="KNZ104" s="266"/>
      <c r="KOA104" s="266"/>
      <c r="KOB104" s="266"/>
      <c r="KOC104" s="139"/>
      <c r="KOD104" s="266"/>
      <c r="KOE104" s="266"/>
      <c r="KOF104" s="266"/>
      <c r="KOG104" s="139"/>
      <c r="KOH104" s="266"/>
      <c r="KOI104" s="266"/>
      <c r="KOJ104" s="266"/>
      <c r="KOK104" s="139"/>
      <c r="KOL104" s="266"/>
      <c r="KOM104" s="266"/>
      <c r="KON104" s="266"/>
      <c r="KOO104" s="139"/>
      <c r="KOP104" s="266"/>
      <c r="KOQ104" s="266"/>
      <c r="KOR104" s="266"/>
      <c r="KOS104" s="139"/>
      <c r="KOT104" s="266"/>
      <c r="KOU104" s="266"/>
      <c r="KOV104" s="266"/>
      <c r="KOW104" s="139"/>
      <c r="KOX104" s="266"/>
      <c r="KOY104" s="266"/>
      <c r="KOZ104" s="266"/>
      <c r="KPA104" s="139"/>
      <c r="KPB104" s="266"/>
      <c r="KPC104" s="266"/>
      <c r="KPD104" s="266"/>
      <c r="KPE104" s="139"/>
      <c r="KPF104" s="266"/>
      <c r="KPG104" s="266"/>
      <c r="KPH104" s="266"/>
      <c r="KPI104" s="139"/>
      <c r="KPJ104" s="266"/>
      <c r="KPK104" s="266"/>
      <c r="KPL104" s="266"/>
      <c r="KPM104" s="139"/>
      <c r="KPN104" s="266"/>
      <c r="KPO104" s="266"/>
      <c r="KPP104" s="266"/>
      <c r="KPQ104" s="139"/>
      <c r="KPR104" s="266"/>
      <c r="KPS104" s="266"/>
      <c r="KPT104" s="266"/>
      <c r="KPU104" s="139"/>
      <c r="KPV104" s="266"/>
      <c r="KPW104" s="266"/>
      <c r="KPX104" s="266"/>
      <c r="KPY104" s="139"/>
      <c r="KPZ104" s="266"/>
      <c r="KQA104" s="266"/>
      <c r="KQB104" s="266"/>
      <c r="KQC104" s="139"/>
      <c r="KQD104" s="266"/>
      <c r="KQE104" s="266"/>
      <c r="KQF104" s="266"/>
      <c r="KQG104" s="139"/>
      <c r="KQH104" s="266"/>
      <c r="KQI104" s="266"/>
      <c r="KQJ104" s="266"/>
      <c r="KQK104" s="139"/>
      <c r="KQL104" s="266"/>
      <c r="KQM104" s="266"/>
      <c r="KQN104" s="266"/>
      <c r="KQO104" s="139"/>
      <c r="KQP104" s="266"/>
      <c r="KQQ104" s="266"/>
      <c r="KQR104" s="266"/>
      <c r="KQS104" s="139"/>
      <c r="KQT104" s="266"/>
      <c r="KQU104" s="266"/>
      <c r="KQV104" s="266"/>
      <c r="KQW104" s="139"/>
      <c r="KQX104" s="266"/>
      <c r="KQY104" s="266"/>
      <c r="KQZ104" s="266"/>
      <c r="KRA104" s="139"/>
      <c r="KRB104" s="266"/>
      <c r="KRC104" s="266"/>
      <c r="KRD104" s="266"/>
      <c r="KRE104" s="139"/>
      <c r="KRF104" s="266"/>
      <c r="KRG104" s="266"/>
      <c r="KRH104" s="266"/>
      <c r="KRI104" s="139"/>
      <c r="KRJ104" s="266"/>
      <c r="KRK104" s="266"/>
      <c r="KRL104" s="266"/>
      <c r="KRM104" s="139"/>
      <c r="KRN104" s="266"/>
      <c r="KRO104" s="266"/>
      <c r="KRP104" s="266"/>
      <c r="KRQ104" s="139"/>
      <c r="KRR104" s="266"/>
      <c r="KRS104" s="266"/>
      <c r="KRT104" s="266"/>
      <c r="KRU104" s="139"/>
      <c r="KRV104" s="266"/>
      <c r="KRW104" s="266"/>
      <c r="KRX104" s="266"/>
      <c r="KRY104" s="139"/>
      <c r="KRZ104" s="266"/>
      <c r="KSA104" s="266"/>
      <c r="KSB104" s="266"/>
      <c r="KSC104" s="139"/>
      <c r="KSD104" s="266"/>
      <c r="KSE104" s="266"/>
      <c r="KSF104" s="266"/>
      <c r="KSG104" s="139"/>
      <c r="KSH104" s="266"/>
      <c r="KSI104" s="266"/>
      <c r="KSJ104" s="266"/>
      <c r="KSK104" s="139"/>
      <c r="KSL104" s="266"/>
      <c r="KSM104" s="266"/>
      <c r="KSN104" s="266"/>
      <c r="KSO104" s="139"/>
      <c r="KSP104" s="266"/>
      <c r="KSQ104" s="266"/>
      <c r="KSR104" s="266"/>
      <c r="KSS104" s="139"/>
      <c r="KST104" s="266"/>
      <c r="KSU104" s="266"/>
      <c r="KSV104" s="266"/>
      <c r="KSW104" s="139"/>
      <c r="KSX104" s="266"/>
      <c r="KSY104" s="266"/>
      <c r="KSZ104" s="266"/>
      <c r="KTA104" s="139"/>
      <c r="KTB104" s="266"/>
      <c r="KTC104" s="266"/>
      <c r="KTD104" s="266"/>
      <c r="KTE104" s="139"/>
      <c r="KTF104" s="266"/>
      <c r="KTG104" s="266"/>
      <c r="KTH104" s="266"/>
      <c r="KTI104" s="139"/>
      <c r="KTJ104" s="266"/>
      <c r="KTK104" s="266"/>
      <c r="KTL104" s="266"/>
      <c r="KTM104" s="139"/>
      <c r="KTN104" s="266"/>
      <c r="KTO104" s="266"/>
      <c r="KTP104" s="266"/>
      <c r="KTQ104" s="139"/>
      <c r="KTR104" s="266"/>
      <c r="KTS104" s="266"/>
      <c r="KTT104" s="266"/>
      <c r="KTU104" s="139"/>
      <c r="KTV104" s="266"/>
      <c r="KTW104" s="266"/>
      <c r="KTX104" s="266"/>
      <c r="KTY104" s="139"/>
      <c r="KTZ104" s="266"/>
      <c r="KUA104" s="266"/>
      <c r="KUB104" s="266"/>
      <c r="KUC104" s="139"/>
      <c r="KUD104" s="266"/>
      <c r="KUE104" s="266"/>
      <c r="KUF104" s="266"/>
      <c r="KUG104" s="139"/>
      <c r="KUH104" s="266"/>
      <c r="KUI104" s="266"/>
      <c r="KUJ104" s="266"/>
      <c r="KUK104" s="139"/>
      <c r="KUL104" s="266"/>
      <c r="KUM104" s="266"/>
      <c r="KUN104" s="266"/>
      <c r="KUO104" s="139"/>
      <c r="KUP104" s="266"/>
      <c r="KUQ104" s="266"/>
      <c r="KUR104" s="266"/>
      <c r="KUS104" s="139"/>
      <c r="KUT104" s="266"/>
      <c r="KUU104" s="266"/>
      <c r="KUV104" s="266"/>
      <c r="KUW104" s="139"/>
      <c r="KUX104" s="266"/>
      <c r="KUY104" s="266"/>
      <c r="KUZ104" s="266"/>
      <c r="KVA104" s="139"/>
      <c r="KVB104" s="266"/>
      <c r="KVC104" s="266"/>
      <c r="KVD104" s="266"/>
      <c r="KVE104" s="139"/>
      <c r="KVF104" s="266"/>
      <c r="KVG104" s="266"/>
      <c r="KVH104" s="266"/>
      <c r="KVI104" s="139"/>
      <c r="KVJ104" s="266"/>
      <c r="KVK104" s="266"/>
      <c r="KVL104" s="266"/>
      <c r="KVM104" s="139"/>
      <c r="KVN104" s="266"/>
      <c r="KVO104" s="266"/>
      <c r="KVP104" s="266"/>
      <c r="KVQ104" s="139"/>
      <c r="KVR104" s="266"/>
      <c r="KVS104" s="266"/>
      <c r="KVT104" s="266"/>
      <c r="KVU104" s="139"/>
      <c r="KVV104" s="266"/>
      <c r="KVW104" s="266"/>
      <c r="KVX104" s="266"/>
      <c r="KVY104" s="139"/>
      <c r="KVZ104" s="266"/>
      <c r="KWA104" s="266"/>
      <c r="KWB104" s="266"/>
      <c r="KWC104" s="139"/>
      <c r="KWD104" s="266"/>
      <c r="KWE104" s="266"/>
      <c r="KWF104" s="266"/>
      <c r="KWG104" s="139"/>
      <c r="KWH104" s="266"/>
      <c r="KWI104" s="266"/>
      <c r="KWJ104" s="266"/>
      <c r="KWK104" s="139"/>
      <c r="KWL104" s="266"/>
      <c r="KWM104" s="266"/>
      <c r="KWN104" s="266"/>
      <c r="KWO104" s="139"/>
      <c r="KWP104" s="266"/>
      <c r="KWQ104" s="266"/>
      <c r="KWR104" s="266"/>
      <c r="KWS104" s="139"/>
      <c r="KWT104" s="266"/>
      <c r="KWU104" s="266"/>
      <c r="KWV104" s="266"/>
      <c r="KWW104" s="139"/>
      <c r="KWX104" s="266"/>
      <c r="KWY104" s="266"/>
      <c r="KWZ104" s="266"/>
      <c r="KXA104" s="139"/>
      <c r="KXB104" s="266"/>
      <c r="KXC104" s="266"/>
      <c r="KXD104" s="266"/>
      <c r="KXE104" s="139"/>
      <c r="KXF104" s="266"/>
      <c r="KXG104" s="266"/>
      <c r="KXH104" s="266"/>
      <c r="KXI104" s="139"/>
      <c r="KXJ104" s="266"/>
      <c r="KXK104" s="266"/>
      <c r="KXL104" s="266"/>
      <c r="KXM104" s="139"/>
      <c r="KXN104" s="266"/>
      <c r="KXO104" s="266"/>
      <c r="KXP104" s="266"/>
      <c r="KXQ104" s="139"/>
      <c r="KXR104" s="266"/>
      <c r="KXS104" s="266"/>
      <c r="KXT104" s="266"/>
      <c r="KXU104" s="139"/>
      <c r="KXV104" s="266"/>
      <c r="KXW104" s="266"/>
      <c r="KXX104" s="266"/>
      <c r="KXY104" s="139"/>
      <c r="KXZ104" s="266"/>
      <c r="KYA104" s="266"/>
      <c r="KYB104" s="266"/>
      <c r="KYC104" s="139"/>
      <c r="KYD104" s="266"/>
      <c r="KYE104" s="266"/>
      <c r="KYF104" s="266"/>
      <c r="KYG104" s="139"/>
      <c r="KYH104" s="266"/>
      <c r="KYI104" s="266"/>
      <c r="KYJ104" s="266"/>
      <c r="KYK104" s="139"/>
      <c r="KYL104" s="266"/>
      <c r="KYM104" s="266"/>
      <c r="KYN104" s="266"/>
      <c r="KYO104" s="139"/>
      <c r="KYP104" s="266"/>
      <c r="KYQ104" s="266"/>
      <c r="KYR104" s="266"/>
      <c r="KYS104" s="139"/>
      <c r="KYT104" s="266"/>
      <c r="KYU104" s="266"/>
      <c r="KYV104" s="266"/>
      <c r="KYW104" s="139"/>
      <c r="KYX104" s="266"/>
      <c r="KYY104" s="266"/>
      <c r="KYZ104" s="266"/>
      <c r="KZA104" s="139"/>
      <c r="KZB104" s="266"/>
      <c r="KZC104" s="266"/>
      <c r="KZD104" s="266"/>
      <c r="KZE104" s="139"/>
      <c r="KZF104" s="266"/>
      <c r="KZG104" s="266"/>
      <c r="KZH104" s="266"/>
      <c r="KZI104" s="139"/>
      <c r="KZJ104" s="266"/>
      <c r="KZK104" s="266"/>
      <c r="KZL104" s="266"/>
      <c r="KZM104" s="139"/>
      <c r="KZN104" s="266"/>
      <c r="KZO104" s="266"/>
      <c r="KZP104" s="266"/>
      <c r="KZQ104" s="139"/>
      <c r="KZR104" s="266"/>
      <c r="KZS104" s="266"/>
      <c r="KZT104" s="266"/>
      <c r="KZU104" s="139"/>
      <c r="KZV104" s="266"/>
      <c r="KZW104" s="266"/>
      <c r="KZX104" s="266"/>
      <c r="KZY104" s="139"/>
      <c r="KZZ104" s="266"/>
      <c r="LAA104" s="266"/>
      <c r="LAB104" s="266"/>
      <c r="LAC104" s="139"/>
      <c r="LAD104" s="266"/>
      <c r="LAE104" s="266"/>
      <c r="LAF104" s="266"/>
      <c r="LAG104" s="139"/>
      <c r="LAH104" s="266"/>
      <c r="LAI104" s="266"/>
      <c r="LAJ104" s="266"/>
      <c r="LAK104" s="139"/>
      <c r="LAL104" s="266"/>
      <c r="LAM104" s="266"/>
      <c r="LAN104" s="266"/>
      <c r="LAO104" s="139"/>
      <c r="LAP104" s="266"/>
      <c r="LAQ104" s="266"/>
      <c r="LAR104" s="266"/>
      <c r="LAS104" s="139"/>
      <c r="LAT104" s="266"/>
      <c r="LAU104" s="266"/>
      <c r="LAV104" s="266"/>
      <c r="LAW104" s="139"/>
      <c r="LAX104" s="266"/>
      <c r="LAY104" s="266"/>
      <c r="LAZ104" s="266"/>
      <c r="LBA104" s="139"/>
      <c r="LBB104" s="266"/>
      <c r="LBC104" s="266"/>
      <c r="LBD104" s="266"/>
      <c r="LBE104" s="139"/>
      <c r="LBF104" s="266"/>
      <c r="LBG104" s="266"/>
      <c r="LBH104" s="266"/>
      <c r="LBI104" s="139"/>
      <c r="LBJ104" s="266"/>
      <c r="LBK104" s="266"/>
      <c r="LBL104" s="266"/>
      <c r="LBM104" s="139"/>
      <c r="LBN104" s="266"/>
      <c r="LBO104" s="266"/>
      <c r="LBP104" s="266"/>
      <c r="LBQ104" s="139"/>
      <c r="LBR104" s="266"/>
      <c r="LBS104" s="266"/>
      <c r="LBT104" s="266"/>
      <c r="LBU104" s="139"/>
      <c r="LBV104" s="266"/>
      <c r="LBW104" s="266"/>
      <c r="LBX104" s="266"/>
      <c r="LBY104" s="139"/>
      <c r="LBZ104" s="266"/>
      <c r="LCA104" s="266"/>
      <c r="LCB104" s="266"/>
      <c r="LCC104" s="139"/>
      <c r="LCD104" s="266"/>
      <c r="LCE104" s="266"/>
      <c r="LCF104" s="266"/>
      <c r="LCG104" s="139"/>
      <c r="LCH104" s="266"/>
      <c r="LCI104" s="266"/>
      <c r="LCJ104" s="266"/>
      <c r="LCK104" s="139"/>
      <c r="LCL104" s="266"/>
      <c r="LCM104" s="266"/>
      <c r="LCN104" s="266"/>
      <c r="LCO104" s="139"/>
      <c r="LCP104" s="266"/>
      <c r="LCQ104" s="266"/>
      <c r="LCR104" s="266"/>
      <c r="LCS104" s="139"/>
      <c r="LCT104" s="266"/>
      <c r="LCU104" s="266"/>
      <c r="LCV104" s="266"/>
      <c r="LCW104" s="139"/>
      <c r="LCX104" s="266"/>
      <c r="LCY104" s="266"/>
      <c r="LCZ104" s="266"/>
      <c r="LDA104" s="139"/>
      <c r="LDB104" s="266"/>
      <c r="LDC104" s="266"/>
      <c r="LDD104" s="266"/>
      <c r="LDE104" s="139"/>
      <c r="LDF104" s="266"/>
      <c r="LDG104" s="266"/>
      <c r="LDH104" s="266"/>
      <c r="LDI104" s="139"/>
      <c r="LDJ104" s="266"/>
      <c r="LDK104" s="266"/>
      <c r="LDL104" s="266"/>
      <c r="LDM104" s="139"/>
      <c r="LDN104" s="266"/>
      <c r="LDO104" s="266"/>
      <c r="LDP104" s="266"/>
      <c r="LDQ104" s="139"/>
      <c r="LDR104" s="266"/>
      <c r="LDS104" s="266"/>
      <c r="LDT104" s="266"/>
      <c r="LDU104" s="139"/>
      <c r="LDV104" s="266"/>
      <c r="LDW104" s="266"/>
      <c r="LDX104" s="266"/>
      <c r="LDY104" s="139"/>
      <c r="LDZ104" s="266"/>
      <c r="LEA104" s="266"/>
      <c r="LEB104" s="266"/>
      <c r="LEC104" s="139"/>
      <c r="LED104" s="266"/>
      <c r="LEE104" s="266"/>
      <c r="LEF104" s="266"/>
      <c r="LEG104" s="139"/>
      <c r="LEH104" s="266"/>
      <c r="LEI104" s="266"/>
      <c r="LEJ104" s="266"/>
      <c r="LEK104" s="139"/>
      <c r="LEL104" s="266"/>
      <c r="LEM104" s="266"/>
      <c r="LEN104" s="266"/>
      <c r="LEO104" s="139"/>
      <c r="LEP104" s="266"/>
      <c r="LEQ104" s="266"/>
      <c r="LER104" s="266"/>
      <c r="LES104" s="139"/>
      <c r="LET104" s="266"/>
      <c r="LEU104" s="266"/>
      <c r="LEV104" s="266"/>
      <c r="LEW104" s="139"/>
      <c r="LEX104" s="266"/>
      <c r="LEY104" s="266"/>
      <c r="LEZ104" s="266"/>
      <c r="LFA104" s="139"/>
      <c r="LFB104" s="266"/>
      <c r="LFC104" s="266"/>
      <c r="LFD104" s="266"/>
      <c r="LFE104" s="139"/>
      <c r="LFF104" s="266"/>
      <c r="LFG104" s="266"/>
      <c r="LFH104" s="266"/>
      <c r="LFI104" s="139"/>
      <c r="LFJ104" s="266"/>
      <c r="LFK104" s="266"/>
      <c r="LFL104" s="266"/>
      <c r="LFM104" s="139"/>
      <c r="LFN104" s="266"/>
      <c r="LFO104" s="266"/>
      <c r="LFP104" s="266"/>
      <c r="LFQ104" s="139"/>
      <c r="LFR104" s="266"/>
      <c r="LFS104" s="266"/>
      <c r="LFT104" s="266"/>
      <c r="LFU104" s="139"/>
      <c r="LFV104" s="266"/>
      <c r="LFW104" s="266"/>
      <c r="LFX104" s="266"/>
      <c r="LFY104" s="139"/>
      <c r="LFZ104" s="266"/>
      <c r="LGA104" s="266"/>
      <c r="LGB104" s="266"/>
      <c r="LGC104" s="139"/>
      <c r="LGD104" s="266"/>
      <c r="LGE104" s="266"/>
      <c r="LGF104" s="266"/>
      <c r="LGG104" s="139"/>
      <c r="LGH104" s="266"/>
      <c r="LGI104" s="266"/>
      <c r="LGJ104" s="266"/>
      <c r="LGK104" s="139"/>
      <c r="LGL104" s="266"/>
      <c r="LGM104" s="266"/>
      <c r="LGN104" s="266"/>
      <c r="LGO104" s="139"/>
      <c r="LGP104" s="266"/>
      <c r="LGQ104" s="266"/>
      <c r="LGR104" s="266"/>
      <c r="LGS104" s="139"/>
      <c r="LGT104" s="266"/>
      <c r="LGU104" s="266"/>
      <c r="LGV104" s="266"/>
      <c r="LGW104" s="139"/>
      <c r="LGX104" s="266"/>
      <c r="LGY104" s="266"/>
      <c r="LGZ104" s="266"/>
      <c r="LHA104" s="139"/>
      <c r="LHB104" s="266"/>
      <c r="LHC104" s="266"/>
      <c r="LHD104" s="266"/>
      <c r="LHE104" s="139"/>
      <c r="LHF104" s="266"/>
      <c r="LHG104" s="266"/>
      <c r="LHH104" s="266"/>
      <c r="LHI104" s="139"/>
      <c r="LHJ104" s="266"/>
      <c r="LHK104" s="266"/>
      <c r="LHL104" s="266"/>
      <c r="LHM104" s="139"/>
      <c r="LHN104" s="266"/>
      <c r="LHO104" s="266"/>
      <c r="LHP104" s="266"/>
      <c r="LHQ104" s="139"/>
      <c r="LHR104" s="266"/>
      <c r="LHS104" s="266"/>
      <c r="LHT104" s="266"/>
      <c r="LHU104" s="139"/>
      <c r="LHV104" s="266"/>
      <c r="LHW104" s="266"/>
      <c r="LHX104" s="266"/>
      <c r="LHY104" s="139"/>
      <c r="LHZ104" s="266"/>
      <c r="LIA104" s="266"/>
      <c r="LIB104" s="266"/>
      <c r="LIC104" s="139"/>
      <c r="LID104" s="266"/>
      <c r="LIE104" s="266"/>
      <c r="LIF104" s="266"/>
      <c r="LIG104" s="139"/>
      <c r="LIH104" s="266"/>
      <c r="LII104" s="266"/>
      <c r="LIJ104" s="266"/>
      <c r="LIK104" s="139"/>
      <c r="LIL104" s="266"/>
      <c r="LIM104" s="266"/>
      <c r="LIN104" s="266"/>
      <c r="LIO104" s="139"/>
      <c r="LIP104" s="266"/>
      <c r="LIQ104" s="266"/>
      <c r="LIR104" s="266"/>
      <c r="LIS104" s="139"/>
      <c r="LIT104" s="266"/>
      <c r="LIU104" s="266"/>
      <c r="LIV104" s="266"/>
      <c r="LIW104" s="139"/>
      <c r="LIX104" s="266"/>
      <c r="LIY104" s="266"/>
      <c r="LIZ104" s="266"/>
      <c r="LJA104" s="139"/>
      <c r="LJB104" s="266"/>
      <c r="LJC104" s="266"/>
      <c r="LJD104" s="266"/>
      <c r="LJE104" s="139"/>
      <c r="LJF104" s="266"/>
      <c r="LJG104" s="266"/>
      <c r="LJH104" s="266"/>
      <c r="LJI104" s="139"/>
      <c r="LJJ104" s="266"/>
      <c r="LJK104" s="266"/>
      <c r="LJL104" s="266"/>
      <c r="LJM104" s="139"/>
      <c r="LJN104" s="266"/>
      <c r="LJO104" s="266"/>
      <c r="LJP104" s="266"/>
      <c r="LJQ104" s="139"/>
      <c r="LJR104" s="266"/>
      <c r="LJS104" s="266"/>
      <c r="LJT104" s="266"/>
      <c r="LJU104" s="139"/>
      <c r="LJV104" s="266"/>
      <c r="LJW104" s="266"/>
      <c r="LJX104" s="266"/>
      <c r="LJY104" s="139"/>
      <c r="LJZ104" s="266"/>
      <c r="LKA104" s="266"/>
      <c r="LKB104" s="266"/>
      <c r="LKC104" s="139"/>
      <c r="LKD104" s="266"/>
      <c r="LKE104" s="266"/>
      <c r="LKF104" s="266"/>
      <c r="LKG104" s="139"/>
      <c r="LKH104" s="266"/>
      <c r="LKI104" s="266"/>
      <c r="LKJ104" s="266"/>
      <c r="LKK104" s="139"/>
      <c r="LKL104" s="266"/>
      <c r="LKM104" s="266"/>
      <c r="LKN104" s="266"/>
      <c r="LKO104" s="139"/>
      <c r="LKP104" s="266"/>
      <c r="LKQ104" s="266"/>
      <c r="LKR104" s="266"/>
      <c r="LKS104" s="139"/>
      <c r="LKT104" s="266"/>
      <c r="LKU104" s="266"/>
      <c r="LKV104" s="266"/>
      <c r="LKW104" s="139"/>
      <c r="LKX104" s="266"/>
      <c r="LKY104" s="266"/>
      <c r="LKZ104" s="266"/>
      <c r="LLA104" s="139"/>
      <c r="LLB104" s="266"/>
      <c r="LLC104" s="266"/>
      <c r="LLD104" s="266"/>
      <c r="LLE104" s="139"/>
      <c r="LLF104" s="266"/>
      <c r="LLG104" s="266"/>
      <c r="LLH104" s="266"/>
      <c r="LLI104" s="139"/>
      <c r="LLJ104" s="266"/>
      <c r="LLK104" s="266"/>
      <c r="LLL104" s="266"/>
      <c r="LLM104" s="139"/>
      <c r="LLN104" s="266"/>
      <c r="LLO104" s="266"/>
      <c r="LLP104" s="266"/>
      <c r="LLQ104" s="139"/>
      <c r="LLR104" s="266"/>
      <c r="LLS104" s="266"/>
      <c r="LLT104" s="266"/>
      <c r="LLU104" s="139"/>
      <c r="LLV104" s="266"/>
      <c r="LLW104" s="266"/>
      <c r="LLX104" s="266"/>
      <c r="LLY104" s="139"/>
      <c r="LLZ104" s="266"/>
      <c r="LMA104" s="266"/>
      <c r="LMB104" s="266"/>
      <c r="LMC104" s="139"/>
      <c r="LMD104" s="266"/>
      <c r="LME104" s="266"/>
      <c r="LMF104" s="266"/>
      <c r="LMG104" s="139"/>
      <c r="LMH104" s="266"/>
      <c r="LMI104" s="266"/>
      <c r="LMJ104" s="266"/>
      <c r="LMK104" s="139"/>
      <c r="LML104" s="266"/>
      <c r="LMM104" s="266"/>
      <c r="LMN104" s="266"/>
      <c r="LMO104" s="139"/>
      <c r="LMP104" s="266"/>
      <c r="LMQ104" s="266"/>
      <c r="LMR104" s="266"/>
      <c r="LMS104" s="139"/>
      <c r="LMT104" s="266"/>
      <c r="LMU104" s="266"/>
      <c r="LMV104" s="266"/>
      <c r="LMW104" s="139"/>
      <c r="LMX104" s="266"/>
      <c r="LMY104" s="266"/>
      <c r="LMZ104" s="266"/>
      <c r="LNA104" s="139"/>
      <c r="LNB104" s="266"/>
      <c r="LNC104" s="266"/>
      <c r="LND104" s="266"/>
      <c r="LNE104" s="139"/>
      <c r="LNF104" s="266"/>
      <c r="LNG104" s="266"/>
      <c r="LNH104" s="266"/>
      <c r="LNI104" s="139"/>
      <c r="LNJ104" s="266"/>
      <c r="LNK104" s="266"/>
      <c r="LNL104" s="266"/>
      <c r="LNM104" s="139"/>
      <c r="LNN104" s="266"/>
      <c r="LNO104" s="266"/>
      <c r="LNP104" s="266"/>
      <c r="LNQ104" s="139"/>
      <c r="LNR104" s="266"/>
      <c r="LNS104" s="266"/>
      <c r="LNT104" s="266"/>
      <c r="LNU104" s="139"/>
      <c r="LNV104" s="266"/>
      <c r="LNW104" s="266"/>
      <c r="LNX104" s="266"/>
      <c r="LNY104" s="139"/>
      <c r="LNZ104" s="266"/>
      <c r="LOA104" s="266"/>
      <c r="LOB104" s="266"/>
      <c r="LOC104" s="139"/>
      <c r="LOD104" s="266"/>
      <c r="LOE104" s="266"/>
      <c r="LOF104" s="266"/>
      <c r="LOG104" s="139"/>
      <c r="LOH104" s="266"/>
      <c r="LOI104" s="266"/>
      <c r="LOJ104" s="266"/>
      <c r="LOK104" s="139"/>
      <c r="LOL104" s="266"/>
      <c r="LOM104" s="266"/>
      <c r="LON104" s="266"/>
      <c r="LOO104" s="139"/>
      <c r="LOP104" s="266"/>
      <c r="LOQ104" s="266"/>
      <c r="LOR104" s="266"/>
      <c r="LOS104" s="139"/>
      <c r="LOT104" s="266"/>
      <c r="LOU104" s="266"/>
      <c r="LOV104" s="266"/>
      <c r="LOW104" s="139"/>
      <c r="LOX104" s="266"/>
      <c r="LOY104" s="266"/>
      <c r="LOZ104" s="266"/>
      <c r="LPA104" s="139"/>
      <c r="LPB104" s="266"/>
      <c r="LPC104" s="266"/>
      <c r="LPD104" s="266"/>
      <c r="LPE104" s="139"/>
      <c r="LPF104" s="266"/>
      <c r="LPG104" s="266"/>
      <c r="LPH104" s="266"/>
      <c r="LPI104" s="139"/>
      <c r="LPJ104" s="266"/>
      <c r="LPK104" s="266"/>
      <c r="LPL104" s="266"/>
      <c r="LPM104" s="139"/>
      <c r="LPN104" s="266"/>
      <c r="LPO104" s="266"/>
      <c r="LPP104" s="266"/>
      <c r="LPQ104" s="139"/>
      <c r="LPR104" s="266"/>
      <c r="LPS104" s="266"/>
      <c r="LPT104" s="266"/>
      <c r="LPU104" s="139"/>
      <c r="LPV104" s="266"/>
      <c r="LPW104" s="266"/>
      <c r="LPX104" s="266"/>
      <c r="LPY104" s="139"/>
      <c r="LPZ104" s="266"/>
      <c r="LQA104" s="266"/>
      <c r="LQB104" s="266"/>
      <c r="LQC104" s="139"/>
      <c r="LQD104" s="266"/>
      <c r="LQE104" s="266"/>
      <c r="LQF104" s="266"/>
      <c r="LQG104" s="139"/>
      <c r="LQH104" s="266"/>
      <c r="LQI104" s="266"/>
      <c r="LQJ104" s="266"/>
      <c r="LQK104" s="139"/>
      <c r="LQL104" s="266"/>
      <c r="LQM104" s="266"/>
      <c r="LQN104" s="266"/>
      <c r="LQO104" s="139"/>
      <c r="LQP104" s="266"/>
      <c r="LQQ104" s="266"/>
      <c r="LQR104" s="266"/>
      <c r="LQS104" s="139"/>
      <c r="LQT104" s="266"/>
      <c r="LQU104" s="266"/>
      <c r="LQV104" s="266"/>
      <c r="LQW104" s="139"/>
      <c r="LQX104" s="266"/>
      <c r="LQY104" s="266"/>
      <c r="LQZ104" s="266"/>
      <c r="LRA104" s="139"/>
      <c r="LRB104" s="266"/>
      <c r="LRC104" s="266"/>
      <c r="LRD104" s="266"/>
      <c r="LRE104" s="139"/>
      <c r="LRF104" s="266"/>
      <c r="LRG104" s="266"/>
      <c r="LRH104" s="266"/>
      <c r="LRI104" s="139"/>
      <c r="LRJ104" s="266"/>
      <c r="LRK104" s="266"/>
      <c r="LRL104" s="266"/>
      <c r="LRM104" s="139"/>
      <c r="LRN104" s="266"/>
      <c r="LRO104" s="266"/>
      <c r="LRP104" s="266"/>
      <c r="LRQ104" s="139"/>
      <c r="LRR104" s="266"/>
      <c r="LRS104" s="266"/>
      <c r="LRT104" s="266"/>
      <c r="LRU104" s="139"/>
      <c r="LRV104" s="266"/>
      <c r="LRW104" s="266"/>
      <c r="LRX104" s="266"/>
      <c r="LRY104" s="139"/>
      <c r="LRZ104" s="266"/>
      <c r="LSA104" s="266"/>
      <c r="LSB104" s="266"/>
      <c r="LSC104" s="139"/>
      <c r="LSD104" s="266"/>
      <c r="LSE104" s="266"/>
      <c r="LSF104" s="266"/>
      <c r="LSG104" s="139"/>
      <c r="LSH104" s="266"/>
      <c r="LSI104" s="266"/>
      <c r="LSJ104" s="266"/>
      <c r="LSK104" s="139"/>
      <c r="LSL104" s="266"/>
      <c r="LSM104" s="266"/>
      <c r="LSN104" s="266"/>
      <c r="LSO104" s="139"/>
      <c r="LSP104" s="266"/>
      <c r="LSQ104" s="266"/>
      <c r="LSR104" s="266"/>
      <c r="LSS104" s="139"/>
      <c r="LST104" s="266"/>
      <c r="LSU104" s="266"/>
      <c r="LSV104" s="266"/>
      <c r="LSW104" s="139"/>
      <c r="LSX104" s="266"/>
      <c r="LSY104" s="266"/>
      <c r="LSZ104" s="266"/>
      <c r="LTA104" s="139"/>
      <c r="LTB104" s="266"/>
      <c r="LTC104" s="266"/>
      <c r="LTD104" s="266"/>
      <c r="LTE104" s="139"/>
      <c r="LTF104" s="266"/>
      <c r="LTG104" s="266"/>
      <c r="LTH104" s="266"/>
      <c r="LTI104" s="139"/>
      <c r="LTJ104" s="266"/>
      <c r="LTK104" s="266"/>
      <c r="LTL104" s="266"/>
      <c r="LTM104" s="139"/>
      <c r="LTN104" s="266"/>
      <c r="LTO104" s="266"/>
      <c r="LTP104" s="266"/>
      <c r="LTQ104" s="139"/>
      <c r="LTR104" s="266"/>
      <c r="LTS104" s="266"/>
      <c r="LTT104" s="266"/>
      <c r="LTU104" s="139"/>
      <c r="LTV104" s="266"/>
      <c r="LTW104" s="266"/>
      <c r="LTX104" s="266"/>
      <c r="LTY104" s="139"/>
      <c r="LTZ104" s="266"/>
      <c r="LUA104" s="266"/>
      <c r="LUB104" s="266"/>
      <c r="LUC104" s="139"/>
      <c r="LUD104" s="266"/>
      <c r="LUE104" s="266"/>
      <c r="LUF104" s="266"/>
      <c r="LUG104" s="139"/>
      <c r="LUH104" s="266"/>
      <c r="LUI104" s="266"/>
      <c r="LUJ104" s="266"/>
      <c r="LUK104" s="139"/>
      <c r="LUL104" s="266"/>
      <c r="LUM104" s="266"/>
      <c r="LUN104" s="266"/>
      <c r="LUO104" s="139"/>
      <c r="LUP104" s="266"/>
      <c r="LUQ104" s="266"/>
      <c r="LUR104" s="266"/>
      <c r="LUS104" s="139"/>
      <c r="LUT104" s="266"/>
      <c r="LUU104" s="266"/>
      <c r="LUV104" s="266"/>
      <c r="LUW104" s="139"/>
      <c r="LUX104" s="266"/>
      <c r="LUY104" s="266"/>
      <c r="LUZ104" s="266"/>
      <c r="LVA104" s="139"/>
      <c r="LVB104" s="266"/>
      <c r="LVC104" s="266"/>
      <c r="LVD104" s="266"/>
      <c r="LVE104" s="139"/>
      <c r="LVF104" s="266"/>
      <c r="LVG104" s="266"/>
      <c r="LVH104" s="266"/>
      <c r="LVI104" s="139"/>
      <c r="LVJ104" s="266"/>
      <c r="LVK104" s="266"/>
      <c r="LVL104" s="266"/>
      <c r="LVM104" s="139"/>
      <c r="LVN104" s="266"/>
      <c r="LVO104" s="266"/>
      <c r="LVP104" s="266"/>
      <c r="LVQ104" s="139"/>
      <c r="LVR104" s="266"/>
      <c r="LVS104" s="266"/>
      <c r="LVT104" s="266"/>
      <c r="LVU104" s="139"/>
      <c r="LVV104" s="266"/>
      <c r="LVW104" s="266"/>
      <c r="LVX104" s="266"/>
      <c r="LVY104" s="139"/>
      <c r="LVZ104" s="266"/>
      <c r="LWA104" s="266"/>
      <c r="LWB104" s="266"/>
      <c r="LWC104" s="139"/>
      <c r="LWD104" s="266"/>
      <c r="LWE104" s="266"/>
      <c r="LWF104" s="266"/>
      <c r="LWG104" s="139"/>
      <c r="LWH104" s="266"/>
      <c r="LWI104" s="266"/>
      <c r="LWJ104" s="266"/>
      <c r="LWK104" s="139"/>
      <c r="LWL104" s="266"/>
      <c r="LWM104" s="266"/>
      <c r="LWN104" s="266"/>
      <c r="LWO104" s="139"/>
      <c r="LWP104" s="266"/>
      <c r="LWQ104" s="266"/>
      <c r="LWR104" s="266"/>
      <c r="LWS104" s="139"/>
      <c r="LWT104" s="266"/>
      <c r="LWU104" s="266"/>
      <c r="LWV104" s="266"/>
      <c r="LWW104" s="139"/>
      <c r="LWX104" s="266"/>
      <c r="LWY104" s="266"/>
      <c r="LWZ104" s="266"/>
      <c r="LXA104" s="139"/>
      <c r="LXB104" s="266"/>
      <c r="LXC104" s="266"/>
      <c r="LXD104" s="266"/>
      <c r="LXE104" s="139"/>
      <c r="LXF104" s="266"/>
      <c r="LXG104" s="266"/>
      <c r="LXH104" s="266"/>
      <c r="LXI104" s="139"/>
      <c r="LXJ104" s="266"/>
      <c r="LXK104" s="266"/>
      <c r="LXL104" s="266"/>
      <c r="LXM104" s="139"/>
      <c r="LXN104" s="266"/>
      <c r="LXO104" s="266"/>
      <c r="LXP104" s="266"/>
      <c r="LXQ104" s="139"/>
      <c r="LXR104" s="266"/>
      <c r="LXS104" s="266"/>
      <c r="LXT104" s="266"/>
      <c r="LXU104" s="139"/>
      <c r="LXV104" s="266"/>
      <c r="LXW104" s="266"/>
      <c r="LXX104" s="266"/>
      <c r="LXY104" s="139"/>
      <c r="LXZ104" s="266"/>
      <c r="LYA104" s="266"/>
      <c r="LYB104" s="266"/>
      <c r="LYC104" s="139"/>
      <c r="LYD104" s="266"/>
      <c r="LYE104" s="266"/>
      <c r="LYF104" s="266"/>
      <c r="LYG104" s="139"/>
      <c r="LYH104" s="266"/>
      <c r="LYI104" s="266"/>
      <c r="LYJ104" s="266"/>
      <c r="LYK104" s="139"/>
      <c r="LYL104" s="266"/>
      <c r="LYM104" s="266"/>
      <c r="LYN104" s="266"/>
      <c r="LYO104" s="139"/>
      <c r="LYP104" s="266"/>
      <c r="LYQ104" s="266"/>
      <c r="LYR104" s="266"/>
      <c r="LYS104" s="139"/>
      <c r="LYT104" s="266"/>
      <c r="LYU104" s="266"/>
      <c r="LYV104" s="266"/>
      <c r="LYW104" s="139"/>
      <c r="LYX104" s="266"/>
      <c r="LYY104" s="266"/>
      <c r="LYZ104" s="266"/>
      <c r="LZA104" s="139"/>
      <c r="LZB104" s="266"/>
      <c r="LZC104" s="266"/>
      <c r="LZD104" s="266"/>
      <c r="LZE104" s="139"/>
      <c r="LZF104" s="266"/>
      <c r="LZG104" s="266"/>
      <c r="LZH104" s="266"/>
      <c r="LZI104" s="139"/>
      <c r="LZJ104" s="266"/>
      <c r="LZK104" s="266"/>
      <c r="LZL104" s="266"/>
      <c r="LZM104" s="139"/>
      <c r="LZN104" s="266"/>
      <c r="LZO104" s="266"/>
      <c r="LZP104" s="266"/>
      <c r="LZQ104" s="139"/>
      <c r="LZR104" s="266"/>
      <c r="LZS104" s="266"/>
      <c r="LZT104" s="266"/>
      <c r="LZU104" s="139"/>
      <c r="LZV104" s="266"/>
      <c r="LZW104" s="266"/>
      <c r="LZX104" s="266"/>
      <c r="LZY104" s="139"/>
      <c r="LZZ104" s="266"/>
      <c r="MAA104" s="266"/>
      <c r="MAB104" s="266"/>
      <c r="MAC104" s="139"/>
      <c r="MAD104" s="266"/>
      <c r="MAE104" s="266"/>
      <c r="MAF104" s="266"/>
      <c r="MAG104" s="139"/>
      <c r="MAH104" s="266"/>
      <c r="MAI104" s="266"/>
      <c r="MAJ104" s="266"/>
      <c r="MAK104" s="139"/>
      <c r="MAL104" s="266"/>
      <c r="MAM104" s="266"/>
      <c r="MAN104" s="266"/>
      <c r="MAO104" s="139"/>
      <c r="MAP104" s="266"/>
      <c r="MAQ104" s="266"/>
      <c r="MAR104" s="266"/>
      <c r="MAS104" s="139"/>
      <c r="MAT104" s="266"/>
      <c r="MAU104" s="266"/>
      <c r="MAV104" s="266"/>
      <c r="MAW104" s="139"/>
      <c r="MAX104" s="266"/>
      <c r="MAY104" s="266"/>
      <c r="MAZ104" s="266"/>
      <c r="MBA104" s="139"/>
      <c r="MBB104" s="266"/>
      <c r="MBC104" s="266"/>
      <c r="MBD104" s="266"/>
      <c r="MBE104" s="139"/>
      <c r="MBF104" s="266"/>
      <c r="MBG104" s="266"/>
      <c r="MBH104" s="266"/>
      <c r="MBI104" s="139"/>
      <c r="MBJ104" s="266"/>
      <c r="MBK104" s="266"/>
      <c r="MBL104" s="266"/>
      <c r="MBM104" s="139"/>
      <c r="MBN104" s="266"/>
      <c r="MBO104" s="266"/>
      <c r="MBP104" s="266"/>
      <c r="MBQ104" s="139"/>
      <c r="MBR104" s="266"/>
      <c r="MBS104" s="266"/>
      <c r="MBT104" s="266"/>
      <c r="MBU104" s="139"/>
      <c r="MBV104" s="266"/>
      <c r="MBW104" s="266"/>
      <c r="MBX104" s="266"/>
      <c r="MBY104" s="139"/>
      <c r="MBZ104" s="266"/>
      <c r="MCA104" s="266"/>
      <c r="MCB104" s="266"/>
      <c r="MCC104" s="139"/>
      <c r="MCD104" s="266"/>
      <c r="MCE104" s="266"/>
      <c r="MCF104" s="266"/>
      <c r="MCG104" s="139"/>
      <c r="MCH104" s="266"/>
      <c r="MCI104" s="266"/>
      <c r="MCJ104" s="266"/>
      <c r="MCK104" s="139"/>
      <c r="MCL104" s="266"/>
      <c r="MCM104" s="266"/>
      <c r="MCN104" s="266"/>
      <c r="MCO104" s="139"/>
      <c r="MCP104" s="266"/>
      <c r="MCQ104" s="266"/>
      <c r="MCR104" s="266"/>
      <c r="MCS104" s="139"/>
      <c r="MCT104" s="266"/>
      <c r="MCU104" s="266"/>
      <c r="MCV104" s="266"/>
      <c r="MCW104" s="139"/>
      <c r="MCX104" s="266"/>
      <c r="MCY104" s="266"/>
      <c r="MCZ104" s="266"/>
      <c r="MDA104" s="139"/>
      <c r="MDB104" s="266"/>
      <c r="MDC104" s="266"/>
      <c r="MDD104" s="266"/>
      <c r="MDE104" s="139"/>
      <c r="MDF104" s="266"/>
      <c r="MDG104" s="266"/>
      <c r="MDH104" s="266"/>
      <c r="MDI104" s="139"/>
      <c r="MDJ104" s="266"/>
      <c r="MDK104" s="266"/>
      <c r="MDL104" s="266"/>
      <c r="MDM104" s="139"/>
      <c r="MDN104" s="266"/>
      <c r="MDO104" s="266"/>
      <c r="MDP104" s="266"/>
      <c r="MDQ104" s="139"/>
      <c r="MDR104" s="266"/>
      <c r="MDS104" s="266"/>
      <c r="MDT104" s="266"/>
      <c r="MDU104" s="139"/>
      <c r="MDV104" s="266"/>
      <c r="MDW104" s="266"/>
      <c r="MDX104" s="266"/>
      <c r="MDY104" s="139"/>
      <c r="MDZ104" s="266"/>
      <c r="MEA104" s="266"/>
      <c r="MEB104" s="266"/>
      <c r="MEC104" s="139"/>
      <c r="MED104" s="266"/>
      <c r="MEE104" s="266"/>
      <c r="MEF104" s="266"/>
      <c r="MEG104" s="139"/>
      <c r="MEH104" s="266"/>
      <c r="MEI104" s="266"/>
      <c r="MEJ104" s="266"/>
      <c r="MEK104" s="139"/>
      <c r="MEL104" s="266"/>
      <c r="MEM104" s="266"/>
      <c r="MEN104" s="266"/>
      <c r="MEO104" s="139"/>
      <c r="MEP104" s="266"/>
      <c r="MEQ104" s="266"/>
      <c r="MER104" s="266"/>
      <c r="MES104" s="139"/>
      <c r="MET104" s="266"/>
      <c r="MEU104" s="266"/>
      <c r="MEV104" s="266"/>
      <c r="MEW104" s="139"/>
      <c r="MEX104" s="266"/>
      <c r="MEY104" s="266"/>
      <c r="MEZ104" s="266"/>
      <c r="MFA104" s="139"/>
      <c r="MFB104" s="266"/>
      <c r="MFC104" s="266"/>
      <c r="MFD104" s="266"/>
      <c r="MFE104" s="139"/>
      <c r="MFF104" s="266"/>
      <c r="MFG104" s="266"/>
      <c r="MFH104" s="266"/>
      <c r="MFI104" s="139"/>
      <c r="MFJ104" s="266"/>
      <c r="MFK104" s="266"/>
      <c r="MFL104" s="266"/>
      <c r="MFM104" s="139"/>
      <c r="MFN104" s="266"/>
      <c r="MFO104" s="266"/>
      <c r="MFP104" s="266"/>
      <c r="MFQ104" s="139"/>
      <c r="MFR104" s="266"/>
      <c r="MFS104" s="266"/>
      <c r="MFT104" s="266"/>
      <c r="MFU104" s="139"/>
      <c r="MFV104" s="266"/>
      <c r="MFW104" s="266"/>
      <c r="MFX104" s="266"/>
      <c r="MFY104" s="139"/>
      <c r="MFZ104" s="266"/>
      <c r="MGA104" s="266"/>
      <c r="MGB104" s="266"/>
      <c r="MGC104" s="139"/>
      <c r="MGD104" s="266"/>
      <c r="MGE104" s="266"/>
      <c r="MGF104" s="266"/>
      <c r="MGG104" s="139"/>
      <c r="MGH104" s="266"/>
      <c r="MGI104" s="266"/>
      <c r="MGJ104" s="266"/>
      <c r="MGK104" s="139"/>
      <c r="MGL104" s="266"/>
      <c r="MGM104" s="266"/>
      <c r="MGN104" s="266"/>
      <c r="MGO104" s="139"/>
      <c r="MGP104" s="266"/>
      <c r="MGQ104" s="266"/>
      <c r="MGR104" s="266"/>
      <c r="MGS104" s="139"/>
      <c r="MGT104" s="266"/>
      <c r="MGU104" s="266"/>
      <c r="MGV104" s="266"/>
      <c r="MGW104" s="139"/>
      <c r="MGX104" s="266"/>
      <c r="MGY104" s="266"/>
      <c r="MGZ104" s="266"/>
      <c r="MHA104" s="139"/>
      <c r="MHB104" s="266"/>
      <c r="MHC104" s="266"/>
      <c r="MHD104" s="266"/>
      <c r="MHE104" s="139"/>
      <c r="MHF104" s="266"/>
      <c r="MHG104" s="266"/>
      <c r="MHH104" s="266"/>
      <c r="MHI104" s="139"/>
      <c r="MHJ104" s="266"/>
      <c r="MHK104" s="266"/>
      <c r="MHL104" s="266"/>
      <c r="MHM104" s="139"/>
      <c r="MHN104" s="266"/>
      <c r="MHO104" s="266"/>
      <c r="MHP104" s="266"/>
      <c r="MHQ104" s="139"/>
      <c r="MHR104" s="266"/>
      <c r="MHS104" s="266"/>
      <c r="MHT104" s="266"/>
      <c r="MHU104" s="139"/>
      <c r="MHV104" s="266"/>
      <c r="MHW104" s="266"/>
      <c r="MHX104" s="266"/>
      <c r="MHY104" s="139"/>
      <c r="MHZ104" s="266"/>
      <c r="MIA104" s="266"/>
      <c r="MIB104" s="266"/>
      <c r="MIC104" s="139"/>
      <c r="MID104" s="266"/>
      <c r="MIE104" s="266"/>
      <c r="MIF104" s="266"/>
      <c r="MIG104" s="139"/>
      <c r="MIH104" s="266"/>
      <c r="MII104" s="266"/>
      <c r="MIJ104" s="266"/>
      <c r="MIK104" s="139"/>
      <c r="MIL104" s="266"/>
      <c r="MIM104" s="266"/>
      <c r="MIN104" s="266"/>
      <c r="MIO104" s="139"/>
      <c r="MIP104" s="266"/>
      <c r="MIQ104" s="266"/>
      <c r="MIR104" s="266"/>
      <c r="MIS104" s="139"/>
      <c r="MIT104" s="266"/>
      <c r="MIU104" s="266"/>
      <c r="MIV104" s="266"/>
      <c r="MIW104" s="139"/>
      <c r="MIX104" s="266"/>
      <c r="MIY104" s="266"/>
      <c r="MIZ104" s="266"/>
      <c r="MJA104" s="139"/>
      <c r="MJB104" s="266"/>
      <c r="MJC104" s="266"/>
      <c r="MJD104" s="266"/>
      <c r="MJE104" s="139"/>
      <c r="MJF104" s="266"/>
      <c r="MJG104" s="266"/>
      <c r="MJH104" s="266"/>
      <c r="MJI104" s="139"/>
      <c r="MJJ104" s="266"/>
      <c r="MJK104" s="266"/>
      <c r="MJL104" s="266"/>
      <c r="MJM104" s="139"/>
      <c r="MJN104" s="266"/>
      <c r="MJO104" s="266"/>
      <c r="MJP104" s="266"/>
      <c r="MJQ104" s="139"/>
      <c r="MJR104" s="266"/>
      <c r="MJS104" s="266"/>
      <c r="MJT104" s="266"/>
      <c r="MJU104" s="139"/>
      <c r="MJV104" s="266"/>
      <c r="MJW104" s="266"/>
      <c r="MJX104" s="266"/>
      <c r="MJY104" s="139"/>
      <c r="MJZ104" s="266"/>
      <c r="MKA104" s="266"/>
      <c r="MKB104" s="266"/>
      <c r="MKC104" s="139"/>
      <c r="MKD104" s="266"/>
      <c r="MKE104" s="266"/>
      <c r="MKF104" s="266"/>
      <c r="MKG104" s="139"/>
      <c r="MKH104" s="266"/>
      <c r="MKI104" s="266"/>
      <c r="MKJ104" s="266"/>
      <c r="MKK104" s="139"/>
      <c r="MKL104" s="266"/>
      <c r="MKM104" s="266"/>
      <c r="MKN104" s="266"/>
      <c r="MKO104" s="139"/>
      <c r="MKP104" s="266"/>
      <c r="MKQ104" s="266"/>
      <c r="MKR104" s="266"/>
      <c r="MKS104" s="139"/>
      <c r="MKT104" s="266"/>
      <c r="MKU104" s="266"/>
      <c r="MKV104" s="266"/>
      <c r="MKW104" s="139"/>
      <c r="MKX104" s="266"/>
      <c r="MKY104" s="266"/>
      <c r="MKZ104" s="266"/>
      <c r="MLA104" s="139"/>
      <c r="MLB104" s="266"/>
      <c r="MLC104" s="266"/>
      <c r="MLD104" s="266"/>
      <c r="MLE104" s="139"/>
      <c r="MLF104" s="266"/>
      <c r="MLG104" s="266"/>
      <c r="MLH104" s="266"/>
      <c r="MLI104" s="139"/>
      <c r="MLJ104" s="266"/>
      <c r="MLK104" s="266"/>
      <c r="MLL104" s="266"/>
      <c r="MLM104" s="139"/>
      <c r="MLN104" s="266"/>
      <c r="MLO104" s="266"/>
      <c r="MLP104" s="266"/>
      <c r="MLQ104" s="139"/>
      <c r="MLR104" s="266"/>
      <c r="MLS104" s="266"/>
      <c r="MLT104" s="266"/>
      <c r="MLU104" s="139"/>
      <c r="MLV104" s="266"/>
      <c r="MLW104" s="266"/>
      <c r="MLX104" s="266"/>
      <c r="MLY104" s="139"/>
      <c r="MLZ104" s="266"/>
      <c r="MMA104" s="266"/>
      <c r="MMB104" s="266"/>
      <c r="MMC104" s="139"/>
      <c r="MMD104" s="266"/>
      <c r="MME104" s="266"/>
      <c r="MMF104" s="266"/>
      <c r="MMG104" s="139"/>
      <c r="MMH104" s="266"/>
      <c r="MMI104" s="266"/>
      <c r="MMJ104" s="266"/>
      <c r="MMK104" s="139"/>
      <c r="MML104" s="266"/>
      <c r="MMM104" s="266"/>
      <c r="MMN104" s="266"/>
      <c r="MMO104" s="139"/>
      <c r="MMP104" s="266"/>
      <c r="MMQ104" s="266"/>
      <c r="MMR104" s="266"/>
      <c r="MMS104" s="139"/>
      <c r="MMT104" s="266"/>
      <c r="MMU104" s="266"/>
      <c r="MMV104" s="266"/>
      <c r="MMW104" s="139"/>
      <c r="MMX104" s="266"/>
      <c r="MMY104" s="266"/>
      <c r="MMZ104" s="266"/>
      <c r="MNA104" s="139"/>
      <c r="MNB104" s="266"/>
      <c r="MNC104" s="266"/>
      <c r="MND104" s="266"/>
      <c r="MNE104" s="139"/>
      <c r="MNF104" s="266"/>
      <c r="MNG104" s="266"/>
      <c r="MNH104" s="266"/>
      <c r="MNI104" s="139"/>
      <c r="MNJ104" s="266"/>
      <c r="MNK104" s="266"/>
      <c r="MNL104" s="266"/>
      <c r="MNM104" s="139"/>
      <c r="MNN104" s="266"/>
      <c r="MNO104" s="266"/>
      <c r="MNP104" s="266"/>
      <c r="MNQ104" s="139"/>
      <c r="MNR104" s="266"/>
      <c r="MNS104" s="266"/>
      <c r="MNT104" s="266"/>
      <c r="MNU104" s="139"/>
      <c r="MNV104" s="266"/>
      <c r="MNW104" s="266"/>
      <c r="MNX104" s="266"/>
      <c r="MNY104" s="139"/>
      <c r="MNZ104" s="266"/>
      <c r="MOA104" s="266"/>
      <c r="MOB104" s="266"/>
      <c r="MOC104" s="139"/>
      <c r="MOD104" s="266"/>
      <c r="MOE104" s="266"/>
      <c r="MOF104" s="266"/>
      <c r="MOG104" s="139"/>
      <c r="MOH104" s="266"/>
      <c r="MOI104" s="266"/>
      <c r="MOJ104" s="266"/>
      <c r="MOK104" s="139"/>
      <c r="MOL104" s="266"/>
      <c r="MOM104" s="266"/>
      <c r="MON104" s="266"/>
      <c r="MOO104" s="139"/>
      <c r="MOP104" s="266"/>
      <c r="MOQ104" s="266"/>
      <c r="MOR104" s="266"/>
      <c r="MOS104" s="139"/>
      <c r="MOT104" s="266"/>
      <c r="MOU104" s="266"/>
      <c r="MOV104" s="266"/>
      <c r="MOW104" s="139"/>
      <c r="MOX104" s="266"/>
      <c r="MOY104" s="266"/>
      <c r="MOZ104" s="266"/>
      <c r="MPA104" s="139"/>
      <c r="MPB104" s="266"/>
      <c r="MPC104" s="266"/>
      <c r="MPD104" s="266"/>
      <c r="MPE104" s="139"/>
      <c r="MPF104" s="266"/>
      <c r="MPG104" s="266"/>
      <c r="MPH104" s="266"/>
      <c r="MPI104" s="139"/>
      <c r="MPJ104" s="266"/>
      <c r="MPK104" s="266"/>
      <c r="MPL104" s="266"/>
      <c r="MPM104" s="139"/>
      <c r="MPN104" s="266"/>
      <c r="MPO104" s="266"/>
      <c r="MPP104" s="266"/>
      <c r="MPQ104" s="139"/>
      <c r="MPR104" s="266"/>
      <c r="MPS104" s="266"/>
      <c r="MPT104" s="266"/>
      <c r="MPU104" s="139"/>
      <c r="MPV104" s="266"/>
      <c r="MPW104" s="266"/>
      <c r="MPX104" s="266"/>
      <c r="MPY104" s="139"/>
      <c r="MPZ104" s="266"/>
      <c r="MQA104" s="266"/>
      <c r="MQB104" s="266"/>
      <c r="MQC104" s="139"/>
      <c r="MQD104" s="266"/>
      <c r="MQE104" s="266"/>
      <c r="MQF104" s="266"/>
      <c r="MQG104" s="139"/>
      <c r="MQH104" s="266"/>
      <c r="MQI104" s="266"/>
      <c r="MQJ104" s="266"/>
      <c r="MQK104" s="139"/>
      <c r="MQL104" s="266"/>
      <c r="MQM104" s="266"/>
      <c r="MQN104" s="266"/>
      <c r="MQO104" s="139"/>
      <c r="MQP104" s="266"/>
      <c r="MQQ104" s="266"/>
      <c r="MQR104" s="266"/>
      <c r="MQS104" s="139"/>
      <c r="MQT104" s="266"/>
      <c r="MQU104" s="266"/>
      <c r="MQV104" s="266"/>
      <c r="MQW104" s="139"/>
      <c r="MQX104" s="266"/>
      <c r="MQY104" s="266"/>
      <c r="MQZ104" s="266"/>
      <c r="MRA104" s="139"/>
      <c r="MRB104" s="266"/>
      <c r="MRC104" s="266"/>
      <c r="MRD104" s="266"/>
      <c r="MRE104" s="139"/>
      <c r="MRF104" s="266"/>
      <c r="MRG104" s="266"/>
      <c r="MRH104" s="266"/>
      <c r="MRI104" s="139"/>
      <c r="MRJ104" s="266"/>
      <c r="MRK104" s="266"/>
      <c r="MRL104" s="266"/>
      <c r="MRM104" s="139"/>
      <c r="MRN104" s="266"/>
      <c r="MRO104" s="266"/>
      <c r="MRP104" s="266"/>
      <c r="MRQ104" s="139"/>
      <c r="MRR104" s="266"/>
      <c r="MRS104" s="266"/>
      <c r="MRT104" s="266"/>
      <c r="MRU104" s="139"/>
      <c r="MRV104" s="266"/>
      <c r="MRW104" s="266"/>
      <c r="MRX104" s="266"/>
      <c r="MRY104" s="139"/>
      <c r="MRZ104" s="266"/>
      <c r="MSA104" s="266"/>
      <c r="MSB104" s="266"/>
      <c r="MSC104" s="139"/>
      <c r="MSD104" s="266"/>
      <c r="MSE104" s="266"/>
      <c r="MSF104" s="266"/>
      <c r="MSG104" s="139"/>
      <c r="MSH104" s="266"/>
      <c r="MSI104" s="266"/>
      <c r="MSJ104" s="266"/>
      <c r="MSK104" s="139"/>
      <c r="MSL104" s="266"/>
      <c r="MSM104" s="266"/>
      <c r="MSN104" s="266"/>
      <c r="MSO104" s="139"/>
      <c r="MSP104" s="266"/>
      <c r="MSQ104" s="266"/>
      <c r="MSR104" s="266"/>
      <c r="MSS104" s="139"/>
      <c r="MST104" s="266"/>
      <c r="MSU104" s="266"/>
      <c r="MSV104" s="266"/>
      <c r="MSW104" s="139"/>
      <c r="MSX104" s="266"/>
      <c r="MSY104" s="266"/>
      <c r="MSZ104" s="266"/>
      <c r="MTA104" s="139"/>
      <c r="MTB104" s="266"/>
      <c r="MTC104" s="266"/>
      <c r="MTD104" s="266"/>
      <c r="MTE104" s="139"/>
      <c r="MTF104" s="266"/>
      <c r="MTG104" s="266"/>
      <c r="MTH104" s="266"/>
      <c r="MTI104" s="139"/>
      <c r="MTJ104" s="266"/>
      <c r="MTK104" s="266"/>
      <c r="MTL104" s="266"/>
      <c r="MTM104" s="139"/>
      <c r="MTN104" s="266"/>
      <c r="MTO104" s="266"/>
      <c r="MTP104" s="266"/>
      <c r="MTQ104" s="139"/>
      <c r="MTR104" s="266"/>
      <c r="MTS104" s="266"/>
      <c r="MTT104" s="266"/>
      <c r="MTU104" s="139"/>
      <c r="MTV104" s="266"/>
      <c r="MTW104" s="266"/>
      <c r="MTX104" s="266"/>
      <c r="MTY104" s="139"/>
      <c r="MTZ104" s="266"/>
      <c r="MUA104" s="266"/>
      <c r="MUB104" s="266"/>
      <c r="MUC104" s="139"/>
      <c r="MUD104" s="266"/>
      <c r="MUE104" s="266"/>
      <c r="MUF104" s="266"/>
      <c r="MUG104" s="139"/>
      <c r="MUH104" s="266"/>
      <c r="MUI104" s="266"/>
      <c r="MUJ104" s="266"/>
      <c r="MUK104" s="139"/>
      <c r="MUL104" s="266"/>
      <c r="MUM104" s="266"/>
      <c r="MUN104" s="266"/>
      <c r="MUO104" s="139"/>
      <c r="MUP104" s="266"/>
      <c r="MUQ104" s="266"/>
      <c r="MUR104" s="266"/>
      <c r="MUS104" s="139"/>
      <c r="MUT104" s="266"/>
      <c r="MUU104" s="266"/>
      <c r="MUV104" s="266"/>
      <c r="MUW104" s="139"/>
      <c r="MUX104" s="266"/>
      <c r="MUY104" s="266"/>
      <c r="MUZ104" s="266"/>
      <c r="MVA104" s="139"/>
      <c r="MVB104" s="266"/>
      <c r="MVC104" s="266"/>
      <c r="MVD104" s="266"/>
      <c r="MVE104" s="139"/>
      <c r="MVF104" s="266"/>
      <c r="MVG104" s="266"/>
      <c r="MVH104" s="266"/>
      <c r="MVI104" s="139"/>
      <c r="MVJ104" s="266"/>
      <c r="MVK104" s="266"/>
      <c r="MVL104" s="266"/>
      <c r="MVM104" s="139"/>
      <c r="MVN104" s="266"/>
      <c r="MVO104" s="266"/>
      <c r="MVP104" s="266"/>
      <c r="MVQ104" s="139"/>
      <c r="MVR104" s="266"/>
      <c r="MVS104" s="266"/>
      <c r="MVT104" s="266"/>
      <c r="MVU104" s="139"/>
      <c r="MVV104" s="266"/>
      <c r="MVW104" s="266"/>
      <c r="MVX104" s="266"/>
      <c r="MVY104" s="139"/>
      <c r="MVZ104" s="266"/>
      <c r="MWA104" s="266"/>
      <c r="MWB104" s="266"/>
      <c r="MWC104" s="139"/>
      <c r="MWD104" s="266"/>
      <c r="MWE104" s="266"/>
      <c r="MWF104" s="266"/>
      <c r="MWG104" s="139"/>
      <c r="MWH104" s="266"/>
      <c r="MWI104" s="266"/>
      <c r="MWJ104" s="266"/>
      <c r="MWK104" s="139"/>
      <c r="MWL104" s="266"/>
      <c r="MWM104" s="266"/>
      <c r="MWN104" s="266"/>
      <c r="MWO104" s="139"/>
      <c r="MWP104" s="266"/>
      <c r="MWQ104" s="266"/>
      <c r="MWR104" s="266"/>
      <c r="MWS104" s="139"/>
      <c r="MWT104" s="266"/>
      <c r="MWU104" s="266"/>
      <c r="MWV104" s="266"/>
      <c r="MWW104" s="139"/>
      <c r="MWX104" s="266"/>
      <c r="MWY104" s="266"/>
      <c r="MWZ104" s="266"/>
      <c r="MXA104" s="139"/>
      <c r="MXB104" s="266"/>
      <c r="MXC104" s="266"/>
      <c r="MXD104" s="266"/>
      <c r="MXE104" s="139"/>
      <c r="MXF104" s="266"/>
      <c r="MXG104" s="266"/>
      <c r="MXH104" s="266"/>
      <c r="MXI104" s="139"/>
      <c r="MXJ104" s="266"/>
      <c r="MXK104" s="266"/>
      <c r="MXL104" s="266"/>
      <c r="MXM104" s="139"/>
      <c r="MXN104" s="266"/>
      <c r="MXO104" s="266"/>
      <c r="MXP104" s="266"/>
      <c r="MXQ104" s="139"/>
      <c r="MXR104" s="266"/>
      <c r="MXS104" s="266"/>
      <c r="MXT104" s="266"/>
      <c r="MXU104" s="139"/>
      <c r="MXV104" s="266"/>
      <c r="MXW104" s="266"/>
      <c r="MXX104" s="266"/>
      <c r="MXY104" s="139"/>
      <c r="MXZ104" s="266"/>
      <c r="MYA104" s="266"/>
      <c r="MYB104" s="266"/>
      <c r="MYC104" s="139"/>
      <c r="MYD104" s="266"/>
      <c r="MYE104" s="266"/>
      <c r="MYF104" s="266"/>
      <c r="MYG104" s="139"/>
      <c r="MYH104" s="266"/>
      <c r="MYI104" s="266"/>
      <c r="MYJ104" s="266"/>
      <c r="MYK104" s="139"/>
      <c r="MYL104" s="266"/>
      <c r="MYM104" s="266"/>
      <c r="MYN104" s="266"/>
      <c r="MYO104" s="139"/>
      <c r="MYP104" s="266"/>
      <c r="MYQ104" s="266"/>
      <c r="MYR104" s="266"/>
      <c r="MYS104" s="139"/>
      <c r="MYT104" s="266"/>
      <c r="MYU104" s="266"/>
      <c r="MYV104" s="266"/>
      <c r="MYW104" s="139"/>
      <c r="MYX104" s="266"/>
      <c r="MYY104" s="266"/>
      <c r="MYZ104" s="266"/>
      <c r="MZA104" s="139"/>
      <c r="MZB104" s="266"/>
      <c r="MZC104" s="266"/>
      <c r="MZD104" s="266"/>
      <c r="MZE104" s="139"/>
      <c r="MZF104" s="266"/>
      <c r="MZG104" s="266"/>
      <c r="MZH104" s="266"/>
      <c r="MZI104" s="139"/>
      <c r="MZJ104" s="266"/>
      <c r="MZK104" s="266"/>
      <c r="MZL104" s="266"/>
      <c r="MZM104" s="139"/>
      <c r="MZN104" s="266"/>
      <c r="MZO104" s="266"/>
      <c r="MZP104" s="266"/>
      <c r="MZQ104" s="139"/>
      <c r="MZR104" s="266"/>
      <c r="MZS104" s="266"/>
      <c r="MZT104" s="266"/>
      <c r="MZU104" s="139"/>
      <c r="MZV104" s="266"/>
      <c r="MZW104" s="266"/>
      <c r="MZX104" s="266"/>
      <c r="MZY104" s="139"/>
      <c r="MZZ104" s="266"/>
      <c r="NAA104" s="266"/>
      <c r="NAB104" s="266"/>
      <c r="NAC104" s="139"/>
      <c r="NAD104" s="266"/>
      <c r="NAE104" s="266"/>
      <c r="NAF104" s="266"/>
      <c r="NAG104" s="139"/>
      <c r="NAH104" s="266"/>
      <c r="NAI104" s="266"/>
      <c r="NAJ104" s="266"/>
      <c r="NAK104" s="139"/>
      <c r="NAL104" s="266"/>
      <c r="NAM104" s="266"/>
      <c r="NAN104" s="266"/>
      <c r="NAO104" s="139"/>
      <c r="NAP104" s="266"/>
      <c r="NAQ104" s="266"/>
      <c r="NAR104" s="266"/>
      <c r="NAS104" s="139"/>
      <c r="NAT104" s="266"/>
      <c r="NAU104" s="266"/>
      <c r="NAV104" s="266"/>
      <c r="NAW104" s="139"/>
      <c r="NAX104" s="266"/>
      <c r="NAY104" s="266"/>
      <c r="NAZ104" s="266"/>
      <c r="NBA104" s="139"/>
      <c r="NBB104" s="266"/>
      <c r="NBC104" s="266"/>
      <c r="NBD104" s="266"/>
      <c r="NBE104" s="139"/>
      <c r="NBF104" s="266"/>
      <c r="NBG104" s="266"/>
      <c r="NBH104" s="266"/>
      <c r="NBI104" s="139"/>
      <c r="NBJ104" s="266"/>
      <c r="NBK104" s="266"/>
      <c r="NBL104" s="266"/>
      <c r="NBM104" s="139"/>
      <c r="NBN104" s="266"/>
      <c r="NBO104" s="266"/>
      <c r="NBP104" s="266"/>
      <c r="NBQ104" s="139"/>
      <c r="NBR104" s="266"/>
      <c r="NBS104" s="266"/>
      <c r="NBT104" s="266"/>
      <c r="NBU104" s="139"/>
      <c r="NBV104" s="266"/>
      <c r="NBW104" s="266"/>
      <c r="NBX104" s="266"/>
      <c r="NBY104" s="139"/>
      <c r="NBZ104" s="266"/>
      <c r="NCA104" s="266"/>
      <c r="NCB104" s="266"/>
      <c r="NCC104" s="139"/>
      <c r="NCD104" s="266"/>
      <c r="NCE104" s="266"/>
      <c r="NCF104" s="266"/>
      <c r="NCG104" s="139"/>
      <c r="NCH104" s="266"/>
      <c r="NCI104" s="266"/>
      <c r="NCJ104" s="266"/>
      <c r="NCK104" s="139"/>
      <c r="NCL104" s="266"/>
      <c r="NCM104" s="266"/>
      <c r="NCN104" s="266"/>
      <c r="NCO104" s="139"/>
      <c r="NCP104" s="266"/>
      <c r="NCQ104" s="266"/>
      <c r="NCR104" s="266"/>
      <c r="NCS104" s="139"/>
      <c r="NCT104" s="266"/>
      <c r="NCU104" s="266"/>
      <c r="NCV104" s="266"/>
      <c r="NCW104" s="139"/>
      <c r="NCX104" s="266"/>
      <c r="NCY104" s="266"/>
      <c r="NCZ104" s="266"/>
      <c r="NDA104" s="139"/>
      <c r="NDB104" s="266"/>
      <c r="NDC104" s="266"/>
      <c r="NDD104" s="266"/>
      <c r="NDE104" s="139"/>
      <c r="NDF104" s="266"/>
      <c r="NDG104" s="266"/>
      <c r="NDH104" s="266"/>
      <c r="NDI104" s="139"/>
      <c r="NDJ104" s="266"/>
      <c r="NDK104" s="266"/>
      <c r="NDL104" s="266"/>
      <c r="NDM104" s="139"/>
      <c r="NDN104" s="266"/>
      <c r="NDO104" s="266"/>
      <c r="NDP104" s="266"/>
      <c r="NDQ104" s="139"/>
      <c r="NDR104" s="266"/>
      <c r="NDS104" s="266"/>
      <c r="NDT104" s="266"/>
      <c r="NDU104" s="139"/>
      <c r="NDV104" s="266"/>
      <c r="NDW104" s="266"/>
      <c r="NDX104" s="266"/>
      <c r="NDY104" s="139"/>
      <c r="NDZ104" s="266"/>
      <c r="NEA104" s="266"/>
      <c r="NEB104" s="266"/>
      <c r="NEC104" s="139"/>
      <c r="NED104" s="266"/>
      <c r="NEE104" s="266"/>
      <c r="NEF104" s="266"/>
      <c r="NEG104" s="139"/>
      <c r="NEH104" s="266"/>
      <c r="NEI104" s="266"/>
      <c r="NEJ104" s="266"/>
      <c r="NEK104" s="139"/>
      <c r="NEL104" s="266"/>
      <c r="NEM104" s="266"/>
      <c r="NEN104" s="266"/>
      <c r="NEO104" s="139"/>
      <c r="NEP104" s="266"/>
      <c r="NEQ104" s="266"/>
      <c r="NER104" s="266"/>
      <c r="NES104" s="139"/>
      <c r="NET104" s="266"/>
      <c r="NEU104" s="266"/>
      <c r="NEV104" s="266"/>
      <c r="NEW104" s="139"/>
      <c r="NEX104" s="266"/>
      <c r="NEY104" s="266"/>
      <c r="NEZ104" s="266"/>
      <c r="NFA104" s="139"/>
      <c r="NFB104" s="266"/>
      <c r="NFC104" s="266"/>
      <c r="NFD104" s="266"/>
      <c r="NFE104" s="139"/>
      <c r="NFF104" s="266"/>
      <c r="NFG104" s="266"/>
      <c r="NFH104" s="266"/>
      <c r="NFI104" s="139"/>
      <c r="NFJ104" s="266"/>
      <c r="NFK104" s="266"/>
      <c r="NFL104" s="266"/>
      <c r="NFM104" s="139"/>
      <c r="NFN104" s="266"/>
      <c r="NFO104" s="266"/>
      <c r="NFP104" s="266"/>
      <c r="NFQ104" s="139"/>
      <c r="NFR104" s="266"/>
      <c r="NFS104" s="266"/>
      <c r="NFT104" s="266"/>
      <c r="NFU104" s="139"/>
      <c r="NFV104" s="266"/>
      <c r="NFW104" s="266"/>
      <c r="NFX104" s="266"/>
      <c r="NFY104" s="139"/>
      <c r="NFZ104" s="266"/>
      <c r="NGA104" s="266"/>
      <c r="NGB104" s="266"/>
      <c r="NGC104" s="139"/>
      <c r="NGD104" s="266"/>
      <c r="NGE104" s="266"/>
      <c r="NGF104" s="266"/>
      <c r="NGG104" s="139"/>
      <c r="NGH104" s="266"/>
      <c r="NGI104" s="266"/>
      <c r="NGJ104" s="266"/>
      <c r="NGK104" s="139"/>
      <c r="NGL104" s="266"/>
      <c r="NGM104" s="266"/>
      <c r="NGN104" s="266"/>
      <c r="NGO104" s="139"/>
      <c r="NGP104" s="266"/>
      <c r="NGQ104" s="266"/>
      <c r="NGR104" s="266"/>
      <c r="NGS104" s="139"/>
      <c r="NGT104" s="266"/>
      <c r="NGU104" s="266"/>
      <c r="NGV104" s="266"/>
      <c r="NGW104" s="139"/>
      <c r="NGX104" s="266"/>
      <c r="NGY104" s="266"/>
      <c r="NGZ104" s="266"/>
      <c r="NHA104" s="139"/>
      <c r="NHB104" s="266"/>
      <c r="NHC104" s="266"/>
      <c r="NHD104" s="266"/>
      <c r="NHE104" s="139"/>
      <c r="NHF104" s="266"/>
      <c r="NHG104" s="266"/>
      <c r="NHH104" s="266"/>
      <c r="NHI104" s="139"/>
      <c r="NHJ104" s="266"/>
      <c r="NHK104" s="266"/>
      <c r="NHL104" s="266"/>
      <c r="NHM104" s="139"/>
      <c r="NHN104" s="266"/>
      <c r="NHO104" s="266"/>
      <c r="NHP104" s="266"/>
      <c r="NHQ104" s="139"/>
      <c r="NHR104" s="266"/>
      <c r="NHS104" s="266"/>
      <c r="NHT104" s="266"/>
      <c r="NHU104" s="139"/>
      <c r="NHV104" s="266"/>
      <c r="NHW104" s="266"/>
      <c r="NHX104" s="266"/>
      <c r="NHY104" s="139"/>
      <c r="NHZ104" s="266"/>
      <c r="NIA104" s="266"/>
      <c r="NIB104" s="266"/>
      <c r="NIC104" s="139"/>
      <c r="NID104" s="266"/>
      <c r="NIE104" s="266"/>
      <c r="NIF104" s="266"/>
      <c r="NIG104" s="139"/>
      <c r="NIH104" s="266"/>
      <c r="NII104" s="266"/>
      <c r="NIJ104" s="266"/>
      <c r="NIK104" s="139"/>
      <c r="NIL104" s="266"/>
      <c r="NIM104" s="266"/>
      <c r="NIN104" s="266"/>
      <c r="NIO104" s="139"/>
      <c r="NIP104" s="266"/>
      <c r="NIQ104" s="266"/>
      <c r="NIR104" s="266"/>
      <c r="NIS104" s="139"/>
      <c r="NIT104" s="266"/>
      <c r="NIU104" s="266"/>
      <c r="NIV104" s="266"/>
      <c r="NIW104" s="139"/>
      <c r="NIX104" s="266"/>
      <c r="NIY104" s="266"/>
      <c r="NIZ104" s="266"/>
      <c r="NJA104" s="139"/>
      <c r="NJB104" s="266"/>
      <c r="NJC104" s="266"/>
      <c r="NJD104" s="266"/>
      <c r="NJE104" s="139"/>
      <c r="NJF104" s="266"/>
      <c r="NJG104" s="266"/>
      <c r="NJH104" s="266"/>
      <c r="NJI104" s="139"/>
      <c r="NJJ104" s="266"/>
      <c r="NJK104" s="266"/>
      <c r="NJL104" s="266"/>
      <c r="NJM104" s="139"/>
      <c r="NJN104" s="266"/>
      <c r="NJO104" s="266"/>
      <c r="NJP104" s="266"/>
      <c r="NJQ104" s="139"/>
      <c r="NJR104" s="266"/>
      <c r="NJS104" s="266"/>
      <c r="NJT104" s="266"/>
      <c r="NJU104" s="139"/>
      <c r="NJV104" s="266"/>
      <c r="NJW104" s="266"/>
      <c r="NJX104" s="266"/>
      <c r="NJY104" s="139"/>
      <c r="NJZ104" s="266"/>
      <c r="NKA104" s="266"/>
      <c r="NKB104" s="266"/>
      <c r="NKC104" s="139"/>
      <c r="NKD104" s="266"/>
      <c r="NKE104" s="266"/>
      <c r="NKF104" s="266"/>
      <c r="NKG104" s="139"/>
      <c r="NKH104" s="266"/>
      <c r="NKI104" s="266"/>
      <c r="NKJ104" s="266"/>
      <c r="NKK104" s="139"/>
      <c r="NKL104" s="266"/>
      <c r="NKM104" s="266"/>
      <c r="NKN104" s="266"/>
      <c r="NKO104" s="139"/>
      <c r="NKP104" s="266"/>
      <c r="NKQ104" s="266"/>
      <c r="NKR104" s="266"/>
      <c r="NKS104" s="139"/>
      <c r="NKT104" s="266"/>
      <c r="NKU104" s="266"/>
      <c r="NKV104" s="266"/>
      <c r="NKW104" s="139"/>
      <c r="NKX104" s="266"/>
      <c r="NKY104" s="266"/>
      <c r="NKZ104" s="266"/>
      <c r="NLA104" s="139"/>
      <c r="NLB104" s="266"/>
      <c r="NLC104" s="266"/>
      <c r="NLD104" s="266"/>
      <c r="NLE104" s="139"/>
      <c r="NLF104" s="266"/>
      <c r="NLG104" s="266"/>
      <c r="NLH104" s="266"/>
      <c r="NLI104" s="139"/>
      <c r="NLJ104" s="266"/>
      <c r="NLK104" s="266"/>
      <c r="NLL104" s="266"/>
      <c r="NLM104" s="139"/>
      <c r="NLN104" s="266"/>
      <c r="NLO104" s="266"/>
      <c r="NLP104" s="266"/>
      <c r="NLQ104" s="139"/>
      <c r="NLR104" s="266"/>
      <c r="NLS104" s="266"/>
      <c r="NLT104" s="266"/>
      <c r="NLU104" s="139"/>
      <c r="NLV104" s="266"/>
      <c r="NLW104" s="266"/>
      <c r="NLX104" s="266"/>
      <c r="NLY104" s="139"/>
      <c r="NLZ104" s="266"/>
      <c r="NMA104" s="266"/>
      <c r="NMB104" s="266"/>
      <c r="NMC104" s="139"/>
      <c r="NMD104" s="266"/>
      <c r="NME104" s="266"/>
      <c r="NMF104" s="266"/>
      <c r="NMG104" s="139"/>
      <c r="NMH104" s="266"/>
      <c r="NMI104" s="266"/>
      <c r="NMJ104" s="266"/>
      <c r="NMK104" s="139"/>
      <c r="NML104" s="266"/>
      <c r="NMM104" s="266"/>
      <c r="NMN104" s="266"/>
      <c r="NMO104" s="139"/>
      <c r="NMP104" s="266"/>
      <c r="NMQ104" s="266"/>
      <c r="NMR104" s="266"/>
      <c r="NMS104" s="139"/>
      <c r="NMT104" s="266"/>
      <c r="NMU104" s="266"/>
      <c r="NMV104" s="266"/>
      <c r="NMW104" s="139"/>
      <c r="NMX104" s="266"/>
      <c r="NMY104" s="266"/>
      <c r="NMZ104" s="266"/>
      <c r="NNA104" s="139"/>
      <c r="NNB104" s="266"/>
      <c r="NNC104" s="266"/>
      <c r="NND104" s="266"/>
      <c r="NNE104" s="139"/>
      <c r="NNF104" s="266"/>
      <c r="NNG104" s="266"/>
      <c r="NNH104" s="266"/>
      <c r="NNI104" s="139"/>
      <c r="NNJ104" s="266"/>
      <c r="NNK104" s="266"/>
      <c r="NNL104" s="266"/>
      <c r="NNM104" s="139"/>
      <c r="NNN104" s="266"/>
      <c r="NNO104" s="266"/>
      <c r="NNP104" s="266"/>
      <c r="NNQ104" s="139"/>
      <c r="NNR104" s="266"/>
      <c r="NNS104" s="266"/>
      <c r="NNT104" s="266"/>
      <c r="NNU104" s="139"/>
      <c r="NNV104" s="266"/>
      <c r="NNW104" s="266"/>
      <c r="NNX104" s="266"/>
      <c r="NNY104" s="139"/>
      <c r="NNZ104" s="266"/>
      <c r="NOA104" s="266"/>
      <c r="NOB104" s="266"/>
      <c r="NOC104" s="139"/>
      <c r="NOD104" s="266"/>
      <c r="NOE104" s="266"/>
      <c r="NOF104" s="266"/>
      <c r="NOG104" s="139"/>
      <c r="NOH104" s="266"/>
      <c r="NOI104" s="266"/>
      <c r="NOJ104" s="266"/>
      <c r="NOK104" s="139"/>
      <c r="NOL104" s="266"/>
      <c r="NOM104" s="266"/>
      <c r="NON104" s="266"/>
      <c r="NOO104" s="139"/>
      <c r="NOP104" s="266"/>
      <c r="NOQ104" s="266"/>
      <c r="NOR104" s="266"/>
      <c r="NOS104" s="139"/>
      <c r="NOT104" s="266"/>
      <c r="NOU104" s="266"/>
      <c r="NOV104" s="266"/>
      <c r="NOW104" s="139"/>
      <c r="NOX104" s="266"/>
      <c r="NOY104" s="266"/>
      <c r="NOZ104" s="266"/>
      <c r="NPA104" s="139"/>
      <c r="NPB104" s="266"/>
      <c r="NPC104" s="266"/>
      <c r="NPD104" s="266"/>
      <c r="NPE104" s="139"/>
      <c r="NPF104" s="266"/>
      <c r="NPG104" s="266"/>
      <c r="NPH104" s="266"/>
      <c r="NPI104" s="139"/>
      <c r="NPJ104" s="266"/>
      <c r="NPK104" s="266"/>
      <c r="NPL104" s="266"/>
      <c r="NPM104" s="139"/>
      <c r="NPN104" s="266"/>
      <c r="NPO104" s="266"/>
      <c r="NPP104" s="266"/>
      <c r="NPQ104" s="139"/>
      <c r="NPR104" s="266"/>
      <c r="NPS104" s="266"/>
      <c r="NPT104" s="266"/>
      <c r="NPU104" s="139"/>
      <c r="NPV104" s="266"/>
      <c r="NPW104" s="266"/>
      <c r="NPX104" s="266"/>
      <c r="NPY104" s="139"/>
      <c r="NPZ104" s="266"/>
      <c r="NQA104" s="266"/>
      <c r="NQB104" s="266"/>
      <c r="NQC104" s="139"/>
      <c r="NQD104" s="266"/>
      <c r="NQE104" s="266"/>
      <c r="NQF104" s="266"/>
      <c r="NQG104" s="139"/>
      <c r="NQH104" s="266"/>
      <c r="NQI104" s="266"/>
      <c r="NQJ104" s="266"/>
      <c r="NQK104" s="139"/>
      <c r="NQL104" s="266"/>
      <c r="NQM104" s="266"/>
      <c r="NQN104" s="266"/>
      <c r="NQO104" s="139"/>
      <c r="NQP104" s="266"/>
      <c r="NQQ104" s="266"/>
      <c r="NQR104" s="266"/>
      <c r="NQS104" s="139"/>
      <c r="NQT104" s="266"/>
      <c r="NQU104" s="266"/>
      <c r="NQV104" s="266"/>
      <c r="NQW104" s="139"/>
      <c r="NQX104" s="266"/>
      <c r="NQY104" s="266"/>
      <c r="NQZ104" s="266"/>
      <c r="NRA104" s="139"/>
      <c r="NRB104" s="266"/>
      <c r="NRC104" s="266"/>
      <c r="NRD104" s="266"/>
      <c r="NRE104" s="139"/>
      <c r="NRF104" s="266"/>
      <c r="NRG104" s="266"/>
      <c r="NRH104" s="266"/>
      <c r="NRI104" s="139"/>
      <c r="NRJ104" s="266"/>
      <c r="NRK104" s="266"/>
      <c r="NRL104" s="266"/>
      <c r="NRM104" s="139"/>
      <c r="NRN104" s="266"/>
      <c r="NRO104" s="266"/>
      <c r="NRP104" s="266"/>
      <c r="NRQ104" s="139"/>
      <c r="NRR104" s="266"/>
      <c r="NRS104" s="266"/>
      <c r="NRT104" s="266"/>
      <c r="NRU104" s="139"/>
      <c r="NRV104" s="266"/>
      <c r="NRW104" s="266"/>
      <c r="NRX104" s="266"/>
      <c r="NRY104" s="139"/>
      <c r="NRZ104" s="266"/>
      <c r="NSA104" s="266"/>
      <c r="NSB104" s="266"/>
      <c r="NSC104" s="139"/>
      <c r="NSD104" s="266"/>
      <c r="NSE104" s="266"/>
      <c r="NSF104" s="266"/>
      <c r="NSG104" s="139"/>
      <c r="NSH104" s="266"/>
      <c r="NSI104" s="266"/>
      <c r="NSJ104" s="266"/>
      <c r="NSK104" s="139"/>
      <c r="NSL104" s="266"/>
      <c r="NSM104" s="266"/>
      <c r="NSN104" s="266"/>
      <c r="NSO104" s="139"/>
      <c r="NSP104" s="266"/>
      <c r="NSQ104" s="266"/>
      <c r="NSR104" s="266"/>
      <c r="NSS104" s="139"/>
      <c r="NST104" s="266"/>
      <c r="NSU104" s="266"/>
      <c r="NSV104" s="266"/>
      <c r="NSW104" s="139"/>
      <c r="NSX104" s="266"/>
      <c r="NSY104" s="266"/>
      <c r="NSZ104" s="266"/>
      <c r="NTA104" s="139"/>
      <c r="NTB104" s="266"/>
      <c r="NTC104" s="266"/>
      <c r="NTD104" s="266"/>
      <c r="NTE104" s="139"/>
      <c r="NTF104" s="266"/>
      <c r="NTG104" s="266"/>
      <c r="NTH104" s="266"/>
      <c r="NTI104" s="139"/>
      <c r="NTJ104" s="266"/>
      <c r="NTK104" s="266"/>
      <c r="NTL104" s="266"/>
      <c r="NTM104" s="139"/>
      <c r="NTN104" s="266"/>
      <c r="NTO104" s="266"/>
      <c r="NTP104" s="266"/>
      <c r="NTQ104" s="139"/>
      <c r="NTR104" s="266"/>
      <c r="NTS104" s="266"/>
      <c r="NTT104" s="266"/>
      <c r="NTU104" s="139"/>
      <c r="NTV104" s="266"/>
      <c r="NTW104" s="266"/>
      <c r="NTX104" s="266"/>
      <c r="NTY104" s="139"/>
      <c r="NTZ104" s="266"/>
      <c r="NUA104" s="266"/>
      <c r="NUB104" s="266"/>
      <c r="NUC104" s="139"/>
      <c r="NUD104" s="266"/>
      <c r="NUE104" s="266"/>
      <c r="NUF104" s="266"/>
      <c r="NUG104" s="139"/>
      <c r="NUH104" s="266"/>
      <c r="NUI104" s="266"/>
      <c r="NUJ104" s="266"/>
      <c r="NUK104" s="139"/>
      <c r="NUL104" s="266"/>
      <c r="NUM104" s="266"/>
      <c r="NUN104" s="266"/>
      <c r="NUO104" s="139"/>
      <c r="NUP104" s="266"/>
      <c r="NUQ104" s="266"/>
      <c r="NUR104" s="266"/>
      <c r="NUS104" s="139"/>
      <c r="NUT104" s="266"/>
      <c r="NUU104" s="266"/>
      <c r="NUV104" s="266"/>
      <c r="NUW104" s="139"/>
      <c r="NUX104" s="266"/>
      <c r="NUY104" s="266"/>
      <c r="NUZ104" s="266"/>
      <c r="NVA104" s="139"/>
      <c r="NVB104" s="266"/>
      <c r="NVC104" s="266"/>
      <c r="NVD104" s="266"/>
      <c r="NVE104" s="139"/>
      <c r="NVF104" s="266"/>
      <c r="NVG104" s="266"/>
      <c r="NVH104" s="266"/>
      <c r="NVI104" s="139"/>
      <c r="NVJ104" s="266"/>
      <c r="NVK104" s="266"/>
      <c r="NVL104" s="266"/>
      <c r="NVM104" s="139"/>
      <c r="NVN104" s="266"/>
      <c r="NVO104" s="266"/>
      <c r="NVP104" s="266"/>
      <c r="NVQ104" s="139"/>
      <c r="NVR104" s="266"/>
      <c r="NVS104" s="266"/>
      <c r="NVT104" s="266"/>
      <c r="NVU104" s="139"/>
      <c r="NVV104" s="266"/>
      <c r="NVW104" s="266"/>
      <c r="NVX104" s="266"/>
      <c r="NVY104" s="139"/>
      <c r="NVZ104" s="266"/>
      <c r="NWA104" s="266"/>
      <c r="NWB104" s="266"/>
      <c r="NWC104" s="139"/>
      <c r="NWD104" s="266"/>
      <c r="NWE104" s="266"/>
      <c r="NWF104" s="266"/>
      <c r="NWG104" s="139"/>
      <c r="NWH104" s="266"/>
      <c r="NWI104" s="266"/>
      <c r="NWJ104" s="266"/>
      <c r="NWK104" s="139"/>
      <c r="NWL104" s="266"/>
      <c r="NWM104" s="266"/>
      <c r="NWN104" s="266"/>
      <c r="NWO104" s="139"/>
      <c r="NWP104" s="266"/>
      <c r="NWQ104" s="266"/>
      <c r="NWR104" s="266"/>
      <c r="NWS104" s="139"/>
      <c r="NWT104" s="266"/>
      <c r="NWU104" s="266"/>
      <c r="NWV104" s="266"/>
      <c r="NWW104" s="139"/>
      <c r="NWX104" s="266"/>
      <c r="NWY104" s="266"/>
      <c r="NWZ104" s="266"/>
      <c r="NXA104" s="139"/>
      <c r="NXB104" s="266"/>
      <c r="NXC104" s="266"/>
      <c r="NXD104" s="266"/>
      <c r="NXE104" s="139"/>
      <c r="NXF104" s="266"/>
      <c r="NXG104" s="266"/>
      <c r="NXH104" s="266"/>
      <c r="NXI104" s="139"/>
      <c r="NXJ104" s="266"/>
      <c r="NXK104" s="266"/>
      <c r="NXL104" s="266"/>
      <c r="NXM104" s="139"/>
      <c r="NXN104" s="266"/>
      <c r="NXO104" s="266"/>
      <c r="NXP104" s="266"/>
      <c r="NXQ104" s="139"/>
      <c r="NXR104" s="266"/>
      <c r="NXS104" s="266"/>
      <c r="NXT104" s="266"/>
      <c r="NXU104" s="139"/>
      <c r="NXV104" s="266"/>
      <c r="NXW104" s="266"/>
      <c r="NXX104" s="266"/>
      <c r="NXY104" s="139"/>
      <c r="NXZ104" s="266"/>
      <c r="NYA104" s="266"/>
      <c r="NYB104" s="266"/>
      <c r="NYC104" s="139"/>
      <c r="NYD104" s="266"/>
      <c r="NYE104" s="266"/>
      <c r="NYF104" s="266"/>
      <c r="NYG104" s="139"/>
      <c r="NYH104" s="266"/>
      <c r="NYI104" s="266"/>
      <c r="NYJ104" s="266"/>
      <c r="NYK104" s="139"/>
      <c r="NYL104" s="266"/>
      <c r="NYM104" s="266"/>
      <c r="NYN104" s="266"/>
      <c r="NYO104" s="139"/>
      <c r="NYP104" s="266"/>
      <c r="NYQ104" s="266"/>
      <c r="NYR104" s="266"/>
      <c r="NYS104" s="139"/>
      <c r="NYT104" s="266"/>
      <c r="NYU104" s="266"/>
      <c r="NYV104" s="266"/>
      <c r="NYW104" s="139"/>
      <c r="NYX104" s="266"/>
      <c r="NYY104" s="266"/>
      <c r="NYZ104" s="266"/>
      <c r="NZA104" s="139"/>
      <c r="NZB104" s="266"/>
      <c r="NZC104" s="266"/>
      <c r="NZD104" s="266"/>
      <c r="NZE104" s="139"/>
      <c r="NZF104" s="266"/>
      <c r="NZG104" s="266"/>
      <c r="NZH104" s="266"/>
      <c r="NZI104" s="139"/>
      <c r="NZJ104" s="266"/>
      <c r="NZK104" s="266"/>
      <c r="NZL104" s="266"/>
      <c r="NZM104" s="139"/>
      <c r="NZN104" s="266"/>
      <c r="NZO104" s="266"/>
      <c r="NZP104" s="266"/>
      <c r="NZQ104" s="139"/>
      <c r="NZR104" s="266"/>
      <c r="NZS104" s="266"/>
      <c r="NZT104" s="266"/>
      <c r="NZU104" s="139"/>
      <c r="NZV104" s="266"/>
      <c r="NZW104" s="266"/>
      <c r="NZX104" s="266"/>
      <c r="NZY104" s="139"/>
      <c r="NZZ104" s="266"/>
      <c r="OAA104" s="266"/>
      <c r="OAB104" s="266"/>
      <c r="OAC104" s="139"/>
      <c r="OAD104" s="266"/>
      <c r="OAE104" s="266"/>
      <c r="OAF104" s="266"/>
      <c r="OAG104" s="139"/>
      <c r="OAH104" s="266"/>
      <c r="OAI104" s="266"/>
      <c r="OAJ104" s="266"/>
      <c r="OAK104" s="139"/>
      <c r="OAL104" s="266"/>
      <c r="OAM104" s="266"/>
      <c r="OAN104" s="266"/>
      <c r="OAO104" s="139"/>
      <c r="OAP104" s="266"/>
      <c r="OAQ104" s="266"/>
      <c r="OAR104" s="266"/>
      <c r="OAS104" s="139"/>
      <c r="OAT104" s="266"/>
      <c r="OAU104" s="266"/>
      <c r="OAV104" s="266"/>
      <c r="OAW104" s="139"/>
      <c r="OAX104" s="266"/>
      <c r="OAY104" s="266"/>
      <c r="OAZ104" s="266"/>
      <c r="OBA104" s="139"/>
      <c r="OBB104" s="266"/>
      <c r="OBC104" s="266"/>
      <c r="OBD104" s="266"/>
      <c r="OBE104" s="139"/>
      <c r="OBF104" s="266"/>
      <c r="OBG104" s="266"/>
      <c r="OBH104" s="266"/>
      <c r="OBI104" s="139"/>
      <c r="OBJ104" s="266"/>
      <c r="OBK104" s="266"/>
      <c r="OBL104" s="266"/>
      <c r="OBM104" s="139"/>
      <c r="OBN104" s="266"/>
      <c r="OBO104" s="266"/>
      <c r="OBP104" s="266"/>
      <c r="OBQ104" s="139"/>
      <c r="OBR104" s="266"/>
      <c r="OBS104" s="266"/>
      <c r="OBT104" s="266"/>
      <c r="OBU104" s="139"/>
      <c r="OBV104" s="266"/>
      <c r="OBW104" s="266"/>
      <c r="OBX104" s="266"/>
      <c r="OBY104" s="139"/>
      <c r="OBZ104" s="266"/>
      <c r="OCA104" s="266"/>
      <c r="OCB104" s="266"/>
      <c r="OCC104" s="139"/>
      <c r="OCD104" s="266"/>
      <c r="OCE104" s="266"/>
      <c r="OCF104" s="266"/>
      <c r="OCG104" s="139"/>
      <c r="OCH104" s="266"/>
      <c r="OCI104" s="266"/>
      <c r="OCJ104" s="266"/>
      <c r="OCK104" s="139"/>
      <c r="OCL104" s="266"/>
      <c r="OCM104" s="266"/>
      <c r="OCN104" s="266"/>
      <c r="OCO104" s="139"/>
      <c r="OCP104" s="266"/>
      <c r="OCQ104" s="266"/>
      <c r="OCR104" s="266"/>
      <c r="OCS104" s="139"/>
      <c r="OCT104" s="266"/>
      <c r="OCU104" s="266"/>
      <c r="OCV104" s="266"/>
      <c r="OCW104" s="139"/>
      <c r="OCX104" s="266"/>
      <c r="OCY104" s="266"/>
      <c r="OCZ104" s="266"/>
      <c r="ODA104" s="139"/>
      <c r="ODB104" s="266"/>
      <c r="ODC104" s="266"/>
      <c r="ODD104" s="266"/>
      <c r="ODE104" s="139"/>
      <c r="ODF104" s="266"/>
      <c r="ODG104" s="266"/>
      <c r="ODH104" s="266"/>
      <c r="ODI104" s="139"/>
      <c r="ODJ104" s="266"/>
      <c r="ODK104" s="266"/>
      <c r="ODL104" s="266"/>
      <c r="ODM104" s="139"/>
      <c r="ODN104" s="266"/>
      <c r="ODO104" s="266"/>
      <c r="ODP104" s="266"/>
      <c r="ODQ104" s="139"/>
      <c r="ODR104" s="266"/>
      <c r="ODS104" s="266"/>
      <c r="ODT104" s="266"/>
      <c r="ODU104" s="139"/>
      <c r="ODV104" s="266"/>
      <c r="ODW104" s="266"/>
      <c r="ODX104" s="266"/>
      <c r="ODY104" s="139"/>
      <c r="ODZ104" s="266"/>
      <c r="OEA104" s="266"/>
      <c r="OEB104" s="266"/>
      <c r="OEC104" s="139"/>
      <c r="OED104" s="266"/>
      <c r="OEE104" s="266"/>
      <c r="OEF104" s="266"/>
      <c r="OEG104" s="139"/>
      <c r="OEH104" s="266"/>
      <c r="OEI104" s="266"/>
      <c r="OEJ104" s="266"/>
      <c r="OEK104" s="139"/>
      <c r="OEL104" s="266"/>
      <c r="OEM104" s="266"/>
      <c r="OEN104" s="266"/>
      <c r="OEO104" s="139"/>
      <c r="OEP104" s="266"/>
      <c r="OEQ104" s="266"/>
      <c r="OER104" s="266"/>
      <c r="OES104" s="139"/>
      <c r="OET104" s="266"/>
      <c r="OEU104" s="266"/>
      <c r="OEV104" s="266"/>
      <c r="OEW104" s="139"/>
      <c r="OEX104" s="266"/>
      <c r="OEY104" s="266"/>
      <c r="OEZ104" s="266"/>
      <c r="OFA104" s="139"/>
      <c r="OFB104" s="266"/>
      <c r="OFC104" s="266"/>
      <c r="OFD104" s="266"/>
      <c r="OFE104" s="139"/>
      <c r="OFF104" s="266"/>
      <c r="OFG104" s="266"/>
      <c r="OFH104" s="266"/>
      <c r="OFI104" s="139"/>
      <c r="OFJ104" s="266"/>
      <c r="OFK104" s="266"/>
      <c r="OFL104" s="266"/>
      <c r="OFM104" s="139"/>
      <c r="OFN104" s="266"/>
      <c r="OFO104" s="266"/>
      <c r="OFP104" s="266"/>
      <c r="OFQ104" s="139"/>
      <c r="OFR104" s="266"/>
      <c r="OFS104" s="266"/>
      <c r="OFT104" s="266"/>
      <c r="OFU104" s="139"/>
      <c r="OFV104" s="266"/>
      <c r="OFW104" s="266"/>
      <c r="OFX104" s="266"/>
      <c r="OFY104" s="139"/>
      <c r="OFZ104" s="266"/>
      <c r="OGA104" s="266"/>
      <c r="OGB104" s="266"/>
      <c r="OGC104" s="139"/>
      <c r="OGD104" s="266"/>
      <c r="OGE104" s="266"/>
      <c r="OGF104" s="266"/>
      <c r="OGG104" s="139"/>
      <c r="OGH104" s="266"/>
      <c r="OGI104" s="266"/>
      <c r="OGJ104" s="266"/>
      <c r="OGK104" s="139"/>
      <c r="OGL104" s="266"/>
      <c r="OGM104" s="266"/>
      <c r="OGN104" s="266"/>
      <c r="OGO104" s="139"/>
      <c r="OGP104" s="266"/>
      <c r="OGQ104" s="266"/>
      <c r="OGR104" s="266"/>
      <c r="OGS104" s="139"/>
      <c r="OGT104" s="266"/>
      <c r="OGU104" s="266"/>
      <c r="OGV104" s="266"/>
      <c r="OGW104" s="139"/>
      <c r="OGX104" s="266"/>
      <c r="OGY104" s="266"/>
      <c r="OGZ104" s="266"/>
      <c r="OHA104" s="139"/>
      <c r="OHB104" s="266"/>
      <c r="OHC104" s="266"/>
      <c r="OHD104" s="266"/>
      <c r="OHE104" s="139"/>
      <c r="OHF104" s="266"/>
      <c r="OHG104" s="266"/>
      <c r="OHH104" s="266"/>
      <c r="OHI104" s="139"/>
      <c r="OHJ104" s="266"/>
      <c r="OHK104" s="266"/>
      <c r="OHL104" s="266"/>
      <c r="OHM104" s="139"/>
      <c r="OHN104" s="266"/>
      <c r="OHO104" s="266"/>
      <c r="OHP104" s="266"/>
      <c r="OHQ104" s="139"/>
      <c r="OHR104" s="266"/>
      <c r="OHS104" s="266"/>
      <c r="OHT104" s="266"/>
      <c r="OHU104" s="139"/>
      <c r="OHV104" s="266"/>
      <c r="OHW104" s="266"/>
      <c r="OHX104" s="266"/>
      <c r="OHY104" s="139"/>
      <c r="OHZ104" s="266"/>
      <c r="OIA104" s="266"/>
      <c r="OIB104" s="266"/>
      <c r="OIC104" s="139"/>
      <c r="OID104" s="266"/>
      <c r="OIE104" s="266"/>
      <c r="OIF104" s="266"/>
      <c r="OIG104" s="139"/>
      <c r="OIH104" s="266"/>
      <c r="OII104" s="266"/>
      <c r="OIJ104" s="266"/>
      <c r="OIK104" s="139"/>
      <c r="OIL104" s="266"/>
      <c r="OIM104" s="266"/>
      <c r="OIN104" s="266"/>
      <c r="OIO104" s="139"/>
      <c r="OIP104" s="266"/>
      <c r="OIQ104" s="266"/>
      <c r="OIR104" s="266"/>
      <c r="OIS104" s="139"/>
      <c r="OIT104" s="266"/>
      <c r="OIU104" s="266"/>
      <c r="OIV104" s="266"/>
      <c r="OIW104" s="139"/>
      <c r="OIX104" s="266"/>
      <c r="OIY104" s="266"/>
      <c r="OIZ104" s="266"/>
      <c r="OJA104" s="139"/>
      <c r="OJB104" s="266"/>
      <c r="OJC104" s="266"/>
      <c r="OJD104" s="266"/>
      <c r="OJE104" s="139"/>
      <c r="OJF104" s="266"/>
      <c r="OJG104" s="266"/>
      <c r="OJH104" s="266"/>
      <c r="OJI104" s="139"/>
      <c r="OJJ104" s="266"/>
      <c r="OJK104" s="266"/>
      <c r="OJL104" s="266"/>
      <c r="OJM104" s="139"/>
      <c r="OJN104" s="266"/>
      <c r="OJO104" s="266"/>
      <c r="OJP104" s="266"/>
      <c r="OJQ104" s="139"/>
      <c r="OJR104" s="266"/>
      <c r="OJS104" s="266"/>
      <c r="OJT104" s="266"/>
      <c r="OJU104" s="139"/>
      <c r="OJV104" s="266"/>
      <c r="OJW104" s="266"/>
      <c r="OJX104" s="266"/>
      <c r="OJY104" s="139"/>
      <c r="OJZ104" s="266"/>
      <c r="OKA104" s="266"/>
      <c r="OKB104" s="266"/>
      <c r="OKC104" s="139"/>
      <c r="OKD104" s="266"/>
      <c r="OKE104" s="266"/>
      <c r="OKF104" s="266"/>
      <c r="OKG104" s="139"/>
      <c r="OKH104" s="266"/>
      <c r="OKI104" s="266"/>
      <c r="OKJ104" s="266"/>
      <c r="OKK104" s="139"/>
      <c r="OKL104" s="266"/>
      <c r="OKM104" s="266"/>
      <c r="OKN104" s="266"/>
      <c r="OKO104" s="139"/>
      <c r="OKP104" s="266"/>
      <c r="OKQ104" s="266"/>
      <c r="OKR104" s="266"/>
      <c r="OKS104" s="139"/>
      <c r="OKT104" s="266"/>
      <c r="OKU104" s="266"/>
      <c r="OKV104" s="266"/>
      <c r="OKW104" s="139"/>
      <c r="OKX104" s="266"/>
      <c r="OKY104" s="266"/>
      <c r="OKZ104" s="266"/>
      <c r="OLA104" s="139"/>
      <c r="OLB104" s="266"/>
      <c r="OLC104" s="266"/>
      <c r="OLD104" s="266"/>
      <c r="OLE104" s="139"/>
      <c r="OLF104" s="266"/>
      <c r="OLG104" s="266"/>
      <c r="OLH104" s="266"/>
      <c r="OLI104" s="139"/>
      <c r="OLJ104" s="266"/>
      <c r="OLK104" s="266"/>
      <c r="OLL104" s="266"/>
      <c r="OLM104" s="139"/>
      <c r="OLN104" s="266"/>
      <c r="OLO104" s="266"/>
      <c r="OLP104" s="266"/>
      <c r="OLQ104" s="139"/>
      <c r="OLR104" s="266"/>
      <c r="OLS104" s="266"/>
      <c r="OLT104" s="266"/>
      <c r="OLU104" s="139"/>
      <c r="OLV104" s="266"/>
      <c r="OLW104" s="266"/>
      <c r="OLX104" s="266"/>
      <c r="OLY104" s="139"/>
      <c r="OLZ104" s="266"/>
      <c r="OMA104" s="266"/>
      <c r="OMB104" s="266"/>
      <c r="OMC104" s="139"/>
      <c r="OMD104" s="266"/>
      <c r="OME104" s="266"/>
      <c r="OMF104" s="266"/>
      <c r="OMG104" s="139"/>
      <c r="OMH104" s="266"/>
      <c r="OMI104" s="266"/>
      <c r="OMJ104" s="266"/>
      <c r="OMK104" s="139"/>
      <c r="OML104" s="266"/>
      <c r="OMM104" s="266"/>
      <c r="OMN104" s="266"/>
      <c r="OMO104" s="139"/>
      <c r="OMP104" s="266"/>
      <c r="OMQ104" s="266"/>
      <c r="OMR104" s="266"/>
      <c r="OMS104" s="139"/>
      <c r="OMT104" s="266"/>
      <c r="OMU104" s="266"/>
      <c r="OMV104" s="266"/>
      <c r="OMW104" s="139"/>
      <c r="OMX104" s="266"/>
      <c r="OMY104" s="266"/>
      <c r="OMZ104" s="266"/>
      <c r="ONA104" s="139"/>
      <c r="ONB104" s="266"/>
      <c r="ONC104" s="266"/>
      <c r="OND104" s="266"/>
      <c r="ONE104" s="139"/>
      <c r="ONF104" s="266"/>
      <c r="ONG104" s="266"/>
      <c r="ONH104" s="266"/>
      <c r="ONI104" s="139"/>
      <c r="ONJ104" s="266"/>
      <c r="ONK104" s="266"/>
      <c r="ONL104" s="266"/>
      <c r="ONM104" s="139"/>
      <c r="ONN104" s="266"/>
      <c r="ONO104" s="266"/>
      <c r="ONP104" s="266"/>
      <c r="ONQ104" s="139"/>
      <c r="ONR104" s="266"/>
      <c r="ONS104" s="266"/>
      <c r="ONT104" s="266"/>
      <c r="ONU104" s="139"/>
      <c r="ONV104" s="266"/>
      <c r="ONW104" s="266"/>
      <c r="ONX104" s="266"/>
      <c r="ONY104" s="139"/>
      <c r="ONZ104" s="266"/>
      <c r="OOA104" s="266"/>
      <c r="OOB104" s="266"/>
      <c r="OOC104" s="139"/>
      <c r="OOD104" s="266"/>
      <c r="OOE104" s="266"/>
      <c r="OOF104" s="266"/>
      <c r="OOG104" s="139"/>
      <c r="OOH104" s="266"/>
      <c r="OOI104" s="266"/>
      <c r="OOJ104" s="266"/>
      <c r="OOK104" s="139"/>
      <c r="OOL104" s="266"/>
      <c r="OOM104" s="266"/>
      <c r="OON104" s="266"/>
      <c r="OOO104" s="139"/>
      <c r="OOP104" s="266"/>
      <c r="OOQ104" s="266"/>
      <c r="OOR104" s="266"/>
      <c r="OOS104" s="139"/>
      <c r="OOT104" s="266"/>
      <c r="OOU104" s="266"/>
      <c r="OOV104" s="266"/>
      <c r="OOW104" s="139"/>
      <c r="OOX104" s="266"/>
      <c r="OOY104" s="266"/>
      <c r="OOZ104" s="266"/>
      <c r="OPA104" s="139"/>
      <c r="OPB104" s="266"/>
      <c r="OPC104" s="266"/>
      <c r="OPD104" s="266"/>
      <c r="OPE104" s="139"/>
      <c r="OPF104" s="266"/>
      <c r="OPG104" s="266"/>
      <c r="OPH104" s="266"/>
      <c r="OPI104" s="139"/>
      <c r="OPJ104" s="266"/>
      <c r="OPK104" s="266"/>
      <c r="OPL104" s="266"/>
      <c r="OPM104" s="139"/>
      <c r="OPN104" s="266"/>
      <c r="OPO104" s="266"/>
      <c r="OPP104" s="266"/>
      <c r="OPQ104" s="139"/>
      <c r="OPR104" s="266"/>
      <c r="OPS104" s="266"/>
      <c r="OPT104" s="266"/>
      <c r="OPU104" s="139"/>
      <c r="OPV104" s="266"/>
      <c r="OPW104" s="266"/>
      <c r="OPX104" s="266"/>
      <c r="OPY104" s="139"/>
      <c r="OPZ104" s="266"/>
      <c r="OQA104" s="266"/>
      <c r="OQB104" s="266"/>
      <c r="OQC104" s="139"/>
      <c r="OQD104" s="266"/>
      <c r="OQE104" s="266"/>
      <c r="OQF104" s="266"/>
      <c r="OQG104" s="139"/>
      <c r="OQH104" s="266"/>
      <c r="OQI104" s="266"/>
      <c r="OQJ104" s="266"/>
      <c r="OQK104" s="139"/>
      <c r="OQL104" s="266"/>
      <c r="OQM104" s="266"/>
      <c r="OQN104" s="266"/>
      <c r="OQO104" s="139"/>
      <c r="OQP104" s="266"/>
      <c r="OQQ104" s="266"/>
      <c r="OQR104" s="266"/>
      <c r="OQS104" s="139"/>
      <c r="OQT104" s="266"/>
      <c r="OQU104" s="266"/>
      <c r="OQV104" s="266"/>
      <c r="OQW104" s="139"/>
      <c r="OQX104" s="266"/>
      <c r="OQY104" s="266"/>
      <c r="OQZ104" s="266"/>
      <c r="ORA104" s="139"/>
      <c r="ORB104" s="266"/>
      <c r="ORC104" s="266"/>
      <c r="ORD104" s="266"/>
      <c r="ORE104" s="139"/>
      <c r="ORF104" s="266"/>
      <c r="ORG104" s="266"/>
      <c r="ORH104" s="266"/>
      <c r="ORI104" s="139"/>
      <c r="ORJ104" s="266"/>
      <c r="ORK104" s="266"/>
      <c r="ORL104" s="266"/>
      <c r="ORM104" s="139"/>
      <c r="ORN104" s="266"/>
      <c r="ORO104" s="266"/>
      <c r="ORP104" s="266"/>
      <c r="ORQ104" s="139"/>
      <c r="ORR104" s="266"/>
      <c r="ORS104" s="266"/>
      <c r="ORT104" s="266"/>
      <c r="ORU104" s="139"/>
      <c r="ORV104" s="266"/>
      <c r="ORW104" s="266"/>
      <c r="ORX104" s="266"/>
      <c r="ORY104" s="139"/>
      <c r="ORZ104" s="266"/>
      <c r="OSA104" s="266"/>
      <c r="OSB104" s="266"/>
      <c r="OSC104" s="139"/>
      <c r="OSD104" s="266"/>
      <c r="OSE104" s="266"/>
      <c r="OSF104" s="266"/>
      <c r="OSG104" s="139"/>
      <c r="OSH104" s="266"/>
      <c r="OSI104" s="266"/>
      <c r="OSJ104" s="266"/>
      <c r="OSK104" s="139"/>
      <c r="OSL104" s="266"/>
      <c r="OSM104" s="266"/>
      <c r="OSN104" s="266"/>
      <c r="OSO104" s="139"/>
      <c r="OSP104" s="266"/>
      <c r="OSQ104" s="266"/>
      <c r="OSR104" s="266"/>
      <c r="OSS104" s="139"/>
      <c r="OST104" s="266"/>
      <c r="OSU104" s="266"/>
      <c r="OSV104" s="266"/>
      <c r="OSW104" s="139"/>
      <c r="OSX104" s="266"/>
      <c r="OSY104" s="266"/>
      <c r="OSZ104" s="266"/>
      <c r="OTA104" s="139"/>
      <c r="OTB104" s="266"/>
      <c r="OTC104" s="266"/>
      <c r="OTD104" s="266"/>
      <c r="OTE104" s="139"/>
      <c r="OTF104" s="266"/>
      <c r="OTG104" s="266"/>
      <c r="OTH104" s="266"/>
      <c r="OTI104" s="139"/>
      <c r="OTJ104" s="266"/>
      <c r="OTK104" s="266"/>
      <c r="OTL104" s="266"/>
      <c r="OTM104" s="139"/>
      <c r="OTN104" s="266"/>
      <c r="OTO104" s="266"/>
      <c r="OTP104" s="266"/>
      <c r="OTQ104" s="139"/>
      <c r="OTR104" s="266"/>
      <c r="OTS104" s="266"/>
      <c r="OTT104" s="266"/>
      <c r="OTU104" s="139"/>
      <c r="OTV104" s="266"/>
      <c r="OTW104" s="266"/>
      <c r="OTX104" s="266"/>
      <c r="OTY104" s="139"/>
      <c r="OTZ104" s="266"/>
      <c r="OUA104" s="266"/>
      <c r="OUB104" s="266"/>
      <c r="OUC104" s="139"/>
      <c r="OUD104" s="266"/>
      <c r="OUE104" s="266"/>
      <c r="OUF104" s="266"/>
      <c r="OUG104" s="139"/>
      <c r="OUH104" s="266"/>
      <c r="OUI104" s="266"/>
      <c r="OUJ104" s="266"/>
      <c r="OUK104" s="139"/>
      <c r="OUL104" s="266"/>
      <c r="OUM104" s="266"/>
      <c r="OUN104" s="266"/>
      <c r="OUO104" s="139"/>
      <c r="OUP104" s="266"/>
      <c r="OUQ104" s="266"/>
      <c r="OUR104" s="266"/>
      <c r="OUS104" s="139"/>
      <c r="OUT104" s="266"/>
      <c r="OUU104" s="266"/>
      <c r="OUV104" s="266"/>
      <c r="OUW104" s="139"/>
      <c r="OUX104" s="266"/>
      <c r="OUY104" s="266"/>
      <c r="OUZ104" s="266"/>
      <c r="OVA104" s="139"/>
      <c r="OVB104" s="266"/>
      <c r="OVC104" s="266"/>
      <c r="OVD104" s="266"/>
      <c r="OVE104" s="139"/>
      <c r="OVF104" s="266"/>
      <c r="OVG104" s="266"/>
      <c r="OVH104" s="266"/>
      <c r="OVI104" s="139"/>
      <c r="OVJ104" s="266"/>
      <c r="OVK104" s="266"/>
      <c r="OVL104" s="266"/>
      <c r="OVM104" s="139"/>
      <c r="OVN104" s="266"/>
      <c r="OVO104" s="266"/>
      <c r="OVP104" s="266"/>
      <c r="OVQ104" s="139"/>
      <c r="OVR104" s="266"/>
      <c r="OVS104" s="266"/>
      <c r="OVT104" s="266"/>
      <c r="OVU104" s="139"/>
      <c r="OVV104" s="266"/>
      <c r="OVW104" s="266"/>
      <c r="OVX104" s="266"/>
      <c r="OVY104" s="139"/>
      <c r="OVZ104" s="266"/>
      <c r="OWA104" s="266"/>
      <c r="OWB104" s="266"/>
      <c r="OWC104" s="139"/>
      <c r="OWD104" s="266"/>
      <c r="OWE104" s="266"/>
      <c r="OWF104" s="266"/>
      <c r="OWG104" s="139"/>
      <c r="OWH104" s="266"/>
      <c r="OWI104" s="266"/>
      <c r="OWJ104" s="266"/>
      <c r="OWK104" s="139"/>
      <c r="OWL104" s="266"/>
      <c r="OWM104" s="266"/>
      <c r="OWN104" s="266"/>
      <c r="OWO104" s="139"/>
      <c r="OWP104" s="266"/>
      <c r="OWQ104" s="266"/>
      <c r="OWR104" s="266"/>
      <c r="OWS104" s="139"/>
      <c r="OWT104" s="266"/>
      <c r="OWU104" s="266"/>
      <c r="OWV104" s="266"/>
      <c r="OWW104" s="139"/>
      <c r="OWX104" s="266"/>
      <c r="OWY104" s="266"/>
      <c r="OWZ104" s="266"/>
      <c r="OXA104" s="139"/>
      <c r="OXB104" s="266"/>
      <c r="OXC104" s="266"/>
      <c r="OXD104" s="266"/>
      <c r="OXE104" s="139"/>
      <c r="OXF104" s="266"/>
      <c r="OXG104" s="266"/>
      <c r="OXH104" s="266"/>
      <c r="OXI104" s="139"/>
      <c r="OXJ104" s="266"/>
      <c r="OXK104" s="266"/>
      <c r="OXL104" s="266"/>
      <c r="OXM104" s="139"/>
      <c r="OXN104" s="266"/>
      <c r="OXO104" s="266"/>
      <c r="OXP104" s="266"/>
      <c r="OXQ104" s="139"/>
      <c r="OXR104" s="266"/>
      <c r="OXS104" s="266"/>
      <c r="OXT104" s="266"/>
      <c r="OXU104" s="139"/>
      <c r="OXV104" s="266"/>
      <c r="OXW104" s="266"/>
      <c r="OXX104" s="266"/>
      <c r="OXY104" s="139"/>
      <c r="OXZ104" s="266"/>
      <c r="OYA104" s="266"/>
      <c r="OYB104" s="266"/>
      <c r="OYC104" s="139"/>
      <c r="OYD104" s="266"/>
      <c r="OYE104" s="266"/>
      <c r="OYF104" s="266"/>
      <c r="OYG104" s="139"/>
      <c r="OYH104" s="266"/>
      <c r="OYI104" s="266"/>
      <c r="OYJ104" s="266"/>
      <c r="OYK104" s="139"/>
      <c r="OYL104" s="266"/>
      <c r="OYM104" s="266"/>
      <c r="OYN104" s="266"/>
      <c r="OYO104" s="139"/>
      <c r="OYP104" s="266"/>
      <c r="OYQ104" s="266"/>
      <c r="OYR104" s="266"/>
      <c r="OYS104" s="139"/>
      <c r="OYT104" s="266"/>
      <c r="OYU104" s="266"/>
      <c r="OYV104" s="266"/>
      <c r="OYW104" s="139"/>
      <c r="OYX104" s="266"/>
      <c r="OYY104" s="266"/>
      <c r="OYZ104" s="266"/>
      <c r="OZA104" s="139"/>
      <c r="OZB104" s="266"/>
      <c r="OZC104" s="266"/>
      <c r="OZD104" s="266"/>
      <c r="OZE104" s="139"/>
      <c r="OZF104" s="266"/>
      <c r="OZG104" s="266"/>
      <c r="OZH104" s="266"/>
      <c r="OZI104" s="139"/>
      <c r="OZJ104" s="266"/>
      <c r="OZK104" s="266"/>
      <c r="OZL104" s="266"/>
      <c r="OZM104" s="139"/>
      <c r="OZN104" s="266"/>
      <c r="OZO104" s="266"/>
      <c r="OZP104" s="266"/>
      <c r="OZQ104" s="139"/>
      <c r="OZR104" s="266"/>
      <c r="OZS104" s="266"/>
      <c r="OZT104" s="266"/>
      <c r="OZU104" s="139"/>
      <c r="OZV104" s="266"/>
      <c r="OZW104" s="266"/>
      <c r="OZX104" s="266"/>
      <c r="OZY104" s="139"/>
      <c r="OZZ104" s="266"/>
      <c r="PAA104" s="266"/>
      <c r="PAB104" s="266"/>
      <c r="PAC104" s="139"/>
      <c r="PAD104" s="266"/>
      <c r="PAE104" s="266"/>
      <c r="PAF104" s="266"/>
      <c r="PAG104" s="139"/>
      <c r="PAH104" s="266"/>
      <c r="PAI104" s="266"/>
      <c r="PAJ104" s="266"/>
      <c r="PAK104" s="139"/>
      <c r="PAL104" s="266"/>
      <c r="PAM104" s="266"/>
      <c r="PAN104" s="266"/>
      <c r="PAO104" s="139"/>
      <c r="PAP104" s="266"/>
      <c r="PAQ104" s="266"/>
      <c r="PAR104" s="266"/>
      <c r="PAS104" s="139"/>
      <c r="PAT104" s="266"/>
      <c r="PAU104" s="266"/>
      <c r="PAV104" s="266"/>
      <c r="PAW104" s="139"/>
      <c r="PAX104" s="266"/>
      <c r="PAY104" s="266"/>
      <c r="PAZ104" s="266"/>
      <c r="PBA104" s="139"/>
      <c r="PBB104" s="266"/>
      <c r="PBC104" s="266"/>
      <c r="PBD104" s="266"/>
      <c r="PBE104" s="139"/>
      <c r="PBF104" s="266"/>
      <c r="PBG104" s="266"/>
      <c r="PBH104" s="266"/>
      <c r="PBI104" s="139"/>
      <c r="PBJ104" s="266"/>
      <c r="PBK104" s="266"/>
      <c r="PBL104" s="266"/>
      <c r="PBM104" s="139"/>
      <c r="PBN104" s="266"/>
      <c r="PBO104" s="266"/>
      <c r="PBP104" s="266"/>
      <c r="PBQ104" s="139"/>
      <c r="PBR104" s="266"/>
      <c r="PBS104" s="266"/>
      <c r="PBT104" s="266"/>
      <c r="PBU104" s="139"/>
      <c r="PBV104" s="266"/>
      <c r="PBW104" s="266"/>
      <c r="PBX104" s="266"/>
      <c r="PBY104" s="139"/>
      <c r="PBZ104" s="266"/>
      <c r="PCA104" s="266"/>
      <c r="PCB104" s="266"/>
      <c r="PCC104" s="139"/>
      <c r="PCD104" s="266"/>
      <c r="PCE104" s="266"/>
      <c r="PCF104" s="266"/>
      <c r="PCG104" s="139"/>
      <c r="PCH104" s="266"/>
      <c r="PCI104" s="266"/>
      <c r="PCJ104" s="266"/>
      <c r="PCK104" s="139"/>
      <c r="PCL104" s="266"/>
      <c r="PCM104" s="266"/>
      <c r="PCN104" s="266"/>
      <c r="PCO104" s="139"/>
      <c r="PCP104" s="266"/>
      <c r="PCQ104" s="266"/>
      <c r="PCR104" s="266"/>
      <c r="PCS104" s="139"/>
      <c r="PCT104" s="266"/>
      <c r="PCU104" s="266"/>
      <c r="PCV104" s="266"/>
      <c r="PCW104" s="139"/>
      <c r="PCX104" s="266"/>
      <c r="PCY104" s="266"/>
      <c r="PCZ104" s="266"/>
      <c r="PDA104" s="139"/>
      <c r="PDB104" s="266"/>
      <c r="PDC104" s="266"/>
      <c r="PDD104" s="266"/>
      <c r="PDE104" s="139"/>
      <c r="PDF104" s="266"/>
      <c r="PDG104" s="266"/>
      <c r="PDH104" s="266"/>
      <c r="PDI104" s="139"/>
      <c r="PDJ104" s="266"/>
      <c r="PDK104" s="266"/>
      <c r="PDL104" s="266"/>
      <c r="PDM104" s="139"/>
      <c r="PDN104" s="266"/>
      <c r="PDO104" s="266"/>
      <c r="PDP104" s="266"/>
      <c r="PDQ104" s="139"/>
      <c r="PDR104" s="266"/>
      <c r="PDS104" s="266"/>
      <c r="PDT104" s="266"/>
      <c r="PDU104" s="139"/>
      <c r="PDV104" s="266"/>
      <c r="PDW104" s="266"/>
      <c r="PDX104" s="266"/>
      <c r="PDY104" s="139"/>
      <c r="PDZ104" s="266"/>
      <c r="PEA104" s="266"/>
      <c r="PEB104" s="266"/>
      <c r="PEC104" s="139"/>
      <c r="PED104" s="266"/>
      <c r="PEE104" s="266"/>
      <c r="PEF104" s="266"/>
      <c r="PEG104" s="139"/>
      <c r="PEH104" s="266"/>
      <c r="PEI104" s="266"/>
      <c r="PEJ104" s="266"/>
      <c r="PEK104" s="139"/>
      <c r="PEL104" s="266"/>
      <c r="PEM104" s="266"/>
      <c r="PEN104" s="266"/>
      <c r="PEO104" s="139"/>
      <c r="PEP104" s="266"/>
      <c r="PEQ104" s="266"/>
      <c r="PER104" s="266"/>
      <c r="PES104" s="139"/>
      <c r="PET104" s="266"/>
      <c r="PEU104" s="266"/>
      <c r="PEV104" s="266"/>
      <c r="PEW104" s="139"/>
      <c r="PEX104" s="266"/>
      <c r="PEY104" s="266"/>
      <c r="PEZ104" s="266"/>
      <c r="PFA104" s="139"/>
      <c r="PFB104" s="266"/>
      <c r="PFC104" s="266"/>
      <c r="PFD104" s="266"/>
      <c r="PFE104" s="139"/>
      <c r="PFF104" s="266"/>
      <c r="PFG104" s="266"/>
      <c r="PFH104" s="266"/>
      <c r="PFI104" s="139"/>
      <c r="PFJ104" s="266"/>
      <c r="PFK104" s="266"/>
      <c r="PFL104" s="266"/>
      <c r="PFM104" s="139"/>
      <c r="PFN104" s="266"/>
      <c r="PFO104" s="266"/>
      <c r="PFP104" s="266"/>
      <c r="PFQ104" s="139"/>
      <c r="PFR104" s="266"/>
      <c r="PFS104" s="266"/>
      <c r="PFT104" s="266"/>
      <c r="PFU104" s="139"/>
      <c r="PFV104" s="266"/>
      <c r="PFW104" s="266"/>
      <c r="PFX104" s="266"/>
      <c r="PFY104" s="139"/>
      <c r="PFZ104" s="266"/>
      <c r="PGA104" s="266"/>
      <c r="PGB104" s="266"/>
      <c r="PGC104" s="139"/>
      <c r="PGD104" s="266"/>
      <c r="PGE104" s="266"/>
      <c r="PGF104" s="266"/>
      <c r="PGG104" s="139"/>
      <c r="PGH104" s="266"/>
      <c r="PGI104" s="266"/>
      <c r="PGJ104" s="266"/>
      <c r="PGK104" s="139"/>
      <c r="PGL104" s="266"/>
      <c r="PGM104" s="266"/>
      <c r="PGN104" s="266"/>
      <c r="PGO104" s="139"/>
      <c r="PGP104" s="266"/>
      <c r="PGQ104" s="266"/>
      <c r="PGR104" s="266"/>
      <c r="PGS104" s="139"/>
      <c r="PGT104" s="266"/>
      <c r="PGU104" s="266"/>
      <c r="PGV104" s="266"/>
      <c r="PGW104" s="139"/>
      <c r="PGX104" s="266"/>
      <c r="PGY104" s="266"/>
      <c r="PGZ104" s="266"/>
      <c r="PHA104" s="139"/>
      <c r="PHB104" s="266"/>
      <c r="PHC104" s="266"/>
      <c r="PHD104" s="266"/>
      <c r="PHE104" s="139"/>
      <c r="PHF104" s="266"/>
      <c r="PHG104" s="266"/>
      <c r="PHH104" s="266"/>
      <c r="PHI104" s="139"/>
      <c r="PHJ104" s="266"/>
      <c r="PHK104" s="266"/>
      <c r="PHL104" s="266"/>
      <c r="PHM104" s="139"/>
      <c r="PHN104" s="266"/>
      <c r="PHO104" s="266"/>
      <c r="PHP104" s="266"/>
      <c r="PHQ104" s="139"/>
      <c r="PHR104" s="266"/>
      <c r="PHS104" s="266"/>
      <c r="PHT104" s="266"/>
      <c r="PHU104" s="139"/>
      <c r="PHV104" s="266"/>
      <c r="PHW104" s="266"/>
      <c r="PHX104" s="266"/>
      <c r="PHY104" s="139"/>
      <c r="PHZ104" s="266"/>
      <c r="PIA104" s="266"/>
      <c r="PIB104" s="266"/>
      <c r="PIC104" s="139"/>
      <c r="PID104" s="266"/>
      <c r="PIE104" s="266"/>
      <c r="PIF104" s="266"/>
      <c r="PIG104" s="139"/>
      <c r="PIH104" s="266"/>
      <c r="PII104" s="266"/>
      <c r="PIJ104" s="266"/>
      <c r="PIK104" s="139"/>
      <c r="PIL104" s="266"/>
      <c r="PIM104" s="266"/>
      <c r="PIN104" s="266"/>
      <c r="PIO104" s="139"/>
      <c r="PIP104" s="266"/>
      <c r="PIQ104" s="266"/>
      <c r="PIR104" s="266"/>
      <c r="PIS104" s="139"/>
      <c r="PIT104" s="266"/>
      <c r="PIU104" s="266"/>
      <c r="PIV104" s="266"/>
      <c r="PIW104" s="139"/>
      <c r="PIX104" s="266"/>
      <c r="PIY104" s="266"/>
      <c r="PIZ104" s="266"/>
      <c r="PJA104" s="139"/>
      <c r="PJB104" s="266"/>
      <c r="PJC104" s="266"/>
      <c r="PJD104" s="266"/>
      <c r="PJE104" s="139"/>
      <c r="PJF104" s="266"/>
      <c r="PJG104" s="266"/>
      <c r="PJH104" s="266"/>
      <c r="PJI104" s="139"/>
      <c r="PJJ104" s="266"/>
      <c r="PJK104" s="266"/>
      <c r="PJL104" s="266"/>
      <c r="PJM104" s="139"/>
      <c r="PJN104" s="266"/>
      <c r="PJO104" s="266"/>
      <c r="PJP104" s="266"/>
      <c r="PJQ104" s="139"/>
      <c r="PJR104" s="266"/>
      <c r="PJS104" s="266"/>
      <c r="PJT104" s="266"/>
      <c r="PJU104" s="139"/>
      <c r="PJV104" s="266"/>
      <c r="PJW104" s="266"/>
      <c r="PJX104" s="266"/>
      <c r="PJY104" s="139"/>
      <c r="PJZ104" s="266"/>
      <c r="PKA104" s="266"/>
      <c r="PKB104" s="266"/>
      <c r="PKC104" s="139"/>
      <c r="PKD104" s="266"/>
      <c r="PKE104" s="266"/>
      <c r="PKF104" s="266"/>
      <c r="PKG104" s="139"/>
      <c r="PKH104" s="266"/>
      <c r="PKI104" s="266"/>
      <c r="PKJ104" s="266"/>
      <c r="PKK104" s="139"/>
      <c r="PKL104" s="266"/>
      <c r="PKM104" s="266"/>
      <c r="PKN104" s="266"/>
      <c r="PKO104" s="139"/>
      <c r="PKP104" s="266"/>
      <c r="PKQ104" s="266"/>
      <c r="PKR104" s="266"/>
      <c r="PKS104" s="139"/>
      <c r="PKT104" s="266"/>
      <c r="PKU104" s="266"/>
      <c r="PKV104" s="266"/>
      <c r="PKW104" s="139"/>
      <c r="PKX104" s="266"/>
      <c r="PKY104" s="266"/>
      <c r="PKZ104" s="266"/>
      <c r="PLA104" s="139"/>
      <c r="PLB104" s="266"/>
      <c r="PLC104" s="266"/>
      <c r="PLD104" s="266"/>
      <c r="PLE104" s="139"/>
      <c r="PLF104" s="266"/>
      <c r="PLG104" s="266"/>
      <c r="PLH104" s="266"/>
      <c r="PLI104" s="139"/>
      <c r="PLJ104" s="266"/>
      <c r="PLK104" s="266"/>
      <c r="PLL104" s="266"/>
      <c r="PLM104" s="139"/>
      <c r="PLN104" s="266"/>
      <c r="PLO104" s="266"/>
      <c r="PLP104" s="266"/>
      <c r="PLQ104" s="139"/>
      <c r="PLR104" s="266"/>
      <c r="PLS104" s="266"/>
      <c r="PLT104" s="266"/>
      <c r="PLU104" s="139"/>
      <c r="PLV104" s="266"/>
      <c r="PLW104" s="266"/>
      <c r="PLX104" s="266"/>
      <c r="PLY104" s="139"/>
      <c r="PLZ104" s="266"/>
      <c r="PMA104" s="266"/>
      <c r="PMB104" s="266"/>
      <c r="PMC104" s="139"/>
      <c r="PMD104" s="266"/>
      <c r="PME104" s="266"/>
      <c r="PMF104" s="266"/>
      <c r="PMG104" s="139"/>
      <c r="PMH104" s="266"/>
      <c r="PMI104" s="266"/>
      <c r="PMJ104" s="266"/>
      <c r="PMK104" s="139"/>
      <c r="PML104" s="266"/>
      <c r="PMM104" s="266"/>
      <c r="PMN104" s="266"/>
      <c r="PMO104" s="139"/>
      <c r="PMP104" s="266"/>
      <c r="PMQ104" s="266"/>
      <c r="PMR104" s="266"/>
      <c r="PMS104" s="139"/>
      <c r="PMT104" s="266"/>
      <c r="PMU104" s="266"/>
      <c r="PMV104" s="266"/>
      <c r="PMW104" s="139"/>
      <c r="PMX104" s="266"/>
      <c r="PMY104" s="266"/>
      <c r="PMZ104" s="266"/>
      <c r="PNA104" s="139"/>
      <c r="PNB104" s="266"/>
      <c r="PNC104" s="266"/>
      <c r="PND104" s="266"/>
      <c r="PNE104" s="139"/>
      <c r="PNF104" s="266"/>
      <c r="PNG104" s="266"/>
      <c r="PNH104" s="266"/>
      <c r="PNI104" s="139"/>
      <c r="PNJ104" s="266"/>
      <c r="PNK104" s="266"/>
      <c r="PNL104" s="266"/>
      <c r="PNM104" s="139"/>
      <c r="PNN104" s="266"/>
      <c r="PNO104" s="266"/>
      <c r="PNP104" s="266"/>
      <c r="PNQ104" s="139"/>
      <c r="PNR104" s="266"/>
      <c r="PNS104" s="266"/>
      <c r="PNT104" s="266"/>
      <c r="PNU104" s="139"/>
      <c r="PNV104" s="266"/>
      <c r="PNW104" s="266"/>
      <c r="PNX104" s="266"/>
      <c r="PNY104" s="139"/>
      <c r="PNZ104" s="266"/>
      <c r="POA104" s="266"/>
      <c r="POB104" s="266"/>
      <c r="POC104" s="139"/>
      <c r="POD104" s="266"/>
      <c r="POE104" s="266"/>
      <c r="POF104" s="266"/>
      <c r="POG104" s="139"/>
      <c r="POH104" s="266"/>
      <c r="POI104" s="266"/>
      <c r="POJ104" s="266"/>
      <c r="POK104" s="139"/>
      <c r="POL104" s="266"/>
      <c r="POM104" s="266"/>
      <c r="PON104" s="266"/>
      <c r="POO104" s="139"/>
      <c r="POP104" s="266"/>
      <c r="POQ104" s="266"/>
      <c r="POR104" s="266"/>
      <c r="POS104" s="139"/>
      <c r="POT104" s="266"/>
      <c r="POU104" s="266"/>
      <c r="POV104" s="266"/>
      <c r="POW104" s="139"/>
      <c r="POX104" s="266"/>
      <c r="POY104" s="266"/>
      <c r="POZ104" s="266"/>
      <c r="PPA104" s="139"/>
      <c r="PPB104" s="266"/>
      <c r="PPC104" s="266"/>
      <c r="PPD104" s="266"/>
      <c r="PPE104" s="139"/>
      <c r="PPF104" s="266"/>
      <c r="PPG104" s="266"/>
      <c r="PPH104" s="266"/>
      <c r="PPI104" s="139"/>
      <c r="PPJ104" s="266"/>
      <c r="PPK104" s="266"/>
      <c r="PPL104" s="266"/>
      <c r="PPM104" s="139"/>
      <c r="PPN104" s="266"/>
      <c r="PPO104" s="266"/>
      <c r="PPP104" s="266"/>
      <c r="PPQ104" s="139"/>
      <c r="PPR104" s="266"/>
      <c r="PPS104" s="266"/>
      <c r="PPT104" s="266"/>
      <c r="PPU104" s="139"/>
      <c r="PPV104" s="266"/>
      <c r="PPW104" s="266"/>
      <c r="PPX104" s="266"/>
      <c r="PPY104" s="139"/>
      <c r="PPZ104" s="266"/>
      <c r="PQA104" s="266"/>
      <c r="PQB104" s="266"/>
      <c r="PQC104" s="139"/>
      <c r="PQD104" s="266"/>
      <c r="PQE104" s="266"/>
      <c r="PQF104" s="266"/>
      <c r="PQG104" s="139"/>
      <c r="PQH104" s="266"/>
      <c r="PQI104" s="266"/>
      <c r="PQJ104" s="266"/>
      <c r="PQK104" s="139"/>
      <c r="PQL104" s="266"/>
      <c r="PQM104" s="266"/>
      <c r="PQN104" s="266"/>
      <c r="PQO104" s="139"/>
      <c r="PQP104" s="266"/>
      <c r="PQQ104" s="266"/>
      <c r="PQR104" s="266"/>
      <c r="PQS104" s="139"/>
      <c r="PQT104" s="266"/>
      <c r="PQU104" s="266"/>
      <c r="PQV104" s="266"/>
      <c r="PQW104" s="139"/>
      <c r="PQX104" s="266"/>
      <c r="PQY104" s="266"/>
      <c r="PQZ104" s="266"/>
      <c r="PRA104" s="139"/>
      <c r="PRB104" s="266"/>
      <c r="PRC104" s="266"/>
      <c r="PRD104" s="266"/>
      <c r="PRE104" s="139"/>
      <c r="PRF104" s="266"/>
      <c r="PRG104" s="266"/>
      <c r="PRH104" s="266"/>
      <c r="PRI104" s="139"/>
      <c r="PRJ104" s="266"/>
      <c r="PRK104" s="266"/>
      <c r="PRL104" s="266"/>
      <c r="PRM104" s="139"/>
      <c r="PRN104" s="266"/>
      <c r="PRO104" s="266"/>
      <c r="PRP104" s="266"/>
      <c r="PRQ104" s="139"/>
      <c r="PRR104" s="266"/>
      <c r="PRS104" s="266"/>
      <c r="PRT104" s="266"/>
      <c r="PRU104" s="139"/>
      <c r="PRV104" s="266"/>
      <c r="PRW104" s="266"/>
      <c r="PRX104" s="266"/>
      <c r="PRY104" s="139"/>
      <c r="PRZ104" s="266"/>
      <c r="PSA104" s="266"/>
      <c r="PSB104" s="266"/>
      <c r="PSC104" s="139"/>
      <c r="PSD104" s="266"/>
      <c r="PSE104" s="266"/>
      <c r="PSF104" s="266"/>
      <c r="PSG104" s="139"/>
      <c r="PSH104" s="266"/>
      <c r="PSI104" s="266"/>
      <c r="PSJ104" s="266"/>
      <c r="PSK104" s="139"/>
      <c r="PSL104" s="266"/>
      <c r="PSM104" s="266"/>
      <c r="PSN104" s="266"/>
      <c r="PSO104" s="139"/>
      <c r="PSP104" s="266"/>
      <c r="PSQ104" s="266"/>
      <c r="PSR104" s="266"/>
      <c r="PSS104" s="139"/>
      <c r="PST104" s="266"/>
      <c r="PSU104" s="266"/>
      <c r="PSV104" s="266"/>
      <c r="PSW104" s="139"/>
      <c r="PSX104" s="266"/>
      <c r="PSY104" s="266"/>
      <c r="PSZ104" s="266"/>
      <c r="PTA104" s="139"/>
      <c r="PTB104" s="266"/>
      <c r="PTC104" s="266"/>
      <c r="PTD104" s="266"/>
      <c r="PTE104" s="139"/>
      <c r="PTF104" s="266"/>
      <c r="PTG104" s="266"/>
      <c r="PTH104" s="266"/>
      <c r="PTI104" s="139"/>
      <c r="PTJ104" s="266"/>
      <c r="PTK104" s="266"/>
      <c r="PTL104" s="266"/>
      <c r="PTM104" s="139"/>
      <c r="PTN104" s="266"/>
      <c r="PTO104" s="266"/>
      <c r="PTP104" s="266"/>
      <c r="PTQ104" s="139"/>
      <c r="PTR104" s="266"/>
      <c r="PTS104" s="266"/>
      <c r="PTT104" s="266"/>
      <c r="PTU104" s="139"/>
      <c r="PTV104" s="266"/>
      <c r="PTW104" s="266"/>
      <c r="PTX104" s="266"/>
      <c r="PTY104" s="139"/>
      <c r="PTZ104" s="266"/>
      <c r="PUA104" s="266"/>
      <c r="PUB104" s="266"/>
      <c r="PUC104" s="139"/>
      <c r="PUD104" s="266"/>
      <c r="PUE104" s="266"/>
      <c r="PUF104" s="266"/>
      <c r="PUG104" s="139"/>
      <c r="PUH104" s="266"/>
      <c r="PUI104" s="266"/>
      <c r="PUJ104" s="266"/>
      <c r="PUK104" s="139"/>
      <c r="PUL104" s="266"/>
      <c r="PUM104" s="266"/>
      <c r="PUN104" s="266"/>
      <c r="PUO104" s="139"/>
      <c r="PUP104" s="266"/>
      <c r="PUQ104" s="266"/>
      <c r="PUR104" s="266"/>
      <c r="PUS104" s="139"/>
      <c r="PUT104" s="266"/>
      <c r="PUU104" s="266"/>
      <c r="PUV104" s="266"/>
      <c r="PUW104" s="139"/>
      <c r="PUX104" s="266"/>
      <c r="PUY104" s="266"/>
      <c r="PUZ104" s="266"/>
      <c r="PVA104" s="139"/>
      <c r="PVB104" s="266"/>
      <c r="PVC104" s="266"/>
      <c r="PVD104" s="266"/>
      <c r="PVE104" s="139"/>
      <c r="PVF104" s="266"/>
      <c r="PVG104" s="266"/>
      <c r="PVH104" s="266"/>
      <c r="PVI104" s="139"/>
      <c r="PVJ104" s="266"/>
      <c r="PVK104" s="266"/>
      <c r="PVL104" s="266"/>
      <c r="PVM104" s="139"/>
      <c r="PVN104" s="266"/>
      <c r="PVO104" s="266"/>
      <c r="PVP104" s="266"/>
      <c r="PVQ104" s="139"/>
      <c r="PVR104" s="266"/>
      <c r="PVS104" s="266"/>
      <c r="PVT104" s="266"/>
      <c r="PVU104" s="139"/>
      <c r="PVV104" s="266"/>
      <c r="PVW104" s="266"/>
      <c r="PVX104" s="266"/>
      <c r="PVY104" s="139"/>
      <c r="PVZ104" s="266"/>
      <c r="PWA104" s="266"/>
      <c r="PWB104" s="266"/>
      <c r="PWC104" s="139"/>
      <c r="PWD104" s="266"/>
      <c r="PWE104" s="266"/>
      <c r="PWF104" s="266"/>
      <c r="PWG104" s="139"/>
      <c r="PWH104" s="266"/>
      <c r="PWI104" s="266"/>
      <c r="PWJ104" s="266"/>
      <c r="PWK104" s="139"/>
      <c r="PWL104" s="266"/>
      <c r="PWM104" s="266"/>
      <c r="PWN104" s="266"/>
      <c r="PWO104" s="139"/>
      <c r="PWP104" s="266"/>
      <c r="PWQ104" s="266"/>
      <c r="PWR104" s="266"/>
      <c r="PWS104" s="139"/>
      <c r="PWT104" s="266"/>
      <c r="PWU104" s="266"/>
      <c r="PWV104" s="266"/>
      <c r="PWW104" s="139"/>
      <c r="PWX104" s="266"/>
      <c r="PWY104" s="266"/>
      <c r="PWZ104" s="266"/>
      <c r="PXA104" s="139"/>
      <c r="PXB104" s="266"/>
      <c r="PXC104" s="266"/>
      <c r="PXD104" s="266"/>
      <c r="PXE104" s="139"/>
      <c r="PXF104" s="266"/>
      <c r="PXG104" s="266"/>
      <c r="PXH104" s="266"/>
      <c r="PXI104" s="139"/>
      <c r="PXJ104" s="266"/>
      <c r="PXK104" s="266"/>
      <c r="PXL104" s="266"/>
      <c r="PXM104" s="139"/>
      <c r="PXN104" s="266"/>
      <c r="PXO104" s="266"/>
      <c r="PXP104" s="266"/>
      <c r="PXQ104" s="139"/>
      <c r="PXR104" s="266"/>
      <c r="PXS104" s="266"/>
      <c r="PXT104" s="266"/>
      <c r="PXU104" s="139"/>
      <c r="PXV104" s="266"/>
      <c r="PXW104" s="266"/>
      <c r="PXX104" s="266"/>
      <c r="PXY104" s="139"/>
      <c r="PXZ104" s="266"/>
      <c r="PYA104" s="266"/>
      <c r="PYB104" s="266"/>
      <c r="PYC104" s="139"/>
      <c r="PYD104" s="266"/>
      <c r="PYE104" s="266"/>
      <c r="PYF104" s="266"/>
      <c r="PYG104" s="139"/>
      <c r="PYH104" s="266"/>
      <c r="PYI104" s="266"/>
      <c r="PYJ104" s="266"/>
      <c r="PYK104" s="139"/>
      <c r="PYL104" s="266"/>
      <c r="PYM104" s="266"/>
      <c r="PYN104" s="266"/>
      <c r="PYO104" s="139"/>
      <c r="PYP104" s="266"/>
      <c r="PYQ104" s="266"/>
      <c r="PYR104" s="266"/>
      <c r="PYS104" s="139"/>
      <c r="PYT104" s="266"/>
      <c r="PYU104" s="266"/>
      <c r="PYV104" s="266"/>
      <c r="PYW104" s="139"/>
      <c r="PYX104" s="266"/>
      <c r="PYY104" s="266"/>
      <c r="PYZ104" s="266"/>
      <c r="PZA104" s="139"/>
      <c r="PZB104" s="266"/>
      <c r="PZC104" s="266"/>
      <c r="PZD104" s="266"/>
      <c r="PZE104" s="139"/>
      <c r="PZF104" s="266"/>
      <c r="PZG104" s="266"/>
      <c r="PZH104" s="266"/>
      <c r="PZI104" s="139"/>
      <c r="PZJ104" s="266"/>
      <c r="PZK104" s="266"/>
      <c r="PZL104" s="266"/>
      <c r="PZM104" s="139"/>
      <c r="PZN104" s="266"/>
      <c r="PZO104" s="266"/>
      <c r="PZP104" s="266"/>
      <c r="PZQ104" s="139"/>
      <c r="PZR104" s="266"/>
      <c r="PZS104" s="266"/>
      <c r="PZT104" s="266"/>
      <c r="PZU104" s="139"/>
      <c r="PZV104" s="266"/>
      <c r="PZW104" s="266"/>
      <c r="PZX104" s="266"/>
      <c r="PZY104" s="139"/>
      <c r="PZZ104" s="266"/>
      <c r="QAA104" s="266"/>
      <c r="QAB104" s="266"/>
      <c r="QAC104" s="139"/>
      <c r="QAD104" s="266"/>
      <c r="QAE104" s="266"/>
      <c r="QAF104" s="266"/>
      <c r="QAG104" s="139"/>
      <c r="QAH104" s="266"/>
      <c r="QAI104" s="266"/>
      <c r="QAJ104" s="266"/>
      <c r="QAK104" s="139"/>
      <c r="QAL104" s="266"/>
      <c r="QAM104" s="266"/>
      <c r="QAN104" s="266"/>
      <c r="QAO104" s="139"/>
      <c r="QAP104" s="266"/>
      <c r="QAQ104" s="266"/>
      <c r="QAR104" s="266"/>
      <c r="QAS104" s="139"/>
      <c r="QAT104" s="266"/>
      <c r="QAU104" s="266"/>
      <c r="QAV104" s="266"/>
      <c r="QAW104" s="139"/>
      <c r="QAX104" s="266"/>
      <c r="QAY104" s="266"/>
      <c r="QAZ104" s="266"/>
      <c r="QBA104" s="139"/>
      <c r="QBB104" s="266"/>
      <c r="QBC104" s="266"/>
      <c r="QBD104" s="266"/>
      <c r="QBE104" s="139"/>
      <c r="QBF104" s="266"/>
      <c r="QBG104" s="266"/>
      <c r="QBH104" s="266"/>
      <c r="QBI104" s="139"/>
      <c r="QBJ104" s="266"/>
      <c r="QBK104" s="266"/>
      <c r="QBL104" s="266"/>
      <c r="QBM104" s="139"/>
      <c r="QBN104" s="266"/>
      <c r="QBO104" s="266"/>
      <c r="QBP104" s="266"/>
      <c r="QBQ104" s="139"/>
      <c r="QBR104" s="266"/>
      <c r="QBS104" s="266"/>
      <c r="QBT104" s="266"/>
      <c r="QBU104" s="139"/>
      <c r="QBV104" s="266"/>
      <c r="QBW104" s="266"/>
      <c r="QBX104" s="266"/>
      <c r="QBY104" s="139"/>
      <c r="QBZ104" s="266"/>
      <c r="QCA104" s="266"/>
      <c r="QCB104" s="266"/>
      <c r="QCC104" s="139"/>
      <c r="QCD104" s="266"/>
      <c r="QCE104" s="266"/>
      <c r="QCF104" s="266"/>
      <c r="QCG104" s="139"/>
      <c r="QCH104" s="266"/>
      <c r="QCI104" s="266"/>
      <c r="QCJ104" s="266"/>
      <c r="QCK104" s="139"/>
      <c r="QCL104" s="266"/>
      <c r="QCM104" s="266"/>
      <c r="QCN104" s="266"/>
      <c r="QCO104" s="139"/>
      <c r="QCP104" s="266"/>
      <c r="QCQ104" s="266"/>
      <c r="QCR104" s="266"/>
      <c r="QCS104" s="139"/>
      <c r="QCT104" s="266"/>
      <c r="QCU104" s="266"/>
      <c r="QCV104" s="266"/>
      <c r="QCW104" s="139"/>
      <c r="QCX104" s="266"/>
      <c r="QCY104" s="266"/>
      <c r="QCZ104" s="266"/>
      <c r="QDA104" s="139"/>
      <c r="QDB104" s="266"/>
      <c r="QDC104" s="266"/>
      <c r="QDD104" s="266"/>
      <c r="QDE104" s="139"/>
      <c r="QDF104" s="266"/>
      <c r="QDG104" s="266"/>
      <c r="QDH104" s="266"/>
      <c r="QDI104" s="139"/>
      <c r="QDJ104" s="266"/>
      <c r="QDK104" s="266"/>
      <c r="QDL104" s="266"/>
      <c r="QDM104" s="139"/>
      <c r="QDN104" s="266"/>
      <c r="QDO104" s="266"/>
      <c r="QDP104" s="266"/>
      <c r="QDQ104" s="139"/>
      <c r="QDR104" s="266"/>
      <c r="QDS104" s="266"/>
      <c r="QDT104" s="266"/>
      <c r="QDU104" s="139"/>
      <c r="QDV104" s="266"/>
      <c r="QDW104" s="266"/>
      <c r="QDX104" s="266"/>
      <c r="QDY104" s="139"/>
      <c r="QDZ104" s="266"/>
      <c r="QEA104" s="266"/>
      <c r="QEB104" s="266"/>
      <c r="QEC104" s="139"/>
      <c r="QED104" s="266"/>
      <c r="QEE104" s="266"/>
      <c r="QEF104" s="266"/>
      <c r="QEG104" s="139"/>
      <c r="QEH104" s="266"/>
      <c r="QEI104" s="266"/>
      <c r="QEJ104" s="266"/>
      <c r="QEK104" s="139"/>
      <c r="QEL104" s="266"/>
      <c r="QEM104" s="266"/>
      <c r="QEN104" s="266"/>
      <c r="QEO104" s="139"/>
      <c r="QEP104" s="266"/>
      <c r="QEQ104" s="266"/>
      <c r="QER104" s="266"/>
      <c r="QES104" s="139"/>
      <c r="QET104" s="266"/>
      <c r="QEU104" s="266"/>
      <c r="QEV104" s="266"/>
      <c r="QEW104" s="139"/>
      <c r="QEX104" s="266"/>
      <c r="QEY104" s="266"/>
      <c r="QEZ104" s="266"/>
      <c r="QFA104" s="139"/>
      <c r="QFB104" s="266"/>
      <c r="QFC104" s="266"/>
      <c r="QFD104" s="266"/>
      <c r="QFE104" s="139"/>
      <c r="QFF104" s="266"/>
      <c r="QFG104" s="266"/>
      <c r="QFH104" s="266"/>
      <c r="QFI104" s="139"/>
      <c r="QFJ104" s="266"/>
      <c r="QFK104" s="266"/>
      <c r="QFL104" s="266"/>
      <c r="QFM104" s="139"/>
      <c r="QFN104" s="266"/>
      <c r="QFO104" s="266"/>
      <c r="QFP104" s="266"/>
      <c r="QFQ104" s="139"/>
      <c r="QFR104" s="266"/>
      <c r="QFS104" s="266"/>
      <c r="QFT104" s="266"/>
      <c r="QFU104" s="139"/>
      <c r="QFV104" s="266"/>
      <c r="QFW104" s="266"/>
      <c r="QFX104" s="266"/>
      <c r="QFY104" s="139"/>
      <c r="QFZ104" s="266"/>
      <c r="QGA104" s="266"/>
      <c r="QGB104" s="266"/>
      <c r="QGC104" s="139"/>
      <c r="QGD104" s="266"/>
      <c r="QGE104" s="266"/>
      <c r="QGF104" s="266"/>
      <c r="QGG104" s="139"/>
      <c r="QGH104" s="266"/>
      <c r="QGI104" s="266"/>
      <c r="QGJ104" s="266"/>
      <c r="QGK104" s="139"/>
      <c r="QGL104" s="266"/>
      <c r="QGM104" s="266"/>
      <c r="QGN104" s="266"/>
      <c r="QGO104" s="139"/>
      <c r="QGP104" s="266"/>
      <c r="QGQ104" s="266"/>
      <c r="QGR104" s="266"/>
      <c r="QGS104" s="139"/>
      <c r="QGT104" s="266"/>
      <c r="QGU104" s="266"/>
      <c r="QGV104" s="266"/>
      <c r="QGW104" s="139"/>
      <c r="QGX104" s="266"/>
      <c r="QGY104" s="266"/>
      <c r="QGZ104" s="266"/>
      <c r="QHA104" s="139"/>
      <c r="QHB104" s="266"/>
      <c r="QHC104" s="266"/>
      <c r="QHD104" s="266"/>
      <c r="QHE104" s="139"/>
      <c r="QHF104" s="266"/>
      <c r="QHG104" s="266"/>
      <c r="QHH104" s="266"/>
      <c r="QHI104" s="139"/>
      <c r="QHJ104" s="266"/>
      <c r="QHK104" s="266"/>
      <c r="QHL104" s="266"/>
      <c r="QHM104" s="139"/>
      <c r="QHN104" s="266"/>
      <c r="QHO104" s="266"/>
      <c r="QHP104" s="266"/>
      <c r="QHQ104" s="139"/>
      <c r="QHR104" s="266"/>
      <c r="QHS104" s="266"/>
      <c r="QHT104" s="266"/>
      <c r="QHU104" s="139"/>
      <c r="QHV104" s="266"/>
      <c r="QHW104" s="266"/>
      <c r="QHX104" s="266"/>
      <c r="QHY104" s="139"/>
      <c r="QHZ104" s="266"/>
      <c r="QIA104" s="266"/>
      <c r="QIB104" s="266"/>
      <c r="QIC104" s="139"/>
      <c r="QID104" s="266"/>
      <c r="QIE104" s="266"/>
      <c r="QIF104" s="266"/>
      <c r="QIG104" s="139"/>
      <c r="QIH104" s="266"/>
      <c r="QII104" s="266"/>
      <c r="QIJ104" s="266"/>
      <c r="QIK104" s="139"/>
      <c r="QIL104" s="266"/>
      <c r="QIM104" s="266"/>
      <c r="QIN104" s="266"/>
      <c r="QIO104" s="139"/>
      <c r="QIP104" s="266"/>
      <c r="QIQ104" s="266"/>
      <c r="QIR104" s="266"/>
      <c r="QIS104" s="139"/>
      <c r="QIT104" s="266"/>
      <c r="QIU104" s="266"/>
      <c r="QIV104" s="266"/>
      <c r="QIW104" s="139"/>
      <c r="QIX104" s="266"/>
      <c r="QIY104" s="266"/>
      <c r="QIZ104" s="266"/>
      <c r="QJA104" s="139"/>
      <c r="QJB104" s="266"/>
      <c r="QJC104" s="266"/>
      <c r="QJD104" s="266"/>
      <c r="QJE104" s="139"/>
      <c r="QJF104" s="266"/>
      <c r="QJG104" s="266"/>
      <c r="QJH104" s="266"/>
      <c r="QJI104" s="139"/>
      <c r="QJJ104" s="266"/>
      <c r="QJK104" s="266"/>
      <c r="QJL104" s="266"/>
      <c r="QJM104" s="139"/>
      <c r="QJN104" s="266"/>
      <c r="QJO104" s="266"/>
      <c r="QJP104" s="266"/>
      <c r="QJQ104" s="139"/>
      <c r="QJR104" s="266"/>
      <c r="QJS104" s="266"/>
      <c r="QJT104" s="266"/>
      <c r="QJU104" s="139"/>
      <c r="QJV104" s="266"/>
      <c r="QJW104" s="266"/>
      <c r="QJX104" s="266"/>
      <c r="QJY104" s="139"/>
      <c r="QJZ104" s="266"/>
      <c r="QKA104" s="266"/>
      <c r="QKB104" s="266"/>
      <c r="QKC104" s="139"/>
      <c r="QKD104" s="266"/>
      <c r="QKE104" s="266"/>
      <c r="QKF104" s="266"/>
      <c r="QKG104" s="139"/>
      <c r="QKH104" s="266"/>
      <c r="QKI104" s="266"/>
      <c r="QKJ104" s="266"/>
      <c r="QKK104" s="139"/>
      <c r="QKL104" s="266"/>
      <c r="QKM104" s="266"/>
      <c r="QKN104" s="266"/>
      <c r="QKO104" s="139"/>
      <c r="QKP104" s="266"/>
      <c r="QKQ104" s="266"/>
      <c r="QKR104" s="266"/>
      <c r="QKS104" s="139"/>
      <c r="QKT104" s="266"/>
      <c r="QKU104" s="266"/>
      <c r="QKV104" s="266"/>
      <c r="QKW104" s="139"/>
      <c r="QKX104" s="266"/>
      <c r="QKY104" s="266"/>
      <c r="QKZ104" s="266"/>
      <c r="QLA104" s="139"/>
      <c r="QLB104" s="266"/>
      <c r="QLC104" s="266"/>
      <c r="QLD104" s="266"/>
      <c r="QLE104" s="139"/>
      <c r="QLF104" s="266"/>
      <c r="QLG104" s="266"/>
      <c r="QLH104" s="266"/>
      <c r="QLI104" s="139"/>
      <c r="QLJ104" s="266"/>
      <c r="QLK104" s="266"/>
      <c r="QLL104" s="266"/>
      <c r="QLM104" s="139"/>
      <c r="QLN104" s="266"/>
      <c r="QLO104" s="266"/>
      <c r="QLP104" s="266"/>
      <c r="QLQ104" s="139"/>
      <c r="QLR104" s="266"/>
      <c r="QLS104" s="266"/>
      <c r="QLT104" s="266"/>
      <c r="QLU104" s="139"/>
      <c r="QLV104" s="266"/>
      <c r="QLW104" s="266"/>
      <c r="QLX104" s="266"/>
      <c r="QLY104" s="139"/>
      <c r="QLZ104" s="266"/>
      <c r="QMA104" s="266"/>
      <c r="QMB104" s="266"/>
      <c r="QMC104" s="139"/>
      <c r="QMD104" s="266"/>
      <c r="QME104" s="266"/>
      <c r="QMF104" s="266"/>
      <c r="QMG104" s="139"/>
      <c r="QMH104" s="266"/>
      <c r="QMI104" s="266"/>
      <c r="QMJ104" s="266"/>
      <c r="QMK104" s="139"/>
      <c r="QML104" s="266"/>
      <c r="QMM104" s="266"/>
      <c r="QMN104" s="266"/>
      <c r="QMO104" s="139"/>
      <c r="QMP104" s="266"/>
      <c r="QMQ104" s="266"/>
      <c r="QMR104" s="266"/>
      <c r="QMS104" s="139"/>
      <c r="QMT104" s="266"/>
      <c r="QMU104" s="266"/>
      <c r="QMV104" s="266"/>
      <c r="QMW104" s="139"/>
      <c r="QMX104" s="266"/>
      <c r="QMY104" s="266"/>
      <c r="QMZ104" s="266"/>
      <c r="QNA104" s="139"/>
      <c r="QNB104" s="266"/>
      <c r="QNC104" s="266"/>
      <c r="QND104" s="266"/>
      <c r="QNE104" s="139"/>
      <c r="QNF104" s="266"/>
      <c r="QNG104" s="266"/>
      <c r="QNH104" s="266"/>
      <c r="QNI104" s="139"/>
      <c r="QNJ104" s="266"/>
      <c r="QNK104" s="266"/>
      <c r="QNL104" s="266"/>
      <c r="QNM104" s="139"/>
      <c r="QNN104" s="266"/>
      <c r="QNO104" s="266"/>
      <c r="QNP104" s="266"/>
      <c r="QNQ104" s="139"/>
      <c r="QNR104" s="266"/>
      <c r="QNS104" s="266"/>
      <c r="QNT104" s="266"/>
      <c r="QNU104" s="139"/>
      <c r="QNV104" s="266"/>
      <c r="QNW104" s="266"/>
      <c r="QNX104" s="266"/>
      <c r="QNY104" s="139"/>
      <c r="QNZ104" s="266"/>
      <c r="QOA104" s="266"/>
      <c r="QOB104" s="266"/>
      <c r="QOC104" s="139"/>
      <c r="QOD104" s="266"/>
      <c r="QOE104" s="266"/>
      <c r="QOF104" s="266"/>
      <c r="QOG104" s="139"/>
      <c r="QOH104" s="266"/>
      <c r="QOI104" s="266"/>
      <c r="QOJ104" s="266"/>
      <c r="QOK104" s="139"/>
      <c r="QOL104" s="266"/>
      <c r="QOM104" s="266"/>
      <c r="QON104" s="266"/>
      <c r="QOO104" s="139"/>
      <c r="QOP104" s="266"/>
      <c r="QOQ104" s="266"/>
      <c r="QOR104" s="266"/>
      <c r="QOS104" s="139"/>
      <c r="QOT104" s="266"/>
      <c r="QOU104" s="266"/>
      <c r="QOV104" s="266"/>
      <c r="QOW104" s="139"/>
      <c r="QOX104" s="266"/>
      <c r="QOY104" s="266"/>
      <c r="QOZ104" s="266"/>
      <c r="QPA104" s="139"/>
      <c r="QPB104" s="266"/>
      <c r="QPC104" s="266"/>
      <c r="QPD104" s="266"/>
      <c r="QPE104" s="139"/>
      <c r="QPF104" s="266"/>
      <c r="QPG104" s="266"/>
      <c r="QPH104" s="266"/>
      <c r="QPI104" s="139"/>
      <c r="QPJ104" s="266"/>
      <c r="QPK104" s="266"/>
      <c r="QPL104" s="266"/>
      <c r="QPM104" s="139"/>
      <c r="QPN104" s="266"/>
      <c r="QPO104" s="266"/>
      <c r="QPP104" s="266"/>
      <c r="QPQ104" s="139"/>
      <c r="QPR104" s="266"/>
      <c r="QPS104" s="266"/>
      <c r="QPT104" s="266"/>
      <c r="QPU104" s="139"/>
      <c r="QPV104" s="266"/>
      <c r="QPW104" s="266"/>
      <c r="QPX104" s="266"/>
      <c r="QPY104" s="139"/>
      <c r="QPZ104" s="266"/>
      <c r="QQA104" s="266"/>
      <c r="QQB104" s="266"/>
      <c r="QQC104" s="139"/>
      <c r="QQD104" s="266"/>
      <c r="QQE104" s="266"/>
      <c r="QQF104" s="266"/>
      <c r="QQG104" s="139"/>
      <c r="QQH104" s="266"/>
      <c r="QQI104" s="266"/>
      <c r="QQJ104" s="266"/>
      <c r="QQK104" s="139"/>
      <c r="QQL104" s="266"/>
      <c r="QQM104" s="266"/>
      <c r="QQN104" s="266"/>
      <c r="QQO104" s="139"/>
      <c r="QQP104" s="266"/>
      <c r="QQQ104" s="266"/>
      <c r="QQR104" s="266"/>
      <c r="QQS104" s="139"/>
      <c r="QQT104" s="266"/>
      <c r="QQU104" s="266"/>
      <c r="QQV104" s="266"/>
      <c r="QQW104" s="139"/>
      <c r="QQX104" s="266"/>
      <c r="QQY104" s="266"/>
      <c r="QQZ104" s="266"/>
      <c r="QRA104" s="139"/>
      <c r="QRB104" s="266"/>
      <c r="QRC104" s="266"/>
      <c r="QRD104" s="266"/>
      <c r="QRE104" s="139"/>
      <c r="QRF104" s="266"/>
      <c r="QRG104" s="266"/>
      <c r="QRH104" s="266"/>
      <c r="QRI104" s="139"/>
      <c r="QRJ104" s="266"/>
      <c r="QRK104" s="266"/>
      <c r="QRL104" s="266"/>
      <c r="QRM104" s="139"/>
      <c r="QRN104" s="266"/>
      <c r="QRO104" s="266"/>
      <c r="QRP104" s="266"/>
      <c r="QRQ104" s="139"/>
      <c r="QRR104" s="266"/>
      <c r="QRS104" s="266"/>
      <c r="QRT104" s="266"/>
      <c r="QRU104" s="139"/>
      <c r="QRV104" s="266"/>
      <c r="QRW104" s="266"/>
      <c r="QRX104" s="266"/>
      <c r="QRY104" s="139"/>
      <c r="QRZ104" s="266"/>
      <c r="QSA104" s="266"/>
      <c r="QSB104" s="266"/>
      <c r="QSC104" s="139"/>
      <c r="QSD104" s="266"/>
      <c r="QSE104" s="266"/>
      <c r="QSF104" s="266"/>
      <c r="QSG104" s="139"/>
      <c r="QSH104" s="266"/>
      <c r="QSI104" s="266"/>
      <c r="QSJ104" s="266"/>
      <c r="QSK104" s="139"/>
      <c r="QSL104" s="266"/>
      <c r="QSM104" s="266"/>
      <c r="QSN104" s="266"/>
      <c r="QSO104" s="139"/>
      <c r="QSP104" s="266"/>
      <c r="QSQ104" s="266"/>
      <c r="QSR104" s="266"/>
      <c r="QSS104" s="139"/>
      <c r="QST104" s="266"/>
      <c r="QSU104" s="266"/>
      <c r="QSV104" s="266"/>
      <c r="QSW104" s="139"/>
      <c r="QSX104" s="266"/>
      <c r="QSY104" s="266"/>
      <c r="QSZ104" s="266"/>
      <c r="QTA104" s="139"/>
      <c r="QTB104" s="266"/>
      <c r="QTC104" s="266"/>
      <c r="QTD104" s="266"/>
      <c r="QTE104" s="139"/>
      <c r="QTF104" s="266"/>
      <c r="QTG104" s="266"/>
      <c r="QTH104" s="266"/>
      <c r="QTI104" s="139"/>
      <c r="QTJ104" s="266"/>
      <c r="QTK104" s="266"/>
      <c r="QTL104" s="266"/>
      <c r="QTM104" s="139"/>
      <c r="QTN104" s="266"/>
      <c r="QTO104" s="266"/>
      <c r="QTP104" s="266"/>
      <c r="QTQ104" s="139"/>
      <c r="QTR104" s="266"/>
      <c r="QTS104" s="266"/>
      <c r="QTT104" s="266"/>
      <c r="QTU104" s="139"/>
      <c r="QTV104" s="266"/>
      <c r="QTW104" s="266"/>
      <c r="QTX104" s="266"/>
      <c r="QTY104" s="139"/>
      <c r="QTZ104" s="266"/>
      <c r="QUA104" s="266"/>
      <c r="QUB104" s="266"/>
      <c r="QUC104" s="139"/>
      <c r="QUD104" s="266"/>
      <c r="QUE104" s="266"/>
      <c r="QUF104" s="266"/>
      <c r="QUG104" s="139"/>
      <c r="QUH104" s="266"/>
      <c r="QUI104" s="266"/>
      <c r="QUJ104" s="266"/>
      <c r="QUK104" s="139"/>
      <c r="QUL104" s="266"/>
      <c r="QUM104" s="266"/>
      <c r="QUN104" s="266"/>
      <c r="QUO104" s="139"/>
      <c r="QUP104" s="266"/>
      <c r="QUQ104" s="266"/>
      <c r="QUR104" s="266"/>
      <c r="QUS104" s="139"/>
      <c r="QUT104" s="266"/>
      <c r="QUU104" s="266"/>
      <c r="QUV104" s="266"/>
      <c r="QUW104" s="139"/>
      <c r="QUX104" s="266"/>
      <c r="QUY104" s="266"/>
      <c r="QUZ104" s="266"/>
      <c r="QVA104" s="139"/>
      <c r="QVB104" s="266"/>
      <c r="QVC104" s="266"/>
      <c r="QVD104" s="266"/>
      <c r="QVE104" s="139"/>
      <c r="QVF104" s="266"/>
      <c r="QVG104" s="266"/>
      <c r="QVH104" s="266"/>
      <c r="QVI104" s="139"/>
      <c r="QVJ104" s="266"/>
      <c r="QVK104" s="266"/>
      <c r="QVL104" s="266"/>
      <c r="QVM104" s="139"/>
      <c r="QVN104" s="266"/>
      <c r="QVO104" s="266"/>
      <c r="QVP104" s="266"/>
      <c r="QVQ104" s="139"/>
      <c r="QVR104" s="266"/>
      <c r="QVS104" s="266"/>
      <c r="QVT104" s="266"/>
      <c r="QVU104" s="139"/>
      <c r="QVV104" s="266"/>
      <c r="QVW104" s="266"/>
      <c r="QVX104" s="266"/>
      <c r="QVY104" s="139"/>
      <c r="QVZ104" s="266"/>
      <c r="QWA104" s="266"/>
      <c r="QWB104" s="266"/>
      <c r="QWC104" s="139"/>
      <c r="QWD104" s="266"/>
      <c r="QWE104" s="266"/>
      <c r="QWF104" s="266"/>
      <c r="QWG104" s="139"/>
      <c r="QWH104" s="266"/>
      <c r="QWI104" s="266"/>
      <c r="QWJ104" s="266"/>
      <c r="QWK104" s="139"/>
      <c r="QWL104" s="266"/>
      <c r="QWM104" s="266"/>
      <c r="QWN104" s="266"/>
      <c r="QWO104" s="139"/>
      <c r="QWP104" s="266"/>
      <c r="QWQ104" s="266"/>
      <c r="QWR104" s="266"/>
      <c r="QWS104" s="139"/>
      <c r="QWT104" s="266"/>
      <c r="QWU104" s="266"/>
      <c r="QWV104" s="266"/>
      <c r="QWW104" s="139"/>
      <c r="QWX104" s="266"/>
      <c r="QWY104" s="266"/>
      <c r="QWZ104" s="266"/>
      <c r="QXA104" s="139"/>
      <c r="QXB104" s="266"/>
      <c r="QXC104" s="266"/>
      <c r="QXD104" s="266"/>
      <c r="QXE104" s="139"/>
      <c r="QXF104" s="266"/>
      <c r="QXG104" s="266"/>
      <c r="QXH104" s="266"/>
      <c r="QXI104" s="139"/>
      <c r="QXJ104" s="266"/>
      <c r="QXK104" s="266"/>
      <c r="QXL104" s="266"/>
      <c r="QXM104" s="139"/>
      <c r="QXN104" s="266"/>
      <c r="QXO104" s="266"/>
      <c r="QXP104" s="266"/>
      <c r="QXQ104" s="139"/>
      <c r="QXR104" s="266"/>
      <c r="QXS104" s="266"/>
      <c r="QXT104" s="266"/>
      <c r="QXU104" s="139"/>
      <c r="QXV104" s="266"/>
      <c r="QXW104" s="266"/>
      <c r="QXX104" s="266"/>
      <c r="QXY104" s="139"/>
      <c r="QXZ104" s="266"/>
      <c r="QYA104" s="266"/>
      <c r="QYB104" s="266"/>
      <c r="QYC104" s="139"/>
      <c r="QYD104" s="266"/>
      <c r="QYE104" s="266"/>
      <c r="QYF104" s="266"/>
      <c r="QYG104" s="139"/>
      <c r="QYH104" s="266"/>
      <c r="QYI104" s="266"/>
      <c r="QYJ104" s="266"/>
      <c r="QYK104" s="139"/>
      <c r="QYL104" s="266"/>
      <c r="QYM104" s="266"/>
      <c r="QYN104" s="266"/>
      <c r="QYO104" s="139"/>
      <c r="QYP104" s="266"/>
      <c r="QYQ104" s="266"/>
      <c r="QYR104" s="266"/>
      <c r="QYS104" s="139"/>
      <c r="QYT104" s="266"/>
      <c r="QYU104" s="266"/>
      <c r="QYV104" s="266"/>
      <c r="QYW104" s="139"/>
      <c r="QYX104" s="266"/>
      <c r="QYY104" s="266"/>
      <c r="QYZ104" s="266"/>
      <c r="QZA104" s="139"/>
      <c r="QZB104" s="266"/>
      <c r="QZC104" s="266"/>
      <c r="QZD104" s="266"/>
      <c r="QZE104" s="139"/>
      <c r="QZF104" s="266"/>
      <c r="QZG104" s="266"/>
      <c r="QZH104" s="266"/>
      <c r="QZI104" s="139"/>
      <c r="QZJ104" s="266"/>
      <c r="QZK104" s="266"/>
      <c r="QZL104" s="266"/>
      <c r="QZM104" s="139"/>
      <c r="QZN104" s="266"/>
      <c r="QZO104" s="266"/>
      <c r="QZP104" s="266"/>
      <c r="QZQ104" s="139"/>
      <c r="QZR104" s="266"/>
      <c r="QZS104" s="266"/>
      <c r="QZT104" s="266"/>
      <c r="QZU104" s="139"/>
      <c r="QZV104" s="266"/>
      <c r="QZW104" s="266"/>
      <c r="QZX104" s="266"/>
      <c r="QZY104" s="139"/>
      <c r="QZZ104" s="266"/>
      <c r="RAA104" s="266"/>
      <c r="RAB104" s="266"/>
      <c r="RAC104" s="139"/>
      <c r="RAD104" s="266"/>
      <c r="RAE104" s="266"/>
      <c r="RAF104" s="266"/>
      <c r="RAG104" s="139"/>
      <c r="RAH104" s="266"/>
      <c r="RAI104" s="266"/>
      <c r="RAJ104" s="266"/>
      <c r="RAK104" s="139"/>
      <c r="RAL104" s="266"/>
      <c r="RAM104" s="266"/>
      <c r="RAN104" s="266"/>
      <c r="RAO104" s="139"/>
      <c r="RAP104" s="266"/>
      <c r="RAQ104" s="266"/>
      <c r="RAR104" s="266"/>
      <c r="RAS104" s="139"/>
      <c r="RAT104" s="266"/>
      <c r="RAU104" s="266"/>
      <c r="RAV104" s="266"/>
      <c r="RAW104" s="139"/>
      <c r="RAX104" s="266"/>
      <c r="RAY104" s="266"/>
      <c r="RAZ104" s="266"/>
      <c r="RBA104" s="139"/>
      <c r="RBB104" s="266"/>
      <c r="RBC104" s="266"/>
      <c r="RBD104" s="266"/>
      <c r="RBE104" s="139"/>
      <c r="RBF104" s="266"/>
      <c r="RBG104" s="266"/>
      <c r="RBH104" s="266"/>
      <c r="RBI104" s="139"/>
      <c r="RBJ104" s="266"/>
      <c r="RBK104" s="266"/>
      <c r="RBL104" s="266"/>
      <c r="RBM104" s="139"/>
      <c r="RBN104" s="266"/>
      <c r="RBO104" s="266"/>
      <c r="RBP104" s="266"/>
      <c r="RBQ104" s="139"/>
      <c r="RBR104" s="266"/>
      <c r="RBS104" s="266"/>
      <c r="RBT104" s="266"/>
      <c r="RBU104" s="139"/>
      <c r="RBV104" s="266"/>
      <c r="RBW104" s="266"/>
      <c r="RBX104" s="266"/>
      <c r="RBY104" s="139"/>
      <c r="RBZ104" s="266"/>
      <c r="RCA104" s="266"/>
      <c r="RCB104" s="266"/>
      <c r="RCC104" s="139"/>
      <c r="RCD104" s="266"/>
      <c r="RCE104" s="266"/>
      <c r="RCF104" s="266"/>
      <c r="RCG104" s="139"/>
      <c r="RCH104" s="266"/>
      <c r="RCI104" s="266"/>
      <c r="RCJ104" s="266"/>
      <c r="RCK104" s="139"/>
      <c r="RCL104" s="266"/>
      <c r="RCM104" s="266"/>
      <c r="RCN104" s="266"/>
      <c r="RCO104" s="139"/>
      <c r="RCP104" s="266"/>
      <c r="RCQ104" s="266"/>
      <c r="RCR104" s="266"/>
      <c r="RCS104" s="139"/>
      <c r="RCT104" s="266"/>
      <c r="RCU104" s="266"/>
      <c r="RCV104" s="266"/>
      <c r="RCW104" s="139"/>
      <c r="RCX104" s="266"/>
      <c r="RCY104" s="266"/>
      <c r="RCZ104" s="266"/>
      <c r="RDA104" s="139"/>
      <c r="RDB104" s="266"/>
      <c r="RDC104" s="266"/>
      <c r="RDD104" s="266"/>
      <c r="RDE104" s="139"/>
      <c r="RDF104" s="266"/>
      <c r="RDG104" s="266"/>
      <c r="RDH104" s="266"/>
      <c r="RDI104" s="139"/>
      <c r="RDJ104" s="266"/>
      <c r="RDK104" s="266"/>
      <c r="RDL104" s="266"/>
      <c r="RDM104" s="139"/>
      <c r="RDN104" s="266"/>
      <c r="RDO104" s="266"/>
      <c r="RDP104" s="266"/>
      <c r="RDQ104" s="139"/>
      <c r="RDR104" s="266"/>
      <c r="RDS104" s="266"/>
      <c r="RDT104" s="266"/>
      <c r="RDU104" s="139"/>
      <c r="RDV104" s="266"/>
      <c r="RDW104" s="266"/>
      <c r="RDX104" s="266"/>
      <c r="RDY104" s="139"/>
      <c r="RDZ104" s="266"/>
      <c r="REA104" s="266"/>
      <c r="REB104" s="266"/>
      <c r="REC104" s="139"/>
      <c r="RED104" s="266"/>
      <c r="REE104" s="266"/>
      <c r="REF104" s="266"/>
      <c r="REG104" s="139"/>
      <c r="REH104" s="266"/>
      <c r="REI104" s="266"/>
      <c r="REJ104" s="266"/>
      <c r="REK104" s="139"/>
      <c r="REL104" s="266"/>
      <c r="REM104" s="266"/>
      <c r="REN104" s="266"/>
      <c r="REO104" s="139"/>
      <c r="REP104" s="266"/>
      <c r="REQ104" s="266"/>
      <c r="RER104" s="266"/>
      <c r="RES104" s="139"/>
      <c r="RET104" s="266"/>
      <c r="REU104" s="266"/>
      <c r="REV104" s="266"/>
      <c r="REW104" s="139"/>
      <c r="REX104" s="266"/>
      <c r="REY104" s="266"/>
      <c r="REZ104" s="266"/>
      <c r="RFA104" s="139"/>
      <c r="RFB104" s="266"/>
      <c r="RFC104" s="266"/>
      <c r="RFD104" s="266"/>
      <c r="RFE104" s="139"/>
      <c r="RFF104" s="266"/>
      <c r="RFG104" s="266"/>
      <c r="RFH104" s="266"/>
      <c r="RFI104" s="139"/>
      <c r="RFJ104" s="266"/>
      <c r="RFK104" s="266"/>
      <c r="RFL104" s="266"/>
      <c r="RFM104" s="139"/>
      <c r="RFN104" s="266"/>
      <c r="RFO104" s="266"/>
      <c r="RFP104" s="266"/>
      <c r="RFQ104" s="139"/>
      <c r="RFR104" s="266"/>
      <c r="RFS104" s="266"/>
      <c r="RFT104" s="266"/>
      <c r="RFU104" s="139"/>
      <c r="RFV104" s="266"/>
      <c r="RFW104" s="266"/>
      <c r="RFX104" s="266"/>
      <c r="RFY104" s="139"/>
      <c r="RFZ104" s="266"/>
      <c r="RGA104" s="266"/>
      <c r="RGB104" s="266"/>
      <c r="RGC104" s="139"/>
      <c r="RGD104" s="266"/>
      <c r="RGE104" s="266"/>
      <c r="RGF104" s="266"/>
      <c r="RGG104" s="139"/>
      <c r="RGH104" s="266"/>
      <c r="RGI104" s="266"/>
      <c r="RGJ104" s="266"/>
      <c r="RGK104" s="139"/>
      <c r="RGL104" s="266"/>
      <c r="RGM104" s="266"/>
      <c r="RGN104" s="266"/>
      <c r="RGO104" s="139"/>
      <c r="RGP104" s="266"/>
      <c r="RGQ104" s="266"/>
      <c r="RGR104" s="266"/>
      <c r="RGS104" s="139"/>
      <c r="RGT104" s="266"/>
      <c r="RGU104" s="266"/>
      <c r="RGV104" s="266"/>
      <c r="RGW104" s="139"/>
      <c r="RGX104" s="266"/>
      <c r="RGY104" s="266"/>
      <c r="RGZ104" s="266"/>
      <c r="RHA104" s="139"/>
      <c r="RHB104" s="266"/>
      <c r="RHC104" s="266"/>
      <c r="RHD104" s="266"/>
      <c r="RHE104" s="139"/>
      <c r="RHF104" s="266"/>
      <c r="RHG104" s="266"/>
      <c r="RHH104" s="266"/>
      <c r="RHI104" s="139"/>
      <c r="RHJ104" s="266"/>
      <c r="RHK104" s="266"/>
      <c r="RHL104" s="266"/>
      <c r="RHM104" s="139"/>
      <c r="RHN104" s="266"/>
      <c r="RHO104" s="266"/>
      <c r="RHP104" s="266"/>
      <c r="RHQ104" s="139"/>
      <c r="RHR104" s="266"/>
      <c r="RHS104" s="266"/>
      <c r="RHT104" s="266"/>
      <c r="RHU104" s="139"/>
      <c r="RHV104" s="266"/>
      <c r="RHW104" s="266"/>
      <c r="RHX104" s="266"/>
      <c r="RHY104" s="139"/>
      <c r="RHZ104" s="266"/>
      <c r="RIA104" s="266"/>
      <c r="RIB104" s="266"/>
      <c r="RIC104" s="139"/>
      <c r="RID104" s="266"/>
      <c r="RIE104" s="266"/>
      <c r="RIF104" s="266"/>
      <c r="RIG104" s="139"/>
      <c r="RIH104" s="266"/>
      <c r="RII104" s="266"/>
      <c r="RIJ104" s="266"/>
      <c r="RIK104" s="139"/>
      <c r="RIL104" s="266"/>
      <c r="RIM104" s="266"/>
      <c r="RIN104" s="266"/>
      <c r="RIO104" s="139"/>
      <c r="RIP104" s="266"/>
      <c r="RIQ104" s="266"/>
      <c r="RIR104" s="266"/>
      <c r="RIS104" s="139"/>
      <c r="RIT104" s="266"/>
      <c r="RIU104" s="266"/>
      <c r="RIV104" s="266"/>
      <c r="RIW104" s="139"/>
      <c r="RIX104" s="266"/>
      <c r="RIY104" s="266"/>
      <c r="RIZ104" s="266"/>
      <c r="RJA104" s="139"/>
      <c r="RJB104" s="266"/>
      <c r="RJC104" s="266"/>
      <c r="RJD104" s="266"/>
      <c r="RJE104" s="139"/>
      <c r="RJF104" s="266"/>
      <c r="RJG104" s="266"/>
      <c r="RJH104" s="266"/>
      <c r="RJI104" s="139"/>
      <c r="RJJ104" s="266"/>
      <c r="RJK104" s="266"/>
      <c r="RJL104" s="266"/>
      <c r="RJM104" s="139"/>
      <c r="RJN104" s="266"/>
      <c r="RJO104" s="266"/>
      <c r="RJP104" s="266"/>
      <c r="RJQ104" s="139"/>
      <c r="RJR104" s="266"/>
      <c r="RJS104" s="266"/>
      <c r="RJT104" s="266"/>
      <c r="RJU104" s="139"/>
      <c r="RJV104" s="266"/>
      <c r="RJW104" s="266"/>
      <c r="RJX104" s="266"/>
      <c r="RJY104" s="139"/>
      <c r="RJZ104" s="266"/>
      <c r="RKA104" s="266"/>
      <c r="RKB104" s="266"/>
      <c r="RKC104" s="139"/>
      <c r="RKD104" s="266"/>
      <c r="RKE104" s="266"/>
      <c r="RKF104" s="266"/>
      <c r="RKG104" s="139"/>
      <c r="RKH104" s="266"/>
      <c r="RKI104" s="266"/>
      <c r="RKJ104" s="266"/>
      <c r="RKK104" s="139"/>
      <c r="RKL104" s="266"/>
      <c r="RKM104" s="266"/>
      <c r="RKN104" s="266"/>
      <c r="RKO104" s="139"/>
      <c r="RKP104" s="266"/>
      <c r="RKQ104" s="266"/>
      <c r="RKR104" s="266"/>
      <c r="RKS104" s="139"/>
      <c r="RKT104" s="266"/>
      <c r="RKU104" s="266"/>
      <c r="RKV104" s="266"/>
      <c r="RKW104" s="139"/>
      <c r="RKX104" s="266"/>
      <c r="RKY104" s="266"/>
      <c r="RKZ104" s="266"/>
      <c r="RLA104" s="139"/>
      <c r="RLB104" s="266"/>
      <c r="RLC104" s="266"/>
      <c r="RLD104" s="266"/>
      <c r="RLE104" s="139"/>
      <c r="RLF104" s="266"/>
      <c r="RLG104" s="266"/>
      <c r="RLH104" s="266"/>
      <c r="RLI104" s="139"/>
      <c r="RLJ104" s="266"/>
      <c r="RLK104" s="266"/>
      <c r="RLL104" s="266"/>
      <c r="RLM104" s="139"/>
      <c r="RLN104" s="266"/>
      <c r="RLO104" s="266"/>
      <c r="RLP104" s="266"/>
      <c r="RLQ104" s="139"/>
      <c r="RLR104" s="266"/>
      <c r="RLS104" s="266"/>
      <c r="RLT104" s="266"/>
      <c r="RLU104" s="139"/>
      <c r="RLV104" s="266"/>
      <c r="RLW104" s="266"/>
      <c r="RLX104" s="266"/>
      <c r="RLY104" s="139"/>
      <c r="RLZ104" s="266"/>
      <c r="RMA104" s="266"/>
      <c r="RMB104" s="266"/>
      <c r="RMC104" s="139"/>
      <c r="RMD104" s="266"/>
      <c r="RME104" s="266"/>
      <c r="RMF104" s="266"/>
      <c r="RMG104" s="139"/>
      <c r="RMH104" s="266"/>
      <c r="RMI104" s="266"/>
      <c r="RMJ104" s="266"/>
      <c r="RMK104" s="139"/>
      <c r="RML104" s="266"/>
      <c r="RMM104" s="266"/>
      <c r="RMN104" s="266"/>
      <c r="RMO104" s="139"/>
      <c r="RMP104" s="266"/>
      <c r="RMQ104" s="266"/>
      <c r="RMR104" s="266"/>
      <c r="RMS104" s="139"/>
      <c r="RMT104" s="266"/>
      <c r="RMU104" s="266"/>
      <c r="RMV104" s="266"/>
      <c r="RMW104" s="139"/>
      <c r="RMX104" s="266"/>
      <c r="RMY104" s="266"/>
      <c r="RMZ104" s="266"/>
      <c r="RNA104" s="139"/>
      <c r="RNB104" s="266"/>
      <c r="RNC104" s="266"/>
      <c r="RND104" s="266"/>
      <c r="RNE104" s="139"/>
      <c r="RNF104" s="266"/>
      <c r="RNG104" s="266"/>
      <c r="RNH104" s="266"/>
      <c r="RNI104" s="139"/>
      <c r="RNJ104" s="266"/>
      <c r="RNK104" s="266"/>
      <c r="RNL104" s="266"/>
      <c r="RNM104" s="139"/>
      <c r="RNN104" s="266"/>
      <c r="RNO104" s="266"/>
      <c r="RNP104" s="266"/>
      <c r="RNQ104" s="139"/>
      <c r="RNR104" s="266"/>
      <c r="RNS104" s="266"/>
      <c r="RNT104" s="266"/>
      <c r="RNU104" s="139"/>
      <c r="RNV104" s="266"/>
      <c r="RNW104" s="266"/>
      <c r="RNX104" s="266"/>
      <c r="RNY104" s="139"/>
      <c r="RNZ104" s="266"/>
      <c r="ROA104" s="266"/>
      <c r="ROB104" s="266"/>
      <c r="ROC104" s="139"/>
      <c r="ROD104" s="266"/>
      <c r="ROE104" s="266"/>
      <c r="ROF104" s="266"/>
      <c r="ROG104" s="139"/>
      <c r="ROH104" s="266"/>
      <c r="ROI104" s="266"/>
      <c r="ROJ104" s="266"/>
      <c r="ROK104" s="139"/>
      <c r="ROL104" s="266"/>
      <c r="ROM104" s="266"/>
      <c r="RON104" s="266"/>
      <c r="ROO104" s="139"/>
      <c r="ROP104" s="266"/>
      <c r="ROQ104" s="266"/>
      <c r="ROR104" s="266"/>
      <c r="ROS104" s="139"/>
      <c r="ROT104" s="266"/>
      <c r="ROU104" s="266"/>
      <c r="ROV104" s="266"/>
      <c r="ROW104" s="139"/>
      <c r="ROX104" s="266"/>
      <c r="ROY104" s="266"/>
      <c r="ROZ104" s="266"/>
      <c r="RPA104" s="139"/>
      <c r="RPB104" s="266"/>
      <c r="RPC104" s="266"/>
      <c r="RPD104" s="266"/>
      <c r="RPE104" s="139"/>
      <c r="RPF104" s="266"/>
      <c r="RPG104" s="266"/>
      <c r="RPH104" s="266"/>
      <c r="RPI104" s="139"/>
      <c r="RPJ104" s="266"/>
      <c r="RPK104" s="266"/>
      <c r="RPL104" s="266"/>
      <c r="RPM104" s="139"/>
      <c r="RPN104" s="266"/>
      <c r="RPO104" s="266"/>
      <c r="RPP104" s="266"/>
      <c r="RPQ104" s="139"/>
      <c r="RPR104" s="266"/>
      <c r="RPS104" s="266"/>
      <c r="RPT104" s="266"/>
      <c r="RPU104" s="139"/>
      <c r="RPV104" s="266"/>
      <c r="RPW104" s="266"/>
      <c r="RPX104" s="266"/>
      <c r="RPY104" s="139"/>
      <c r="RPZ104" s="266"/>
      <c r="RQA104" s="266"/>
      <c r="RQB104" s="266"/>
      <c r="RQC104" s="139"/>
      <c r="RQD104" s="266"/>
      <c r="RQE104" s="266"/>
      <c r="RQF104" s="266"/>
      <c r="RQG104" s="139"/>
      <c r="RQH104" s="266"/>
      <c r="RQI104" s="266"/>
      <c r="RQJ104" s="266"/>
      <c r="RQK104" s="139"/>
      <c r="RQL104" s="266"/>
      <c r="RQM104" s="266"/>
      <c r="RQN104" s="266"/>
      <c r="RQO104" s="139"/>
      <c r="RQP104" s="266"/>
      <c r="RQQ104" s="266"/>
      <c r="RQR104" s="266"/>
      <c r="RQS104" s="139"/>
      <c r="RQT104" s="266"/>
      <c r="RQU104" s="266"/>
      <c r="RQV104" s="266"/>
      <c r="RQW104" s="139"/>
      <c r="RQX104" s="266"/>
      <c r="RQY104" s="266"/>
      <c r="RQZ104" s="266"/>
      <c r="RRA104" s="139"/>
      <c r="RRB104" s="266"/>
      <c r="RRC104" s="266"/>
      <c r="RRD104" s="266"/>
      <c r="RRE104" s="139"/>
      <c r="RRF104" s="266"/>
      <c r="RRG104" s="266"/>
      <c r="RRH104" s="266"/>
      <c r="RRI104" s="139"/>
      <c r="RRJ104" s="266"/>
      <c r="RRK104" s="266"/>
      <c r="RRL104" s="266"/>
      <c r="RRM104" s="139"/>
      <c r="RRN104" s="266"/>
      <c r="RRO104" s="266"/>
      <c r="RRP104" s="266"/>
      <c r="RRQ104" s="139"/>
      <c r="RRR104" s="266"/>
      <c r="RRS104" s="266"/>
      <c r="RRT104" s="266"/>
      <c r="RRU104" s="139"/>
      <c r="RRV104" s="266"/>
      <c r="RRW104" s="266"/>
      <c r="RRX104" s="266"/>
      <c r="RRY104" s="139"/>
      <c r="RRZ104" s="266"/>
      <c r="RSA104" s="266"/>
      <c r="RSB104" s="266"/>
      <c r="RSC104" s="139"/>
      <c r="RSD104" s="266"/>
      <c r="RSE104" s="266"/>
      <c r="RSF104" s="266"/>
      <c r="RSG104" s="139"/>
      <c r="RSH104" s="266"/>
      <c r="RSI104" s="266"/>
      <c r="RSJ104" s="266"/>
      <c r="RSK104" s="139"/>
      <c r="RSL104" s="266"/>
      <c r="RSM104" s="266"/>
      <c r="RSN104" s="266"/>
      <c r="RSO104" s="139"/>
      <c r="RSP104" s="266"/>
      <c r="RSQ104" s="266"/>
      <c r="RSR104" s="266"/>
      <c r="RSS104" s="139"/>
      <c r="RST104" s="266"/>
      <c r="RSU104" s="266"/>
      <c r="RSV104" s="266"/>
      <c r="RSW104" s="139"/>
      <c r="RSX104" s="266"/>
      <c r="RSY104" s="266"/>
      <c r="RSZ104" s="266"/>
      <c r="RTA104" s="139"/>
      <c r="RTB104" s="266"/>
      <c r="RTC104" s="266"/>
      <c r="RTD104" s="266"/>
      <c r="RTE104" s="139"/>
      <c r="RTF104" s="266"/>
      <c r="RTG104" s="266"/>
      <c r="RTH104" s="266"/>
      <c r="RTI104" s="139"/>
      <c r="RTJ104" s="266"/>
      <c r="RTK104" s="266"/>
      <c r="RTL104" s="266"/>
      <c r="RTM104" s="139"/>
      <c r="RTN104" s="266"/>
      <c r="RTO104" s="266"/>
      <c r="RTP104" s="266"/>
      <c r="RTQ104" s="139"/>
      <c r="RTR104" s="266"/>
      <c r="RTS104" s="266"/>
      <c r="RTT104" s="266"/>
      <c r="RTU104" s="139"/>
      <c r="RTV104" s="266"/>
      <c r="RTW104" s="266"/>
      <c r="RTX104" s="266"/>
      <c r="RTY104" s="139"/>
      <c r="RTZ104" s="266"/>
      <c r="RUA104" s="266"/>
      <c r="RUB104" s="266"/>
      <c r="RUC104" s="139"/>
      <c r="RUD104" s="266"/>
      <c r="RUE104" s="266"/>
      <c r="RUF104" s="266"/>
      <c r="RUG104" s="139"/>
      <c r="RUH104" s="266"/>
      <c r="RUI104" s="266"/>
      <c r="RUJ104" s="266"/>
      <c r="RUK104" s="139"/>
      <c r="RUL104" s="266"/>
      <c r="RUM104" s="266"/>
      <c r="RUN104" s="266"/>
      <c r="RUO104" s="139"/>
      <c r="RUP104" s="266"/>
      <c r="RUQ104" s="266"/>
      <c r="RUR104" s="266"/>
      <c r="RUS104" s="139"/>
      <c r="RUT104" s="266"/>
      <c r="RUU104" s="266"/>
      <c r="RUV104" s="266"/>
      <c r="RUW104" s="139"/>
      <c r="RUX104" s="266"/>
      <c r="RUY104" s="266"/>
      <c r="RUZ104" s="266"/>
      <c r="RVA104" s="139"/>
      <c r="RVB104" s="266"/>
      <c r="RVC104" s="266"/>
      <c r="RVD104" s="266"/>
      <c r="RVE104" s="139"/>
      <c r="RVF104" s="266"/>
      <c r="RVG104" s="266"/>
      <c r="RVH104" s="266"/>
      <c r="RVI104" s="139"/>
      <c r="RVJ104" s="266"/>
      <c r="RVK104" s="266"/>
      <c r="RVL104" s="266"/>
      <c r="RVM104" s="139"/>
      <c r="RVN104" s="266"/>
      <c r="RVO104" s="266"/>
      <c r="RVP104" s="266"/>
      <c r="RVQ104" s="139"/>
      <c r="RVR104" s="266"/>
      <c r="RVS104" s="266"/>
      <c r="RVT104" s="266"/>
      <c r="RVU104" s="139"/>
      <c r="RVV104" s="266"/>
      <c r="RVW104" s="266"/>
      <c r="RVX104" s="266"/>
      <c r="RVY104" s="139"/>
      <c r="RVZ104" s="266"/>
      <c r="RWA104" s="266"/>
      <c r="RWB104" s="266"/>
      <c r="RWC104" s="139"/>
      <c r="RWD104" s="266"/>
      <c r="RWE104" s="266"/>
      <c r="RWF104" s="266"/>
      <c r="RWG104" s="139"/>
      <c r="RWH104" s="266"/>
      <c r="RWI104" s="266"/>
      <c r="RWJ104" s="266"/>
      <c r="RWK104" s="139"/>
      <c r="RWL104" s="266"/>
      <c r="RWM104" s="266"/>
      <c r="RWN104" s="266"/>
      <c r="RWO104" s="139"/>
      <c r="RWP104" s="266"/>
      <c r="RWQ104" s="266"/>
      <c r="RWR104" s="266"/>
      <c r="RWS104" s="139"/>
      <c r="RWT104" s="266"/>
      <c r="RWU104" s="266"/>
      <c r="RWV104" s="266"/>
      <c r="RWW104" s="139"/>
      <c r="RWX104" s="266"/>
      <c r="RWY104" s="266"/>
      <c r="RWZ104" s="266"/>
      <c r="RXA104" s="139"/>
      <c r="RXB104" s="266"/>
      <c r="RXC104" s="266"/>
      <c r="RXD104" s="266"/>
      <c r="RXE104" s="139"/>
      <c r="RXF104" s="266"/>
      <c r="RXG104" s="266"/>
      <c r="RXH104" s="266"/>
      <c r="RXI104" s="139"/>
      <c r="RXJ104" s="266"/>
      <c r="RXK104" s="266"/>
      <c r="RXL104" s="266"/>
      <c r="RXM104" s="139"/>
      <c r="RXN104" s="266"/>
      <c r="RXO104" s="266"/>
      <c r="RXP104" s="266"/>
      <c r="RXQ104" s="139"/>
      <c r="RXR104" s="266"/>
      <c r="RXS104" s="266"/>
      <c r="RXT104" s="266"/>
      <c r="RXU104" s="139"/>
      <c r="RXV104" s="266"/>
      <c r="RXW104" s="266"/>
      <c r="RXX104" s="266"/>
      <c r="RXY104" s="139"/>
      <c r="RXZ104" s="266"/>
      <c r="RYA104" s="266"/>
      <c r="RYB104" s="266"/>
      <c r="RYC104" s="139"/>
      <c r="RYD104" s="266"/>
      <c r="RYE104" s="266"/>
      <c r="RYF104" s="266"/>
      <c r="RYG104" s="139"/>
      <c r="RYH104" s="266"/>
      <c r="RYI104" s="266"/>
      <c r="RYJ104" s="266"/>
      <c r="RYK104" s="139"/>
      <c r="RYL104" s="266"/>
      <c r="RYM104" s="266"/>
      <c r="RYN104" s="266"/>
      <c r="RYO104" s="139"/>
      <c r="RYP104" s="266"/>
      <c r="RYQ104" s="266"/>
      <c r="RYR104" s="266"/>
      <c r="RYS104" s="139"/>
      <c r="RYT104" s="266"/>
      <c r="RYU104" s="266"/>
      <c r="RYV104" s="266"/>
      <c r="RYW104" s="139"/>
      <c r="RYX104" s="266"/>
      <c r="RYY104" s="266"/>
      <c r="RYZ104" s="266"/>
      <c r="RZA104" s="139"/>
      <c r="RZB104" s="266"/>
      <c r="RZC104" s="266"/>
      <c r="RZD104" s="266"/>
      <c r="RZE104" s="139"/>
      <c r="RZF104" s="266"/>
      <c r="RZG104" s="266"/>
      <c r="RZH104" s="266"/>
      <c r="RZI104" s="139"/>
      <c r="RZJ104" s="266"/>
      <c r="RZK104" s="266"/>
      <c r="RZL104" s="266"/>
      <c r="RZM104" s="139"/>
      <c r="RZN104" s="266"/>
      <c r="RZO104" s="266"/>
      <c r="RZP104" s="266"/>
      <c r="RZQ104" s="139"/>
      <c r="RZR104" s="266"/>
      <c r="RZS104" s="266"/>
      <c r="RZT104" s="266"/>
      <c r="RZU104" s="139"/>
      <c r="RZV104" s="266"/>
      <c r="RZW104" s="266"/>
      <c r="RZX104" s="266"/>
      <c r="RZY104" s="139"/>
      <c r="RZZ104" s="266"/>
      <c r="SAA104" s="266"/>
      <c r="SAB104" s="266"/>
      <c r="SAC104" s="139"/>
      <c r="SAD104" s="266"/>
      <c r="SAE104" s="266"/>
      <c r="SAF104" s="266"/>
      <c r="SAG104" s="139"/>
      <c r="SAH104" s="266"/>
      <c r="SAI104" s="266"/>
      <c r="SAJ104" s="266"/>
      <c r="SAK104" s="139"/>
      <c r="SAL104" s="266"/>
      <c r="SAM104" s="266"/>
      <c r="SAN104" s="266"/>
      <c r="SAO104" s="139"/>
      <c r="SAP104" s="266"/>
      <c r="SAQ104" s="266"/>
      <c r="SAR104" s="266"/>
      <c r="SAS104" s="139"/>
      <c r="SAT104" s="266"/>
      <c r="SAU104" s="266"/>
      <c r="SAV104" s="266"/>
      <c r="SAW104" s="139"/>
      <c r="SAX104" s="266"/>
      <c r="SAY104" s="266"/>
      <c r="SAZ104" s="266"/>
      <c r="SBA104" s="139"/>
      <c r="SBB104" s="266"/>
      <c r="SBC104" s="266"/>
      <c r="SBD104" s="266"/>
      <c r="SBE104" s="139"/>
      <c r="SBF104" s="266"/>
      <c r="SBG104" s="266"/>
      <c r="SBH104" s="266"/>
      <c r="SBI104" s="139"/>
      <c r="SBJ104" s="266"/>
      <c r="SBK104" s="266"/>
      <c r="SBL104" s="266"/>
      <c r="SBM104" s="139"/>
      <c r="SBN104" s="266"/>
      <c r="SBO104" s="266"/>
      <c r="SBP104" s="266"/>
      <c r="SBQ104" s="139"/>
      <c r="SBR104" s="266"/>
      <c r="SBS104" s="266"/>
      <c r="SBT104" s="266"/>
      <c r="SBU104" s="139"/>
      <c r="SBV104" s="266"/>
      <c r="SBW104" s="266"/>
      <c r="SBX104" s="266"/>
      <c r="SBY104" s="139"/>
      <c r="SBZ104" s="266"/>
      <c r="SCA104" s="266"/>
      <c r="SCB104" s="266"/>
      <c r="SCC104" s="139"/>
      <c r="SCD104" s="266"/>
      <c r="SCE104" s="266"/>
      <c r="SCF104" s="266"/>
      <c r="SCG104" s="139"/>
      <c r="SCH104" s="266"/>
      <c r="SCI104" s="266"/>
      <c r="SCJ104" s="266"/>
      <c r="SCK104" s="139"/>
      <c r="SCL104" s="266"/>
      <c r="SCM104" s="266"/>
      <c r="SCN104" s="266"/>
      <c r="SCO104" s="139"/>
      <c r="SCP104" s="266"/>
      <c r="SCQ104" s="266"/>
      <c r="SCR104" s="266"/>
      <c r="SCS104" s="139"/>
      <c r="SCT104" s="266"/>
      <c r="SCU104" s="266"/>
      <c r="SCV104" s="266"/>
      <c r="SCW104" s="139"/>
      <c r="SCX104" s="266"/>
      <c r="SCY104" s="266"/>
      <c r="SCZ104" s="266"/>
      <c r="SDA104" s="139"/>
      <c r="SDB104" s="266"/>
      <c r="SDC104" s="266"/>
      <c r="SDD104" s="266"/>
      <c r="SDE104" s="139"/>
      <c r="SDF104" s="266"/>
      <c r="SDG104" s="266"/>
      <c r="SDH104" s="266"/>
      <c r="SDI104" s="139"/>
      <c r="SDJ104" s="266"/>
      <c r="SDK104" s="266"/>
      <c r="SDL104" s="266"/>
      <c r="SDM104" s="139"/>
      <c r="SDN104" s="266"/>
      <c r="SDO104" s="266"/>
      <c r="SDP104" s="266"/>
      <c r="SDQ104" s="139"/>
      <c r="SDR104" s="266"/>
      <c r="SDS104" s="266"/>
      <c r="SDT104" s="266"/>
      <c r="SDU104" s="139"/>
      <c r="SDV104" s="266"/>
      <c r="SDW104" s="266"/>
      <c r="SDX104" s="266"/>
      <c r="SDY104" s="139"/>
      <c r="SDZ104" s="266"/>
      <c r="SEA104" s="266"/>
      <c r="SEB104" s="266"/>
      <c r="SEC104" s="139"/>
      <c r="SED104" s="266"/>
      <c r="SEE104" s="266"/>
      <c r="SEF104" s="266"/>
      <c r="SEG104" s="139"/>
      <c r="SEH104" s="266"/>
      <c r="SEI104" s="266"/>
      <c r="SEJ104" s="266"/>
      <c r="SEK104" s="139"/>
      <c r="SEL104" s="266"/>
      <c r="SEM104" s="266"/>
      <c r="SEN104" s="266"/>
      <c r="SEO104" s="139"/>
      <c r="SEP104" s="266"/>
      <c r="SEQ104" s="266"/>
      <c r="SER104" s="266"/>
      <c r="SES104" s="139"/>
      <c r="SET104" s="266"/>
      <c r="SEU104" s="266"/>
      <c r="SEV104" s="266"/>
      <c r="SEW104" s="139"/>
      <c r="SEX104" s="266"/>
      <c r="SEY104" s="266"/>
      <c r="SEZ104" s="266"/>
      <c r="SFA104" s="139"/>
      <c r="SFB104" s="266"/>
      <c r="SFC104" s="266"/>
      <c r="SFD104" s="266"/>
      <c r="SFE104" s="139"/>
      <c r="SFF104" s="266"/>
      <c r="SFG104" s="266"/>
      <c r="SFH104" s="266"/>
      <c r="SFI104" s="139"/>
      <c r="SFJ104" s="266"/>
      <c r="SFK104" s="266"/>
      <c r="SFL104" s="266"/>
      <c r="SFM104" s="139"/>
      <c r="SFN104" s="266"/>
      <c r="SFO104" s="266"/>
      <c r="SFP104" s="266"/>
      <c r="SFQ104" s="139"/>
      <c r="SFR104" s="266"/>
      <c r="SFS104" s="266"/>
      <c r="SFT104" s="266"/>
      <c r="SFU104" s="139"/>
      <c r="SFV104" s="266"/>
      <c r="SFW104" s="266"/>
      <c r="SFX104" s="266"/>
      <c r="SFY104" s="139"/>
      <c r="SFZ104" s="266"/>
      <c r="SGA104" s="266"/>
      <c r="SGB104" s="266"/>
      <c r="SGC104" s="139"/>
      <c r="SGD104" s="266"/>
      <c r="SGE104" s="266"/>
      <c r="SGF104" s="266"/>
      <c r="SGG104" s="139"/>
      <c r="SGH104" s="266"/>
      <c r="SGI104" s="266"/>
      <c r="SGJ104" s="266"/>
      <c r="SGK104" s="139"/>
      <c r="SGL104" s="266"/>
      <c r="SGM104" s="266"/>
      <c r="SGN104" s="266"/>
      <c r="SGO104" s="139"/>
      <c r="SGP104" s="266"/>
      <c r="SGQ104" s="266"/>
      <c r="SGR104" s="266"/>
      <c r="SGS104" s="139"/>
      <c r="SGT104" s="266"/>
      <c r="SGU104" s="266"/>
      <c r="SGV104" s="266"/>
      <c r="SGW104" s="139"/>
      <c r="SGX104" s="266"/>
      <c r="SGY104" s="266"/>
      <c r="SGZ104" s="266"/>
      <c r="SHA104" s="139"/>
      <c r="SHB104" s="266"/>
      <c r="SHC104" s="266"/>
      <c r="SHD104" s="266"/>
      <c r="SHE104" s="139"/>
      <c r="SHF104" s="266"/>
      <c r="SHG104" s="266"/>
      <c r="SHH104" s="266"/>
      <c r="SHI104" s="139"/>
      <c r="SHJ104" s="266"/>
      <c r="SHK104" s="266"/>
      <c r="SHL104" s="266"/>
      <c r="SHM104" s="139"/>
      <c r="SHN104" s="266"/>
      <c r="SHO104" s="266"/>
      <c r="SHP104" s="266"/>
      <c r="SHQ104" s="139"/>
      <c r="SHR104" s="266"/>
      <c r="SHS104" s="266"/>
      <c r="SHT104" s="266"/>
      <c r="SHU104" s="139"/>
      <c r="SHV104" s="266"/>
      <c r="SHW104" s="266"/>
      <c r="SHX104" s="266"/>
      <c r="SHY104" s="139"/>
      <c r="SHZ104" s="266"/>
      <c r="SIA104" s="266"/>
      <c r="SIB104" s="266"/>
      <c r="SIC104" s="139"/>
      <c r="SID104" s="266"/>
      <c r="SIE104" s="266"/>
      <c r="SIF104" s="266"/>
      <c r="SIG104" s="139"/>
      <c r="SIH104" s="266"/>
      <c r="SII104" s="266"/>
      <c r="SIJ104" s="266"/>
      <c r="SIK104" s="139"/>
      <c r="SIL104" s="266"/>
      <c r="SIM104" s="266"/>
      <c r="SIN104" s="266"/>
      <c r="SIO104" s="139"/>
      <c r="SIP104" s="266"/>
      <c r="SIQ104" s="266"/>
      <c r="SIR104" s="266"/>
      <c r="SIS104" s="139"/>
      <c r="SIT104" s="266"/>
      <c r="SIU104" s="266"/>
      <c r="SIV104" s="266"/>
      <c r="SIW104" s="139"/>
      <c r="SIX104" s="266"/>
      <c r="SIY104" s="266"/>
      <c r="SIZ104" s="266"/>
      <c r="SJA104" s="139"/>
      <c r="SJB104" s="266"/>
      <c r="SJC104" s="266"/>
      <c r="SJD104" s="266"/>
      <c r="SJE104" s="139"/>
      <c r="SJF104" s="266"/>
      <c r="SJG104" s="266"/>
      <c r="SJH104" s="266"/>
      <c r="SJI104" s="139"/>
      <c r="SJJ104" s="266"/>
      <c r="SJK104" s="266"/>
      <c r="SJL104" s="266"/>
      <c r="SJM104" s="139"/>
      <c r="SJN104" s="266"/>
      <c r="SJO104" s="266"/>
      <c r="SJP104" s="266"/>
      <c r="SJQ104" s="139"/>
      <c r="SJR104" s="266"/>
      <c r="SJS104" s="266"/>
      <c r="SJT104" s="266"/>
      <c r="SJU104" s="139"/>
      <c r="SJV104" s="266"/>
      <c r="SJW104" s="266"/>
      <c r="SJX104" s="266"/>
      <c r="SJY104" s="139"/>
      <c r="SJZ104" s="266"/>
      <c r="SKA104" s="266"/>
      <c r="SKB104" s="266"/>
      <c r="SKC104" s="139"/>
      <c r="SKD104" s="266"/>
      <c r="SKE104" s="266"/>
      <c r="SKF104" s="266"/>
      <c r="SKG104" s="139"/>
      <c r="SKH104" s="266"/>
      <c r="SKI104" s="266"/>
      <c r="SKJ104" s="266"/>
      <c r="SKK104" s="139"/>
      <c r="SKL104" s="266"/>
      <c r="SKM104" s="266"/>
      <c r="SKN104" s="266"/>
      <c r="SKO104" s="139"/>
      <c r="SKP104" s="266"/>
      <c r="SKQ104" s="266"/>
      <c r="SKR104" s="266"/>
      <c r="SKS104" s="139"/>
      <c r="SKT104" s="266"/>
      <c r="SKU104" s="266"/>
      <c r="SKV104" s="266"/>
      <c r="SKW104" s="139"/>
      <c r="SKX104" s="266"/>
      <c r="SKY104" s="266"/>
      <c r="SKZ104" s="266"/>
      <c r="SLA104" s="139"/>
      <c r="SLB104" s="266"/>
      <c r="SLC104" s="266"/>
      <c r="SLD104" s="266"/>
      <c r="SLE104" s="139"/>
      <c r="SLF104" s="266"/>
      <c r="SLG104" s="266"/>
      <c r="SLH104" s="266"/>
      <c r="SLI104" s="139"/>
      <c r="SLJ104" s="266"/>
      <c r="SLK104" s="266"/>
      <c r="SLL104" s="266"/>
      <c r="SLM104" s="139"/>
      <c r="SLN104" s="266"/>
      <c r="SLO104" s="266"/>
      <c r="SLP104" s="266"/>
      <c r="SLQ104" s="139"/>
      <c r="SLR104" s="266"/>
      <c r="SLS104" s="266"/>
      <c r="SLT104" s="266"/>
      <c r="SLU104" s="139"/>
      <c r="SLV104" s="266"/>
      <c r="SLW104" s="266"/>
      <c r="SLX104" s="266"/>
      <c r="SLY104" s="139"/>
      <c r="SLZ104" s="266"/>
      <c r="SMA104" s="266"/>
      <c r="SMB104" s="266"/>
      <c r="SMC104" s="139"/>
      <c r="SMD104" s="266"/>
      <c r="SME104" s="266"/>
      <c r="SMF104" s="266"/>
      <c r="SMG104" s="139"/>
      <c r="SMH104" s="266"/>
      <c r="SMI104" s="266"/>
      <c r="SMJ104" s="266"/>
      <c r="SMK104" s="139"/>
      <c r="SML104" s="266"/>
      <c r="SMM104" s="266"/>
      <c r="SMN104" s="266"/>
      <c r="SMO104" s="139"/>
      <c r="SMP104" s="266"/>
      <c r="SMQ104" s="266"/>
      <c r="SMR104" s="266"/>
      <c r="SMS104" s="139"/>
      <c r="SMT104" s="266"/>
      <c r="SMU104" s="266"/>
      <c r="SMV104" s="266"/>
      <c r="SMW104" s="139"/>
      <c r="SMX104" s="266"/>
      <c r="SMY104" s="266"/>
      <c r="SMZ104" s="266"/>
      <c r="SNA104" s="139"/>
      <c r="SNB104" s="266"/>
      <c r="SNC104" s="266"/>
      <c r="SND104" s="266"/>
      <c r="SNE104" s="139"/>
      <c r="SNF104" s="266"/>
      <c r="SNG104" s="266"/>
      <c r="SNH104" s="266"/>
      <c r="SNI104" s="139"/>
      <c r="SNJ104" s="266"/>
      <c r="SNK104" s="266"/>
      <c r="SNL104" s="266"/>
      <c r="SNM104" s="139"/>
      <c r="SNN104" s="266"/>
      <c r="SNO104" s="266"/>
      <c r="SNP104" s="266"/>
      <c r="SNQ104" s="139"/>
      <c r="SNR104" s="266"/>
      <c r="SNS104" s="266"/>
      <c r="SNT104" s="266"/>
      <c r="SNU104" s="139"/>
      <c r="SNV104" s="266"/>
      <c r="SNW104" s="266"/>
      <c r="SNX104" s="266"/>
      <c r="SNY104" s="139"/>
      <c r="SNZ104" s="266"/>
      <c r="SOA104" s="266"/>
      <c r="SOB104" s="266"/>
      <c r="SOC104" s="139"/>
      <c r="SOD104" s="266"/>
      <c r="SOE104" s="266"/>
      <c r="SOF104" s="266"/>
      <c r="SOG104" s="139"/>
      <c r="SOH104" s="266"/>
      <c r="SOI104" s="266"/>
      <c r="SOJ104" s="266"/>
      <c r="SOK104" s="139"/>
      <c r="SOL104" s="266"/>
      <c r="SOM104" s="266"/>
      <c r="SON104" s="266"/>
      <c r="SOO104" s="139"/>
      <c r="SOP104" s="266"/>
      <c r="SOQ104" s="266"/>
      <c r="SOR104" s="266"/>
      <c r="SOS104" s="139"/>
      <c r="SOT104" s="266"/>
      <c r="SOU104" s="266"/>
      <c r="SOV104" s="266"/>
      <c r="SOW104" s="139"/>
      <c r="SOX104" s="266"/>
      <c r="SOY104" s="266"/>
      <c r="SOZ104" s="266"/>
      <c r="SPA104" s="139"/>
      <c r="SPB104" s="266"/>
      <c r="SPC104" s="266"/>
      <c r="SPD104" s="266"/>
      <c r="SPE104" s="139"/>
      <c r="SPF104" s="266"/>
      <c r="SPG104" s="266"/>
      <c r="SPH104" s="266"/>
      <c r="SPI104" s="139"/>
      <c r="SPJ104" s="266"/>
      <c r="SPK104" s="266"/>
      <c r="SPL104" s="266"/>
      <c r="SPM104" s="139"/>
      <c r="SPN104" s="266"/>
      <c r="SPO104" s="266"/>
      <c r="SPP104" s="266"/>
      <c r="SPQ104" s="139"/>
      <c r="SPR104" s="266"/>
      <c r="SPS104" s="266"/>
      <c r="SPT104" s="266"/>
      <c r="SPU104" s="139"/>
      <c r="SPV104" s="266"/>
      <c r="SPW104" s="266"/>
      <c r="SPX104" s="266"/>
      <c r="SPY104" s="139"/>
      <c r="SPZ104" s="266"/>
      <c r="SQA104" s="266"/>
      <c r="SQB104" s="266"/>
      <c r="SQC104" s="139"/>
      <c r="SQD104" s="266"/>
      <c r="SQE104" s="266"/>
      <c r="SQF104" s="266"/>
      <c r="SQG104" s="139"/>
      <c r="SQH104" s="266"/>
      <c r="SQI104" s="266"/>
      <c r="SQJ104" s="266"/>
      <c r="SQK104" s="139"/>
      <c r="SQL104" s="266"/>
      <c r="SQM104" s="266"/>
      <c r="SQN104" s="266"/>
      <c r="SQO104" s="139"/>
      <c r="SQP104" s="266"/>
      <c r="SQQ104" s="266"/>
      <c r="SQR104" s="266"/>
      <c r="SQS104" s="139"/>
      <c r="SQT104" s="266"/>
      <c r="SQU104" s="266"/>
      <c r="SQV104" s="266"/>
      <c r="SQW104" s="139"/>
      <c r="SQX104" s="266"/>
      <c r="SQY104" s="266"/>
      <c r="SQZ104" s="266"/>
      <c r="SRA104" s="139"/>
      <c r="SRB104" s="266"/>
      <c r="SRC104" s="266"/>
      <c r="SRD104" s="266"/>
      <c r="SRE104" s="139"/>
      <c r="SRF104" s="266"/>
      <c r="SRG104" s="266"/>
      <c r="SRH104" s="266"/>
      <c r="SRI104" s="139"/>
      <c r="SRJ104" s="266"/>
      <c r="SRK104" s="266"/>
      <c r="SRL104" s="266"/>
      <c r="SRM104" s="139"/>
      <c r="SRN104" s="266"/>
      <c r="SRO104" s="266"/>
      <c r="SRP104" s="266"/>
      <c r="SRQ104" s="139"/>
      <c r="SRR104" s="266"/>
      <c r="SRS104" s="266"/>
      <c r="SRT104" s="266"/>
      <c r="SRU104" s="139"/>
      <c r="SRV104" s="266"/>
      <c r="SRW104" s="266"/>
      <c r="SRX104" s="266"/>
      <c r="SRY104" s="139"/>
      <c r="SRZ104" s="266"/>
      <c r="SSA104" s="266"/>
      <c r="SSB104" s="266"/>
      <c r="SSC104" s="139"/>
      <c r="SSD104" s="266"/>
      <c r="SSE104" s="266"/>
      <c r="SSF104" s="266"/>
      <c r="SSG104" s="139"/>
      <c r="SSH104" s="266"/>
      <c r="SSI104" s="266"/>
      <c r="SSJ104" s="266"/>
      <c r="SSK104" s="139"/>
      <c r="SSL104" s="266"/>
      <c r="SSM104" s="266"/>
      <c r="SSN104" s="266"/>
      <c r="SSO104" s="139"/>
      <c r="SSP104" s="266"/>
      <c r="SSQ104" s="266"/>
      <c r="SSR104" s="266"/>
      <c r="SSS104" s="139"/>
      <c r="SST104" s="266"/>
      <c r="SSU104" s="266"/>
      <c r="SSV104" s="266"/>
      <c r="SSW104" s="139"/>
      <c r="SSX104" s="266"/>
      <c r="SSY104" s="266"/>
      <c r="SSZ104" s="266"/>
      <c r="STA104" s="139"/>
      <c r="STB104" s="266"/>
      <c r="STC104" s="266"/>
      <c r="STD104" s="266"/>
      <c r="STE104" s="139"/>
      <c r="STF104" s="266"/>
      <c r="STG104" s="266"/>
      <c r="STH104" s="266"/>
      <c r="STI104" s="139"/>
      <c r="STJ104" s="266"/>
      <c r="STK104" s="266"/>
      <c r="STL104" s="266"/>
      <c r="STM104" s="139"/>
      <c r="STN104" s="266"/>
      <c r="STO104" s="266"/>
      <c r="STP104" s="266"/>
      <c r="STQ104" s="139"/>
      <c r="STR104" s="266"/>
      <c r="STS104" s="266"/>
      <c r="STT104" s="266"/>
      <c r="STU104" s="139"/>
      <c r="STV104" s="266"/>
      <c r="STW104" s="266"/>
      <c r="STX104" s="266"/>
      <c r="STY104" s="139"/>
      <c r="STZ104" s="266"/>
      <c r="SUA104" s="266"/>
      <c r="SUB104" s="266"/>
      <c r="SUC104" s="139"/>
      <c r="SUD104" s="266"/>
      <c r="SUE104" s="266"/>
      <c r="SUF104" s="266"/>
      <c r="SUG104" s="139"/>
      <c r="SUH104" s="266"/>
      <c r="SUI104" s="266"/>
      <c r="SUJ104" s="266"/>
      <c r="SUK104" s="139"/>
      <c r="SUL104" s="266"/>
      <c r="SUM104" s="266"/>
      <c r="SUN104" s="266"/>
      <c r="SUO104" s="139"/>
      <c r="SUP104" s="266"/>
      <c r="SUQ104" s="266"/>
      <c r="SUR104" s="266"/>
      <c r="SUS104" s="139"/>
      <c r="SUT104" s="266"/>
      <c r="SUU104" s="266"/>
      <c r="SUV104" s="266"/>
      <c r="SUW104" s="139"/>
      <c r="SUX104" s="266"/>
      <c r="SUY104" s="266"/>
      <c r="SUZ104" s="266"/>
      <c r="SVA104" s="139"/>
      <c r="SVB104" s="266"/>
      <c r="SVC104" s="266"/>
      <c r="SVD104" s="266"/>
      <c r="SVE104" s="139"/>
      <c r="SVF104" s="266"/>
      <c r="SVG104" s="266"/>
      <c r="SVH104" s="266"/>
      <c r="SVI104" s="139"/>
      <c r="SVJ104" s="266"/>
      <c r="SVK104" s="266"/>
      <c r="SVL104" s="266"/>
      <c r="SVM104" s="139"/>
      <c r="SVN104" s="266"/>
      <c r="SVO104" s="266"/>
      <c r="SVP104" s="266"/>
      <c r="SVQ104" s="139"/>
      <c r="SVR104" s="266"/>
      <c r="SVS104" s="266"/>
      <c r="SVT104" s="266"/>
      <c r="SVU104" s="139"/>
      <c r="SVV104" s="266"/>
      <c r="SVW104" s="266"/>
      <c r="SVX104" s="266"/>
      <c r="SVY104" s="139"/>
      <c r="SVZ104" s="266"/>
      <c r="SWA104" s="266"/>
      <c r="SWB104" s="266"/>
      <c r="SWC104" s="139"/>
      <c r="SWD104" s="266"/>
      <c r="SWE104" s="266"/>
      <c r="SWF104" s="266"/>
      <c r="SWG104" s="139"/>
      <c r="SWH104" s="266"/>
      <c r="SWI104" s="266"/>
      <c r="SWJ104" s="266"/>
      <c r="SWK104" s="139"/>
      <c r="SWL104" s="266"/>
      <c r="SWM104" s="266"/>
      <c r="SWN104" s="266"/>
      <c r="SWO104" s="139"/>
      <c r="SWP104" s="266"/>
      <c r="SWQ104" s="266"/>
      <c r="SWR104" s="266"/>
      <c r="SWS104" s="139"/>
      <c r="SWT104" s="266"/>
      <c r="SWU104" s="266"/>
      <c r="SWV104" s="266"/>
      <c r="SWW104" s="139"/>
      <c r="SWX104" s="266"/>
      <c r="SWY104" s="266"/>
      <c r="SWZ104" s="266"/>
      <c r="SXA104" s="139"/>
      <c r="SXB104" s="266"/>
      <c r="SXC104" s="266"/>
      <c r="SXD104" s="266"/>
      <c r="SXE104" s="139"/>
      <c r="SXF104" s="266"/>
      <c r="SXG104" s="266"/>
      <c r="SXH104" s="266"/>
      <c r="SXI104" s="139"/>
      <c r="SXJ104" s="266"/>
      <c r="SXK104" s="266"/>
      <c r="SXL104" s="266"/>
      <c r="SXM104" s="139"/>
      <c r="SXN104" s="266"/>
      <c r="SXO104" s="266"/>
      <c r="SXP104" s="266"/>
      <c r="SXQ104" s="139"/>
      <c r="SXR104" s="266"/>
      <c r="SXS104" s="266"/>
      <c r="SXT104" s="266"/>
      <c r="SXU104" s="139"/>
      <c r="SXV104" s="266"/>
      <c r="SXW104" s="266"/>
      <c r="SXX104" s="266"/>
      <c r="SXY104" s="139"/>
      <c r="SXZ104" s="266"/>
      <c r="SYA104" s="266"/>
      <c r="SYB104" s="266"/>
      <c r="SYC104" s="139"/>
      <c r="SYD104" s="266"/>
      <c r="SYE104" s="266"/>
      <c r="SYF104" s="266"/>
      <c r="SYG104" s="139"/>
      <c r="SYH104" s="266"/>
      <c r="SYI104" s="266"/>
      <c r="SYJ104" s="266"/>
      <c r="SYK104" s="139"/>
      <c r="SYL104" s="266"/>
      <c r="SYM104" s="266"/>
      <c r="SYN104" s="266"/>
      <c r="SYO104" s="139"/>
      <c r="SYP104" s="266"/>
      <c r="SYQ104" s="266"/>
      <c r="SYR104" s="266"/>
      <c r="SYS104" s="139"/>
      <c r="SYT104" s="266"/>
      <c r="SYU104" s="266"/>
      <c r="SYV104" s="266"/>
      <c r="SYW104" s="139"/>
      <c r="SYX104" s="266"/>
      <c r="SYY104" s="266"/>
      <c r="SYZ104" s="266"/>
      <c r="SZA104" s="139"/>
      <c r="SZB104" s="266"/>
      <c r="SZC104" s="266"/>
      <c r="SZD104" s="266"/>
      <c r="SZE104" s="139"/>
      <c r="SZF104" s="266"/>
      <c r="SZG104" s="266"/>
      <c r="SZH104" s="266"/>
      <c r="SZI104" s="139"/>
      <c r="SZJ104" s="266"/>
      <c r="SZK104" s="266"/>
      <c r="SZL104" s="266"/>
      <c r="SZM104" s="139"/>
      <c r="SZN104" s="266"/>
      <c r="SZO104" s="266"/>
      <c r="SZP104" s="266"/>
      <c r="SZQ104" s="139"/>
      <c r="SZR104" s="266"/>
      <c r="SZS104" s="266"/>
      <c r="SZT104" s="266"/>
      <c r="SZU104" s="139"/>
      <c r="SZV104" s="266"/>
      <c r="SZW104" s="266"/>
      <c r="SZX104" s="266"/>
      <c r="SZY104" s="139"/>
      <c r="SZZ104" s="266"/>
      <c r="TAA104" s="266"/>
      <c r="TAB104" s="266"/>
      <c r="TAC104" s="139"/>
      <c r="TAD104" s="266"/>
      <c r="TAE104" s="266"/>
      <c r="TAF104" s="266"/>
      <c r="TAG104" s="139"/>
      <c r="TAH104" s="266"/>
      <c r="TAI104" s="266"/>
      <c r="TAJ104" s="266"/>
      <c r="TAK104" s="139"/>
      <c r="TAL104" s="266"/>
      <c r="TAM104" s="266"/>
      <c r="TAN104" s="266"/>
      <c r="TAO104" s="139"/>
      <c r="TAP104" s="266"/>
      <c r="TAQ104" s="266"/>
      <c r="TAR104" s="266"/>
      <c r="TAS104" s="139"/>
      <c r="TAT104" s="266"/>
      <c r="TAU104" s="266"/>
      <c r="TAV104" s="266"/>
      <c r="TAW104" s="139"/>
      <c r="TAX104" s="266"/>
      <c r="TAY104" s="266"/>
      <c r="TAZ104" s="266"/>
      <c r="TBA104" s="139"/>
      <c r="TBB104" s="266"/>
      <c r="TBC104" s="266"/>
      <c r="TBD104" s="266"/>
      <c r="TBE104" s="139"/>
      <c r="TBF104" s="266"/>
      <c r="TBG104" s="266"/>
      <c r="TBH104" s="266"/>
      <c r="TBI104" s="139"/>
      <c r="TBJ104" s="266"/>
      <c r="TBK104" s="266"/>
      <c r="TBL104" s="266"/>
      <c r="TBM104" s="139"/>
      <c r="TBN104" s="266"/>
      <c r="TBO104" s="266"/>
      <c r="TBP104" s="266"/>
      <c r="TBQ104" s="139"/>
      <c r="TBR104" s="266"/>
      <c r="TBS104" s="266"/>
      <c r="TBT104" s="266"/>
      <c r="TBU104" s="139"/>
      <c r="TBV104" s="266"/>
      <c r="TBW104" s="266"/>
      <c r="TBX104" s="266"/>
      <c r="TBY104" s="139"/>
      <c r="TBZ104" s="266"/>
      <c r="TCA104" s="266"/>
      <c r="TCB104" s="266"/>
      <c r="TCC104" s="139"/>
      <c r="TCD104" s="266"/>
      <c r="TCE104" s="266"/>
      <c r="TCF104" s="266"/>
      <c r="TCG104" s="139"/>
      <c r="TCH104" s="266"/>
      <c r="TCI104" s="266"/>
      <c r="TCJ104" s="266"/>
      <c r="TCK104" s="139"/>
      <c r="TCL104" s="266"/>
      <c r="TCM104" s="266"/>
      <c r="TCN104" s="266"/>
      <c r="TCO104" s="139"/>
      <c r="TCP104" s="266"/>
      <c r="TCQ104" s="266"/>
      <c r="TCR104" s="266"/>
      <c r="TCS104" s="139"/>
      <c r="TCT104" s="266"/>
      <c r="TCU104" s="266"/>
      <c r="TCV104" s="266"/>
      <c r="TCW104" s="139"/>
      <c r="TCX104" s="266"/>
      <c r="TCY104" s="266"/>
      <c r="TCZ104" s="266"/>
      <c r="TDA104" s="139"/>
      <c r="TDB104" s="266"/>
      <c r="TDC104" s="266"/>
      <c r="TDD104" s="266"/>
      <c r="TDE104" s="139"/>
      <c r="TDF104" s="266"/>
      <c r="TDG104" s="266"/>
      <c r="TDH104" s="266"/>
      <c r="TDI104" s="139"/>
      <c r="TDJ104" s="266"/>
      <c r="TDK104" s="266"/>
      <c r="TDL104" s="266"/>
      <c r="TDM104" s="139"/>
      <c r="TDN104" s="266"/>
      <c r="TDO104" s="266"/>
      <c r="TDP104" s="266"/>
      <c r="TDQ104" s="139"/>
      <c r="TDR104" s="266"/>
      <c r="TDS104" s="266"/>
      <c r="TDT104" s="266"/>
      <c r="TDU104" s="139"/>
      <c r="TDV104" s="266"/>
      <c r="TDW104" s="266"/>
      <c r="TDX104" s="266"/>
      <c r="TDY104" s="139"/>
      <c r="TDZ104" s="266"/>
      <c r="TEA104" s="266"/>
      <c r="TEB104" s="266"/>
      <c r="TEC104" s="139"/>
      <c r="TED104" s="266"/>
      <c r="TEE104" s="266"/>
      <c r="TEF104" s="266"/>
      <c r="TEG104" s="139"/>
      <c r="TEH104" s="266"/>
      <c r="TEI104" s="266"/>
      <c r="TEJ104" s="266"/>
      <c r="TEK104" s="139"/>
      <c r="TEL104" s="266"/>
      <c r="TEM104" s="266"/>
      <c r="TEN104" s="266"/>
      <c r="TEO104" s="139"/>
      <c r="TEP104" s="266"/>
      <c r="TEQ104" s="266"/>
      <c r="TER104" s="266"/>
      <c r="TES104" s="139"/>
      <c r="TET104" s="266"/>
      <c r="TEU104" s="266"/>
      <c r="TEV104" s="266"/>
      <c r="TEW104" s="139"/>
      <c r="TEX104" s="266"/>
      <c r="TEY104" s="266"/>
      <c r="TEZ104" s="266"/>
      <c r="TFA104" s="139"/>
      <c r="TFB104" s="266"/>
      <c r="TFC104" s="266"/>
      <c r="TFD104" s="266"/>
      <c r="TFE104" s="139"/>
      <c r="TFF104" s="266"/>
      <c r="TFG104" s="266"/>
      <c r="TFH104" s="266"/>
      <c r="TFI104" s="139"/>
      <c r="TFJ104" s="266"/>
      <c r="TFK104" s="266"/>
      <c r="TFL104" s="266"/>
      <c r="TFM104" s="139"/>
      <c r="TFN104" s="266"/>
      <c r="TFO104" s="266"/>
      <c r="TFP104" s="266"/>
      <c r="TFQ104" s="139"/>
      <c r="TFR104" s="266"/>
      <c r="TFS104" s="266"/>
      <c r="TFT104" s="266"/>
      <c r="TFU104" s="139"/>
      <c r="TFV104" s="266"/>
      <c r="TFW104" s="266"/>
      <c r="TFX104" s="266"/>
      <c r="TFY104" s="139"/>
      <c r="TFZ104" s="266"/>
      <c r="TGA104" s="266"/>
      <c r="TGB104" s="266"/>
      <c r="TGC104" s="139"/>
      <c r="TGD104" s="266"/>
      <c r="TGE104" s="266"/>
      <c r="TGF104" s="266"/>
      <c r="TGG104" s="139"/>
      <c r="TGH104" s="266"/>
      <c r="TGI104" s="266"/>
      <c r="TGJ104" s="266"/>
      <c r="TGK104" s="139"/>
      <c r="TGL104" s="266"/>
      <c r="TGM104" s="266"/>
      <c r="TGN104" s="266"/>
      <c r="TGO104" s="139"/>
      <c r="TGP104" s="266"/>
      <c r="TGQ104" s="266"/>
      <c r="TGR104" s="266"/>
      <c r="TGS104" s="139"/>
      <c r="TGT104" s="266"/>
      <c r="TGU104" s="266"/>
      <c r="TGV104" s="266"/>
      <c r="TGW104" s="139"/>
      <c r="TGX104" s="266"/>
      <c r="TGY104" s="266"/>
      <c r="TGZ104" s="266"/>
      <c r="THA104" s="139"/>
      <c r="THB104" s="266"/>
      <c r="THC104" s="266"/>
      <c r="THD104" s="266"/>
      <c r="THE104" s="139"/>
      <c r="THF104" s="266"/>
      <c r="THG104" s="266"/>
      <c r="THH104" s="266"/>
      <c r="THI104" s="139"/>
      <c r="THJ104" s="266"/>
      <c r="THK104" s="266"/>
      <c r="THL104" s="266"/>
      <c r="THM104" s="139"/>
      <c r="THN104" s="266"/>
      <c r="THO104" s="266"/>
      <c r="THP104" s="266"/>
      <c r="THQ104" s="139"/>
      <c r="THR104" s="266"/>
      <c r="THS104" s="266"/>
      <c r="THT104" s="266"/>
      <c r="THU104" s="139"/>
      <c r="THV104" s="266"/>
      <c r="THW104" s="266"/>
      <c r="THX104" s="266"/>
      <c r="THY104" s="139"/>
      <c r="THZ104" s="266"/>
      <c r="TIA104" s="266"/>
      <c r="TIB104" s="266"/>
      <c r="TIC104" s="139"/>
      <c r="TID104" s="266"/>
      <c r="TIE104" s="266"/>
      <c r="TIF104" s="266"/>
      <c r="TIG104" s="139"/>
      <c r="TIH104" s="266"/>
      <c r="TII104" s="266"/>
      <c r="TIJ104" s="266"/>
      <c r="TIK104" s="139"/>
      <c r="TIL104" s="266"/>
      <c r="TIM104" s="266"/>
      <c r="TIN104" s="266"/>
      <c r="TIO104" s="139"/>
      <c r="TIP104" s="266"/>
      <c r="TIQ104" s="266"/>
      <c r="TIR104" s="266"/>
      <c r="TIS104" s="139"/>
      <c r="TIT104" s="266"/>
      <c r="TIU104" s="266"/>
      <c r="TIV104" s="266"/>
      <c r="TIW104" s="139"/>
      <c r="TIX104" s="266"/>
      <c r="TIY104" s="266"/>
      <c r="TIZ104" s="266"/>
      <c r="TJA104" s="139"/>
      <c r="TJB104" s="266"/>
      <c r="TJC104" s="266"/>
      <c r="TJD104" s="266"/>
      <c r="TJE104" s="139"/>
      <c r="TJF104" s="266"/>
      <c r="TJG104" s="266"/>
      <c r="TJH104" s="266"/>
      <c r="TJI104" s="139"/>
      <c r="TJJ104" s="266"/>
      <c r="TJK104" s="266"/>
      <c r="TJL104" s="266"/>
      <c r="TJM104" s="139"/>
      <c r="TJN104" s="266"/>
      <c r="TJO104" s="266"/>
      <c r="TJP104" s="266"/>
      <c r="TJQ104" s="139"/>
      <c r="TJR104" s="266"/>
      <c r="TJS104" s="266"/>
      <c r="TJT104" s="266"/>
      <c r="TJU104" s="139"/>
      <c r="TJV104" s="266"/>
      <c r="TJW104" s="266"/>
      <c r="TJX104" s="266"/>
      <c r="TJY104" s="139"/>
      <c r="TJZ104" s="266"/>
      <c r="TKA104" s="266"/>
      <c r="TKB104" s="266"/>
      <c r="TKC104" s="139"/>
      <c r="TKD104" s="266"/>
      <c r="TKE104" s="266"/>
      <c r="TKF104" s="266"/>
      <c r="TKG104" s="139"/>
      <c r="TKH104" s="266"/>
      <c r="TKI104" s="266"/>
      <c r="TKJ104" s="266"/>
      <c r="TKK104" s="139"/>
      <c r="TKL104" s="266"/>
      <c r="TKM104" s="266"/>
      <c r="TKN104" s="266"/>
      <c r="TKO104" s="139"/>
      <c r="TKP104" s="266"/>
      <c r="TKQ104" s="266"/>
      <c r="TKR104" s="266"/>
      <c r="TKS104" s="139"/>
      <c r="TKT104" s="266"/>
      <c r="TKU104" s="266"/>
      <c r="TKV104" s="266"/>
      <c r="TKW104" s="139"/>
      <c r="TKX104" s="266"/>
      <c r="TKY104" s="266"/>
      <c r="TKZ104" s="266"/>
      <c r="TLA104" s="139"/>
      <c r="TLB104" s="266"/>
      <c r="TLC104" s="266"/>
      <c r="TLD104" s="266"/>
      <c r="TLE104" s="139"/>
      <c r="TLF104" s="266"/>
      <c r="TLG104" s="266"/>
      <c r="TLH104" s="266"/>
      <c r="TLI104" s="139"/>
      <c r="TLJ104" s="266"/>
      <c r="TLK104" s="266"/>
      <c r="TLL104" s="266"/>
      <c r="TLM104" s="139"/>
      <c r="TLN104" s="266"/>
      <c r="TLO104" s="266"/>
      <c r="TLP104" s="266"/>
      <c r="TLQ104" s="139"/>
      <c r="TLR104" s="266"/>
      <c r="TLS104" s="266"/>
      <c r="TLT104" s="266"/>
      <c r="TLU104" s="139"/>
      <c r="TLV104" s="266"/>
      <c r="TLW104" s="266"/>
      <c r="TLX104" s="266"/>
      <c r="TLY104" s="139"/>
      <c r="TLZ104" s="266"/>
      <c r="TMA104" s="266"/>
      <c r="TMB104" s="266"/>
      <c r="TMC104" s="139"/>
      <c r="TMD104" s="266"/>
      <c r="TME104" s="266"/>
      <c r="TMF104" s="266"/>
      <c r="TMG104" s="139"/>
      <c r="TMH104" s="266"/>
      <c r="TMI104" s="266"/>
      <c r="TMJ104" s="266"/>
      <c r="TMK104" s="139"/>
      <c r="TML104" s="266"/>
      <c r="TMM104" s="266"/>
      <c r="TMN104" s="266"/>
      <c r="TMO104" s="139"/>
      <c r="TMP104" s="266"/>
      <c r="TMQ104" s="266"/>
      <c r="TMR104" s="266"/>
      <c r="TMS104" s="139"/>
      <c r="TMT104" s="266"/>
      <c r="TMU104" s="266"/>
      <c r="TMV104" s="266"/>
      <c r="TMW104" s="139"/>
      <c r="TMX104" s="266"/>
      <c r="TMY104" s="266"/>
      <c r="TMZ104" s="266"/>
      <c r="TNA104" s="139"/>
      <c r="TNB104" s="266"/>
      <c r="TNC104" s="266"/>
      <c r="TND104" s="266"/>
      <c r="TNE104" s="139"/>
      <c r="TNF104" s="266"/>
      <c r="TNG104" s="266"/>
      <c r="TNH104" s="266"/>
      <c r="TNI104" s="139"/>
      <c r="TNJ104" s="266"/>
      <c r="TNK104" s="266"/>
      <c r="TNL104" s="266"/>
      <c r="TNM104" s="139"/>
      <c r="TNN104" s="266"/>
      <c r="TNO104" s="266"/>
      <c r="TNP104" s="266"/>
      <c r="TNQ104" s="139"/>
      <c r="TNR104" s="266"/>
      <c r="TNS104" s="266"/>
      <c r="TNT104" s="266"/>
      <c r="TNU104" s="139"/>
      <c r="TNV104" s="266"/>
      <c r="TNW104" s="266"/>
      <c r="TNX104" s="266"/>
      <c r="TNY104" s="139"/>
      <c r="TNZ104" s="266"/>
      <c r="TOA104" s="266"/>
      <c r="TOB104" s="266"/>
      <c r="TOC104" s="139"/>
      <c r="TOD104" s="266"/>
      <c r="TOE104" s="266"/>
      <c r="TOF104" s="266"/>
      <c r="TOG104" s="139"/>
      <c r="TOH104" s="266"/>
      <c r="TOI104" s="266"/>
      <c r="TOJ104" s="266"/>
      <c r="TOK104" s="139"/>
      <c r="TOL104" s="266"/>
      <c r="TOM104" s="266"/>
      <c r="TON104" s="266"/>
      <c r="TOO104" s="139"/>
      <c r="TOP104" s="266"/>
      <c r="TOQ104" s="266"/>
      <c r="TOR104" s="266"/>
      <c r="TOS104" s="139"/>
      <c r="TOT104" s="266"/>
      <c r="TOU104" s="266"/>
      <c r="TOV104" s="266"/>
      <c r="TOW104" s="139"/>
      <c r="TOX104" s="266"/>
      <c r="TOY104" s="266"/>
      <c r="TOZ104" s="266"/>
      <c r="TPA104" s="139"/>
      <c r="TPB104" s="266"/>
      <c r="TPC104" s="266"/>
      <c r="TPD104" s="266"/>
      <c r="TPE104" s="139"/>
      <c r="TPF104" s="266"/>
      <c r="TPG104" s="266"/>
      <c r="TPH104" s="266"/>
      <c r="TPI104" s="139"/>
      <c r="TPJ104" s="266"/>
      <c r="TPK104" s="266"/>
      <c r="TPL104" s="266"/>
      <c r="TPM104" s="139"/>
      <c r="TPN104" s="266"/>
      <c r="TPO104" s="266"/>
      <c r="TPP104" s="266"/>
      <c r="TPQ104" s="139"/>
      <c r="TPR104" s="266"/>
      <c r="TPS104" s="266"/>
      <c r="TPT104" s="266"/>
      <c r="TPU104" s="139"/>
      <c r="TPV104" s="266"/>
      <c r="TPW104" s="266"/>
      <c r="TPX104" s="266"/>
      <c r="TPY104" s="139"/>
      <c r="TPZ104" s="266"/>
      <c r="TQA104" s="266"/>
      <c r="TQB104" s="266"/>
      <c r="TQC104" s="139"/>
      <c r="TQD104" s="266"/>
      <c r="TQE104" s="266"/>
      <c r="TQF104" s="266"/>
      <c r="TQG104" s="139"/>
      <c r="TQH104" s="266"/>
      <c r="TQI104" s="266"/>
      <c r="TQJ104" s="266"/>
      <c r="TQK104" s="139"/>
      <c r="TQL104" s="266"/>
      <c r="TQM104" s="266"/>
      <c r="TQN104" s="266"/>
      <c r="TQO104" s="139"/>
      <c r="TQP104" s="266"/>
      <c r="TQQ104" s="266"/>
      <c r="TQR104" s="266"/>
      <c r="TQS104" s="139"/>
      <c r="TQT104" s="266"/>
      <c r="TQU104" s="266"/>
      <c r="TQV104" s="266"/>
      <c r="TQW104" s="139"/>
      <c r="TQX104" s="266"/>
      <c r="TQY104" s="266"/>
      <c r="TQZ104" s="266"/>
      <c r="TRA104" s="139"/>
      <c r="TRB104" s="266"/>
      <c r="TRC104" s="266"/>
      <c r="TRD104" s="266"/>
      <c r="TRE104" s="139"/>
      <c r="TRF104" s="266"/>
      <c r="TRG104" s="266"/>
      <c r="TRH104" s="266"/>
      <c r="TRI104" s="139"/>
      <c r="TRJ104" s="266"/>
      <c r="TRK104" s="266"/>
      <c r="TRL104" s="266"/>
      <c r="TRM104" s="139"/>
      <c r="TRN104" s="266"/>
      <c r="TRO104" s="266"/>
      <c r="TRP104" s="266"/>
      <c r="TRQ104" s="139"/>
      <c r="TRR104" s="266"/>
      <c r="TRS104" s="266"/>
      <c r="TRT104" s="266"/>
      <c r="TRU104" s="139"/>
      <c r="TRV104" s="266"/>
      <c r="TRW104" s="266"/>
      <c r="TRX104" s="266"/>
      <c r="TRY104" s="139"/>
      <c r="TRZ104" s="266"/>
      <c r="TSA104" s="266"/>
      <c r="TSB104" s="266"/>
      <c r="TSC104" s="139"/>
      <c r="TSD104" s="266"/>
      <c r="TSE104" s="266"/>
      <c r="TSF104" s="266"/>
      <c r="TSG104" s="139"/>
      <c r="TSH104" s="266"/>
      <c r="TSI104" s="266"/>
      <c r="TSJ104" s="266"/>
      <c r="TSK104" s="139"/>
      <c r="TSL104" s="266"/>
      <c r="TSM104" s="266"/>
      <c r="TSN104" s="266"/>
      <c r="TSO104" s="139"/>
      <c r="TSP104" s="266"/>
      <c r="TSQ104" s="266"/>
      <c r="TSR104" s="266"/>
      <c r="TSS104" s="139"/>
      <c r="TST104" s="266"/>
      <c r="TSU104" s="266"/>
      <c r="TSV104" s="266"/>
      <c r="TSW104" s="139"/>
      <c r="TSX104" s="266"/>
      <c r="TSY104" s="266"/>
      <c r="TSZ104" s="266"/>
      <c r="TTA104" s="139"/>
      <c r="TTB104" s="266"/>
      <c r="TTC104" s="266"/>
      <c r="TTD104" s="266"/>
      <c r="TTE104" s="139"/>
      <c r="TTF104" s="266"/>
      <c r="TTG104" s="266"/>
      <c r="TTH104" s="266"/>
      <c r="TTI104" s="139"/>
      <c r="TTJ104" s="266"/>
      <c r="TTK104" s="266"/>
      <c r="TTL104" s="266"/>
      <c r="TTM104" s="139"/>
      <c r="TTN104" s="266"/>
      <c r="TTO104" s="266"/>
      <c r="TTP104" s="266"/>
      <c r="TTQ104" s="139"/>
      <c r="TTR104" s="266"/>
      <c r="TTS104" s="266"/>
      <c r="TTT104" s="266"/>
      <c r="TTU104" s="139"/>
      <c r="TTV104" s="266"/>
      <c r="TTW104" s="266"/>
      <c r="TTX104" s="266"/>
      <c r="TTY104" s="139"/>
      <c r="TTZ104" s="266"/>
      <c r="TUA104" s="266"/>
      <c r="TUB104" s="266"/>
      <c r="TUC104" s="139"/>
      <c r="TUD104" s="266"/>
      <c r="TUE104" s="266"/>
      <c r="TUF104" s="266"/>
      <c r="TUG104" s="139"/>
      <c r="TUH104" s="266"/>
      <c r="TUI104" s="266"/>
      <c r="TUJ104" s="266"/>
      <c r="TUK104" s="139"/>
      <c r="TUL104" s="266"/>
      <c r="TUM104" s="266"/>
      <c r="TUN104" s="266"/>
      <c r="TUO104" s="139"/>
      <c r="TUP104" s="266"/>
      <c r="TUQ104" s="266"/>
      <c r="TUR104" s="266"/>
      <c r="TUS104" s="139"/>
      <c r="TUT104" s="266"/>
      <c r="TUU104" s="266"/>
      <c r="TUV104" s="266"/>
      <c r="TUW104" s="139"/>
      <c r="TUX104" s="266"/>
      <c r="TUY104" s="266"/>
      <c r="TUZ104" s="266"/>
      <c r="TVA104" s="139"/>
      <c r="TVB104" s="266"/>
      <c r="TVC104" s="266"/>
      <c r="TVD104" s="266"/>
      <c r="TVE104" s="139"/>
      <c r="TVF104" s="266"/>
      <c r="TVG104" s="266"/>
      <c r="TVH104" s="266"/>
      <c r="TVI104" s="139"/>
      <c r="TVJ104" s="266"/>
      <c r="TVK104" s="266"/>
      <c r="TVL104" s="266"/>
      <c r="TVM104" s="139"/>
      <c r="TVN104" s="266"/>
      <c r="TVO104" s="266"/>
      <c r="TVP104" s="266"/>
      <c r="TVQ104" s="139"/>
      <c r="TVR104" s="266"/>
      <c r="TVS104" s="266"/>
      <c r="TVT104" s="266"/>
      <c r="TVU104" s="139"/>
      <c r="TVV104" s="266"/>
      <c r="TVW104" s="266"/>
      <c r="TVX104" s="266"/>
      <c r="TVY104" s="139"/>
      <c r="TVZ104" s="266"/>
      <c r="TWA104" s="266"/>
      <c r="TWB104" s="266"/>
      <c r="TWC104" s="139"/>
      <c r="TWD104" s="266"/>
      <c r="TWE104" s="266"/>
      <c r="TWF104" s="266"/>
      <c r="TWG104" s="139"/>
      <c r="TWH104" s="266"/>
      <c r="TWI104" s="266"/>
      <c r="TWJ104" s="266"/>
      <c r="TWK104" s="139"/>
      <c r="TWL104" s="266"/>
      <c r="TWM104" s="266"/>
      <c r="TWN104" s="266"/>
      <c r="TWO104" s="139"/>
      <c r="TWP104" s="266"/>
      <c r="TWQ104" s="266"/>
      <c r="TWR104" s="266"/>
      <c r="TWS104" s="139"/>
      <c r="TWT104" s="266"/>
      <c r="TWU104" s="266"/>
      <c r="TWV104" s="266"/>
      <c r="TWW104" s="139"/>
      <c r="TWX104" s="266"/>
      <c r="TWY104" s="266"/>
      <c r="TWZ104" s="266"/>
      <c r="TXA104" s="139"/>
      <c r="TXB104" s="266"/>
      <c r="TXC104" s="266"/>
      <c r="TXD104" s="266"/>
      <c r="TXE104" s="139"/>
      <c r="TXF104" s="266"/>
      <c r="TXG104" s="266"/>
      <c r="TXH104" s="266"/>
      <c r="TXI104" s="139"/>
      <c r="TXJ104" s="266"/>
      <c r="TXK104" s="266"/>
      <c r="TXL104" s="266"/>
      <c r="TXM104" s="139"/>
      <c r="TXN104" s="266"/>
      <c r="TXO104" s="266"/>
      <c r="TXP104" s="266"/>
      <c r="TXQ104" s="139"/>
      <c r="TXR104" s="266"/>
      <c r="TXS104" s="266"/>
      <c r="TXT104" s="266"/>
      <c r="TXU104" s="139"/>
      <c r="TXV104" s="266"/>
      <c r="TXW104" s="266"/>
      <c r="TXX104" s="266"/>
      <c r="TXY104" s="139"/>
      <c r="TXZ104" s="266"/>
      <c r="TYA104" s="266"/>
      <c r="TYB104" s="266"/>
      <c r="TYC104" s="139"/>
      <c r="TYD104" s="266"/>
      <c r="TYE104" s="266"/>
      <c r="TYF104" s="266"/>
      <c r="TYG104" s="139"/>
      <c r="TYH104" s="266"/>
      <c r="TYI104" s="266"/>
      <c r="TYJ104" s="266"/>
      <c r="TYK104" s="139"/>
      <c r="TYL104" s="266"/>
      <c r="TYM104" s="266"/>
      <c r="TYN104" s="266"/>
      <c r="TYO104" s="139"/>
      <c r="TYP104" s="266"/>
      <c r="TYQ104" s="266"/>
      <c r="TYR104" s="266"/>
      <c r="TYS104" s="139"/>
      <c r="TYT104" s="266"/>
      <c r="TYU104" s="266"/>
      <c r="TYV104" s="266"/>
      <c r="TYW104" s="139"/>
      <c r="TYX104" s="266"/>
      <c r="TYY104" s="266"/>
      <c r="TYZ104" s="266"/>
      <c r="TZA104" s="139"/>
      <c r="TZB104" s="266"/>
      <c r="TZC104" s="266"/>
      <c r="TZD104" s="266"/>
      <c r="TZE104" s="139"/>
      <c r="TZF104" s="266"/>
      <c r="TZG104" s="266"/>
      <c r="TZH104" s="266"/>
      <c r="TZI104" s="139"/>
      <c r="TZJ104" s="266"/>
      <c r="TZK104" s="266"/>
      <c r="TZL104" s="266"/>
      <c r="TZM104" s="139"/>
      <c r="TZN104" s="266"/>
      <c r="TZO104" s="266"/>
      <c r="TZP104" s="266"/>
      <c r="TZQ104" s="139"/>
      <c r="TZR104" s="266"/>
      <c r="TZS104" s="266"/>
      <c r="TZT104" s="266"/>
      <c r="TZU104" s="139"/>
      <c r="TZV104" s="266"/>
      <c r="TZW104" s="266"/>
      <c r="TZX104" s="266"/>
      <c r="TZY104" s="139"/>
      <c r="TZZ104" s="266"/>
      <c r="UAA104" s="266"/>
      <c r="UAB104" s="266"/>
      <c r="UAC104" s="139"/>
      <c r="UAD104" s="266"/>
      <c r="UAE104" s="266"/>
      <c r="UAF104" s="266"/>
      <c r="UAG104" s="139"/>
      <c r="UAH104" s="266"/>
      <c r="UAI104" s="266"/>
      <c r="UAJ104" s="266"/>
      <c r="UAK104" s="139"/>
      <c r="UAL104" s="266"/>
      <c r="UAM104" s="266"/>
      <c r="UAN104" s="266"/>
      <c r="UAO104" s="139"/>
      <c r="UAP104" s="266"/>
      <c r="UAQ104" s="266"/>
      <c r="UAR104" s="266"/>
      <c r="UAS104" s="139"/>
      <c r="UAT104" s="266"/>
      <c r="UAU104" s="266"/>
      <c r="UAV104" s="266"/>
      <c r="UAW104" s="139"/>
      <c r="UAX104" s="266"/>
      <c r="UAY104" s="266"/>
      <c r="UAZ104" s="266"/>
      <c r="UBA104" s="139"/>
      <c r="UBB104" s="266"/>
      <c r="UBC104" s="266"/>
      <c r="UBD104" s="266"/>
      <c r="UBE104" s="139"/>
      <c r="UBF104" s="266"/>
      <c r="UBG104" s="266"/>
      <c r="UBH104" s="266"/>
      <c r="UBI104" s="139"/>
      <c r="UBJ104" s="266"/>
      <c r="UBK104" s="266"/>
      <c r="UBL104" s="266"/>
      <c r="UBM104" s="139"/>
      <c r="UBN104" s="266"/>
      <c r="UBO104" s="266"/>
      <c r="UBP104" s="266"/>
      <c r="UBQ104" s="139"/>
      <c r="UBR104" s="266"/>
      <c r="UBS104" s="266"/>
      <c r="UBT104" s="266"/>
      <c r="UBU104" s="139"/>
      <c r="UBV104" s="266"/>
      <c r="UBW104" s="266"/>
      <c r="UBX104" s="266"/>
      <c r="UBY104" s="139"/>
      <c r="UBZ104" s="266"/>
      <c r="UCA104" s="266"/>
      <c r="UCB104" s="266"/>
      <c r="UCC104" s="139"/>
      <c r="UCD104" s="266"/>
      <c r="UCE104" s="266"/>
      <c r="UCF104" s="266"/>
      <c r="UCG104" s="139"/>
      <c r="UCH104" s="266"/>
      <c r="UCI104" s="266"/>
      <c r="UCJ104" s="266"/>
      <c r="UCK104" s="139"/>
      <c r="UCL104" s="266"/>
      <c r="UCM104" s="266"/>
      <c r="UCN104" s="266"/>
      <c r="UCO104" s="139"/>
      <c r="UCP104" s="266"/>
      <c r="UCQ104" s="266"/>
      <c r="UCR104" s="266"/>
      <c r="UCS104" s="139"/>
      <c r="UCT104" s="266"/>
      <c r="UCU104" s="266"/>
      <c r="UCV104" s="266"/>
      <c r="UCW104" s="139"/>
      <c r="UCX104" s="266"/>
      <c r="UCY104" s="266"/>
      <c r="UCZ104" s="266"/>
      <c r="UDA104" s="139"/>
      <c r="UDB104" s="266"/>
      <c r="UDC104" s="266"/>
      <c r="UDD104" s="266"/>
      <c r="UDE104" s="139"/>
      <c r="UDF104" s="266"/>
      <c r="UDG104" s="266"/>
      <c r="UDH104" s="266"/>
      <c r="UDI104" s="139"/>
      <c r="UDJ104" s="266"/>
      <c r="UDK104" s="266"/>
      <c r="UDL104" s="266"/>
      <c r="UDM104" s="139"/>
      <c r="UDN104" s="266"/>
      <c r="UDO104" s="266"/>
      <c r="UDP104" s="266"/>
      <c r="UDQ104" s="139"/>
      <c r="UDR104" s="266"/>
      <c r="UDS104" s="266"/>
      <c r="UDT104" s="266"/>
      <c r="UDU104" s="139"/>
      <c r="UDV104" s="266"/>
      <c r="UDW104" s="266"/>
      <c r="UDX104" s="266"/>
      <c r="UDY104" s="139"/>
      <c r="UDZ104" s="266"/>
      <c r="UEA104" s="266"/>
      <c r="UEB104" s="266"/>
      <c r="UEC104" s="139"/>
      <c r="UED104" s="266"/>
      <c r="UEE104" s="266"/>
      <c r="UEF104" s="266"/>
      <c r="UEG104" s="139"/>
      <c r="UEH104" s="266"/>
      <c r="UEI104" s="266"/>
      <c r="UEJ104" s="266"/>
      <c r="UEK104" s="139"/>
      <c r="UEL104" s="266"/>
      <c r="UEM104" s="266"/>
      <c r="UEN104" s="266"/>
      <c r="UEO104" s="139"/>
      <c r="UEP104" s="266"/>
      <c r="UEQ104" s="266"/>
      <c r="UER104" s="266"/>
      <c r="UES104" s="139"/>
      <c r="UET104" s="266"/>
      <c r="UEU104" s="266"/>
      <c r="UEV104" s="266"/>
      <c r="UEW104" s="139"/>
      <c r="UEX104" s="266"/>
      <c r="UEY104" s="266"/>
      <c r="UEZ104" s="266"/>
      <c r="UFA104" s="139"/>
      <c r="UFB104" s="266"/>
      <c r="UFC104" s="266"/>
      <c r="UFD104" s="266"/>
      <c r="UFE104" s="139"/>
      <c r="UFF104" s="266"/>
      <c r="UFG104" s="266"/>
      <c r="UFH104" s="266"/>
      <c r="UFI104" s="139"/>
      <c r="UFJ104" s="266"/>
      <c r="UFK104" s="266"/>
      <c r="UFL104" s="266"/>
      <c r="UFM104" s="139"/>
      <c r="UFN104" s="266"/>
      <c r="UFO104" s="266"/>
      <c r="UFP104" s="266"/>
      <c r="UFQ104" s="139"/>
      <c r="UFR104" s="266"/>
      <c r="UFS104" s="266"/>
      <c r="UFT104" s="266"/>
      <c r="UFU104" s="139"/>
      <c r="UFV104" s="266"/>
      <c r="UFW104" s="266"/>
      <c r="UFX104" s="266"/>
      <c r="UFY104" s="139"/>
      <c r="UFZ104" s="266"/>
      <c r="UGA104" s="266"/>
      <c r="UGB104" s="266"/>
      <c r="UGC104" s="139"/>
      <c r="UGD104" s="266"/>
      <c r="UGE104" s="266"/>
      <c r="UGF104" s="266"/>
      <c r="UGG104" s="139"/>
      <c r="UGH104" s="266"/>
      <c r="UGI104" s="266"/>
      <c r="UGJ104" s="266"/>
      <c r="UGK104" s="139"/>
      <c r="UGL104" s="266"/>
      <c r="UGM104" s="266"/>
      <c r="UGN104" s="266"/>
      <c r="UGO104" s="139"/>
      <c r="UGP104" s="266"/>
      <c r="UGQ104" s="266"/>
      <c r="UGR104" s="266"/>
      <c r="UGS104" s="139"/>
      <c r="UGT104" s="266"/>
      <c r="UGU104" s="266"/>
      <c r="UGV104" s="266"/>
      <c r="UGW104" s="139"/>
      <c r="UGX104" s="266"/>
      <c r="UGY104" s="266"/>
      <c r="UGZ104" s="266"/>
      <c r="UHA104" s="139"/>
      <c r="UHB104" s="266"/>
      <c r="UHC104" s="266"/>
      <c r="UHD104" s="266"/>
      <c r="UHE104" s="139"/>
      <c r="UHF104" s="266"/>
      <c r="UHG104" s="266"/>
      <c r="UHH104" s="266"/>
      <c r="UHI104" s="139"/>
      <c r="UHJ104" s="266"/>
      <c r="UHK104" s="266"/>
      <c r="UHL104" s="266"/>
      <c r="UHM104" s="139"/>
      <c r="UHN104" s="266"/>
      <c r="UHO104" s="266"/>
      <c r="UHP104" s="266"/>
      <c r="UHQ104" s="139"/>
      <c r="UHR104" s="266"/>
      <c r="UHS104" s="266"/>
      <c r="UHT104" s="266"/>
      <c r="UHU104" s="139"/>
      <c r="UHV104" s="266"/>
      <c r="UHW104" s="266"/>
      <c r="UHX104" s="266"/>
      <c r="UHY104" s="139"/>
      <c r="UHZ104" s="266"/>
      <c r="UIA104" s="266"/>
      <c r="UIB104" s="266"/>
      <c r="UIC104" s="139"/>
      <c r="UID104" s="266"/>
      <c r="UIE104" s="266"/>
      <c r="UIF104" s="266"/>
      <c r="UIG104" s="139"/>
      <c r="UIH104" s="266"/>
      <c r="UII104" s="266"/>
      <c r="UIJ104" s="266"/>
      <c r="UIK104" s="139"/>
      <c r="UIL104" s="266"/>
      <c r="UIM104" s="266"/>
      <c r="UIN104" s="266"/>
      <c r="UIO104" s="139"/>
      <c r="UIP104" s="266"/>
      <c r="UIQ104" s="266"/>
      <c r="UIR104" s="266"/>
      <c r="UIS104" s="139"/>
      <c r="UIT104" s="266"/>
      <c r="UIU104" s="266"/>
      <c r="UIV104" s="266"/>
      <c r="UIW104" s="139"/>
      <c r="UIX104" s="266"/>
      <c r="UIY104" s="266"/>
      <c r="UIZ104" s="266"/>
      <c r="UJA104" s="139"/>
      <c r="UJB104" s="266"/>
      <c r="UJC104" s="266"/>
      <c r="UJD104" s="266"/>
      <c r="UJE104" s="139"/>
      <c r="UJF104" s="266"/>
      <c r="UJG104" s="266"/>
      <c r="UJH104" s="266"/>
      <c r="UJI104" s="139"/>
      <c r="UJJ104" s="266"/>
      <c r="UJK104" s="266"/>
      <c r="UJL104" s="266"/>
      <c r="UJM104" s="139"/>
      <c r="UJN104" s="266"/>
      <c r="UJO104" s="266"/>
      <c r="UJP104" s="266"/>
      <c r="UJQ104" s="139"/>
      <c r="UJR104" s="266"/>
      <c r="UJS104" s="266"/>
      <c r="UJT104" s="266"/>
      <c r="UJU104" s="139"/>
      <c r="UJV104" s="266"/>
      <c r="UJW104" s="266"/>
      <c r="UJX104" s="266"/>
      <c r="UJY104" s="139"/>
      <c r="UJZ104" s="266"/>
      <c r="UKA104" s="266"/>
      <c r="UKB104" s="266"/>
      <c r="UKC104" s="139"/>
      <c r="UKD104" s="266"/>
      <c r="UKE104" s="266"/>
      <c r="UKF104" s="266"/>
      <c r="UKG104" s="139"/>
      <c r="UKH104" s="266"/>
      <c r="UKI104" s="266"/>
      <c r="UKJ104" s="266"/>
      <c r="UKK104" s="139"/>
      <c r="UKL104" s="266"/>
      <c r="UKM104" s="266"/>
      <c r="UKN104" s="266"/>
      <c r="UKO104" s="139"/>
      <c r="UKP104" s="266"/>
      <c r="UKQ104" s="266"/>
      <c r="UKR104" s="266"/>
      <c r="UKS104" s="139"/>
      <c r="UKT104" s="266"/>
      <c r="UKU104" s="266"/>
      <c r="UKV104" s="266"/>
      <c r="UKW104" s="139"/>
      <c r="UKX104" s="266"/>
      <c r="UKY104" s="266"/>
      <c r="UKZ104" s="266"/>
      <c r="ULA104" s="139"/>
      <c r="ULB104" s="266"/>
      <c r="ULC104" s="266"/>
      <c r="ULD104" s="266"/>
      <c r="ULE104" s="139"/>
      <c r="ULF104" s="266"/>
      <c r="ULG104" s="266"/>
      <c r="ULH104" s="266"/>
      <c r="ULI104" s="139"/>
      <c r="ULJ104" s="266"/>
      <c r="ULK104" s="266"/>
      <c r="ULL104" s="266"/>
      <c r="ULM104" s="139"/>
      <c r="ULN104" s="266"/>
      <c r="ULO104" s="266"/>
      <c r="ULP104" s="266"/>
      <c r="ULQ104" s="139"/>
      <c r="ULR104" s="266"/>
      <c r="ULS104" s="266"/>
      <c r="ULT104" s="266"/>
      <c r="ULU104" s="139"/>
      <c r="ULV104" s="266"/>
      <c r="ULW104" s="266"/>
      <c r="ULX104" s="266"/>
      <c r="ULY104" s="139"/>
      <c r="ULZ104" s="266"/>
      <c r="UMA104" s="266"/>
      <c r="UMB104" s="266"/>
      <c r="UMC104" s="139"/>
      <c r="UMD104" s="266"/>
      <c r="UME104" s="266"/>
      <c r="UMF104" s="266"/>
      <c r="UMG104" s="139"/>
      <c r="UMH104" s="266"/>
      <c r="UMI104" s="266"/>
      <c r="UMJ104" s="266"/>
      <c r="UMK104" s="139"/>
      <c r="UML104" s="266"/>
      <c r="UMM104" s="266"/>
      <c r="UMN104" s="266"/>
      <c r="UMO104" s="139"/>
      <c r="UMP104" s="266"/>
      <c r="UMQ104" s="266"/>
      <c r="UMR104" s="266"/>
      <c r="UMS104" s="139"/>
      <c r="UMT104" s="266"/>
      <c r="UMU104" s="266"/>
      <c r="UMV104" s="266"/>
      <c r="UMW104" s="139"/>
      <c r="UMX104" s="266"/>
      <c r="UMY104" s="266"/>
      <c r="UMZ104" s="266"/>
      <c r="UNA104" s="139"/>
      <c r="UNB104" s="266"/>
      <c r="UNC104" s="266"/>
      <c r="UND104" s="266"/>
      <c r="UNE104" s="139"/>
      <c r="UNF104" s="266"/>
      <c r="UNG104" s="266"/>
      <c r="UNH104" s="266"/>
      <c r="UNI104" s="139"/>
      <c r="UNJ104" s="266"/>
      <c r="UNK104" s="266"/>
      <c r="UNL104" s="266"/>
      <c r="UNM104" s="139"/>
      <c r="UNN104" s="266"/>
      <c r="UNO104" s="266"/>
      <c r="UNP104" s="266"/>
      <c r="UNQ104" s="139"/>
      <c r="UNR104" s="266"/>
      <c r="UNS104" s="266"/>
      <c r="UNT104" s="266"/>
      <c r="UNU104" s="139"/>
      <c r="UNV104" s="266"/>
      <c r="UNW104" s="266"/>
      <c r="UNX104" s="266"/>
      <c r="UNY104" s="139"/>
      <c r="UNZ104" s="266"/>
      <c r="UOA104" s="266"/>
      <c r="UOB104" s="266"/>
      <c r="UOC104" s="139"/>
      <c r="UOD104" s="266"/>
      <c r="UOE104" s="266"/>
      <c r="UOF104" s="266"/>
      <c r="UOG104" s="139"/>
      <c r="UOH104" s="266"/>
      <c r="UOI104" s="266"/>
      <c r="UOJ104" s="266"/>
      <c r="UOK104" s="139"/>
      <c r="UOL104" s="266"/>
      <c r="UOM104" s="266"/>
      <c r="UON104" s="266"/>
      <c r="UOO104" s="139"/>
      <c r="UOP104" s="266"/>
      <c r="UOQ104" s="266"/>
      <c r="UOR104" s="266"/>
      <c r="UOS104" s="139"/>
      <c r="UOT104" s="266"/>
      <c r="UOU104" s="266"/>
      <c r="UOV104" s="266"/>
      <c r="UOW104" s="139"/>
      <c r="UOX104" s="266"/>
      <c r="UOY104" s="266"/>
      <c r="UOZ104" s="266"/>
      <c r="UPA104" s="139"/>
      <c r="UPB104" s="266"/>
      <c r="UPC104" s="266"/>
      <c r="UPD104" s="266"/>
      <c r="UPE104" s="139"/>
      <c r="UPF104" s="266"/>
      <c r="UPG104" s="266"/>
      <c r="UPH104" s="266"/>
      <c r="UPI104" s="139"/>
      <c r="UPJ104" s="266"/>
      <c r="UPK104" s="266"/>
      <c r="UPL104" s="266"/>
      <c r="UPM104" s="139"/>
      <c r="UPN104" s="266"/>
      <c r="UPO104" s="266"/>
      <c r="UPP104" s="266"/>
      <c r="UPQ104" s="139"/>
      <c r="UPR104" s="266"/>
      <c r="UPS104" s="266"/>
      <c r="UPT104" s="266"/>
      <c r="UPU104" s="139"/>
      <c r="UPV104" s="266"/>
      <c r="UPW104" s="266"/>
      <c r="UPX104" s="266"/>
      <c r="UPY104" s="139"/>
      <c r="UPZ104" s="266"/>
      <c r="UQA104" s="266"/>
      <c r="UQB104" s="266"/>
      <c r="UQC104" s="139"/>
      <c r="UQD104" s="266"/>
      <c r="UQE104" s="266"/>
      <c r="UQF104" s="266"/>
      <c r="UQG104" s="139"/>
      <c r="UQH104" s="266"/>
      <c r="UQI104" s="266"/>
      <c r="UQJ104" s="266"/>
      <c r="UQK104" s="139"/>
      <c r="UQL104" s="266"/>
      <c r="UQM104" s="266"/>
      <c r="UQN104" s="266"/>
      <c r="UQO104" s="139"/>
      <c r="UQP104" s="266"/>
      <c r="UQQ104" s="266"/>
      <c r="UQR104" s="266"/>
      <c r="UQS104" s="139"/>
      <c r="UQT104" s="266"/>
      <c r="UQU104" s="266"/>
      <c r="UQV104" s="266"/>
      <c r="UQW104" s="139"/>
      <c r="UQX104" s="266"/>
      <c r="UQY104" s="266"/>
      <c r="UQZ104" s="266"/>
      <c r="URA104" s="139"/>
      <c r="URB104" s="266"/>
      <c r="URC104" s="266"/>
      <c r="URD104" s="266"/>
      <c r="URE104" s="139"/>
      <c r="URF104" s="266"/>
      <c r="URG104" s="266"/>
      <c r="URH104" s="266"/>
      <c r="URI104" s="139"/>
      <c r="URJ104" s="266"/>
      <c r="URK104" s="266"/>
      <c r="URL104" s="266"/>
      <c r="URM104" s="139"/>
      <c r="URN104" s="266"/>
      <c r="URO104" s="266"/>
      <c r="URP104" s="266"/>
      <c r="URQ104" s="139"/>
      <c r="URR104" s="266"/>
      <c r="URS104" s="266"/>
      <c r="URT104" s="266"/>
      <c r="URU104" s="139"/>
      <c r="URV104" s="266"/>
      <c r="URW104" s="266"/>
      <c r="URX104" s="266"/>
      <c r="URY104" s="139"/>
      <c r="URZ104" s="266"/>
      <c r="USA104" s="266"/>
      <c r="USB104" s="266"/>
      <c r="USC104" s="139"/>
      <c r="USD104" s="266"/>
      <c r="USE104" s="266"/>
      <c r="USF104" s="266"/>
      <c r="USG104" s="139"/>
      <c r="USH104" s="266"/>
      <c r="USI104" s="266"/>
      <c r="USJ104" s="266"/>
      <c r="USK104" s="139"/>
      <c r="USL104" s="266"/>
      <c r="USM104" s="266"/>
      <c r="USN104" s="266"/>
      <c r="USO104" s="139"/>
      <c r="USP104" s="266"/>
      <c r="USQ104" s="266"/>
      <c r="USR104" s="266"/>
      <c r="USS104" s="139"/>
      <c r="UST104" s="266"/>
      <c r="USU104" s="266"/>
      <c r="USV104" s="266"/>
      <c r="USW104" s="139"/>
      <c r="USX104" s="266"/>
      <c r="USY104" s="266"/>
      <c r="USZ104" s="266"/>
      <c r="UTA104" s="139"/>
      <c r="UTB104" s="266"/>
      <c r="UTC104" s="266"/>
      <c r="UTD104" s="266"/>
      <c r="UTE104" s="139"/>
      <c r="UTF104" s="266"/>
      <c r="UTG104" s="266"/>
      <c r="UTH104" s="266"/>
      <c r="UTI104" s="139"/>
      <c r="UTJ104" s="266"/>
      <c r="UTK104" s="266"/>
      <c r="UTL104" s="266"/>
      <c r="UTM104" s="139"/>
      <c r="UTN104" s="266"/>
      <c r="UTO104" s="266"/>
      <c r="UTP104" s="266"/>
      <c r="UTQ104" s="139"/>
      <c r="UTR104" s="266"/>
      <c r="UTS104" s="266"/>
      <c r="UTT104" s="266"/>
      <c r="UTU104" s="139"/>
      <c r="UTV104" s="266"/>
      <c r="UTW104" s="266"/>
      <c r="UTX104" s="266"/>
      <c r="UTY104" s="139"/>
      <c r="UTZ104" s="266"/>
      <c r="UUA104" s="266"/>
      <c r="UUB104" s="266"/>
      <c r="UUC104" s="139"/>
      <c r="UUD104" s="266"/>
      <c r="UUE104" s="266"/>
      <c r="UUF104" s="266"/>
      <c r="UUG104" s="139"/>
      <c r="UUH104" s="266"/>
      <c r="UUI104" s="266"/>
      <c r="UUJ104" s="266"/>
      <c r="UUK104" s="139"/>
      <c r="UUL104" s="266"/>
      <c r="UUM104" s="266"/>
      <c r="UUN104" s="266"/>
      <c r="UUO104" s="139"/>
      <c r="UUP104" s="266"/>
      <c r="UUQ104" s="266"/>
      <c r="UUR104" s="266"/>
      <c r="UUS104" s="139"/>
      <c r="UUT104" s="266"/>
      <c r="UUU104" s="266"/>
      <c r="UUV104" s="266"/>
      <c r="UUW104" s="139"/>
      <c r="UUX104" s="266"/>
      <c r="UUY104" s="266"/>
      <c r="UUZ104" s="266"/>
      <c r="UVA104" s="139"/>
      <c r="UVB104" s="266"/>
      <c r="UVC104" s="266"/>
      <c r="UVD104" s="266"/>
      <c r="UVE104" s="139"/>
      <c r="UVF104" s="266"/>
      <c r="UVG104" s="266"/>
      <c r="UVH104" s="266"/>
      <c r="UVI104" s="139"/>
      <c r="UVJ104" s="266"/>
      <c r="UVK104" s="266"/>
      <c r="UVL104" s="266"/>
      <c r="UVM104" s="139"/>
      <c r="UVN104" s="266"/>
      <c r="UVO104" s="266"/>
      <c r="UVP104" s="266"/>
      <c r="UVQ104" s="139"/>
      <c r="UVR104" s="266"/>
      <c r="UVS104" s="266"/>
      <c r="UVT104" s="266"/>
      <c r="UVU104" s="139"/>
      <c r="UVV104" s="266"/>
      <c r="UVW104" s="266"/>
      <c r="UVX104" s="266"/>
      <c r="UVY104" s="139"/>
      <c r="UVZ104" s="266"/>
      <c r="UWA104" s="266"/>
      <c r="UWB104" s="266"/>
      <c r="UWC104" s="139"/>
      <c r="UWD104" s="266"/>
      <c r="UWE104" s="266"/>
      <c r="UWF104" s="266"/>
      <c r="UWG104" s="139"/>
      <c r="UWH104" s="266"/>
      <c r="UWI104" s="266"/>
      <c r="UWJ104" s="266"/>
      <c r="UWK104" s="139"/>
      <c r="UWL104" s="266"/>
      <c r="UWM104" s="266"/>
      <c r="UWN104" s="266"/>
      <c r="UWO104" s="139"/>
      <c r="UWP104" s="266"/>
      <c r="UWQ104" s="266"/>
      <c r="UWR104" s="266"/>
      <c r="UWS104" s="139"/>
      <c r="UWT104" s="266"/>
      <c r="UWU104" s="266"/>
      <c r="UWV104" s="266"/>
      <c r="UWW104" s="139"/>
      <c r="UWX104" s="266"/>
      <c r="UWY104" s="266"/>
      <c r="UWZ104" s="266"/>
      <c r="UXA104" s="139"/>
      <c r="UXB104" s="266"/>
      <c r="UXC104" s="266"/>
      <c r="UXD104" s="266"/>
      <c r="UXE104" s="139"/>
      <c r="UXF104" s="266"/>
      <c r="UXG104" s="266"/>
      <c r="UXH104" s="266"/>
      <c r="UXI104" s="139"/>
      <c r="UXJ104" s="266"/>
      <c r="UXK104" s="266"/>
      <c r="UXL104" s="266"/>
      <c r="UXM104" s="139"/>
      <c r="UXN104" s="266"/>
      <c r="UXO104" s="266"/>
      <c r="UXP104" s="266"/>
      <c r="UXQ104" s="139"/>
      <c r="UXR104" s="266"/>
      <c r="UXS104" s="266"/>
      <c r="UXT104" s="266"/>
      <c r="UXU104" s="139"/>
      <c r="UXV104" s="266"/>
      <c r="UXW104" s="266"/>
      <c r="UXX104" s="266"/>
      <c r="UXY104" s="139"/>
      <c r="UXZ104" s="266"/>
      <c r="UYA104" s="266"/>
      <c r="UYB104" s="266"/>
      <c r="UYC104" s="139"/>
      <c r="UYD104" s="266"/>
      <c r="UYE104" s="266"/>
      <c r="UYF104" s="266"/>
      <c r="UYG104" s="139"/>
      <c r="UYH104" s="266"/>
      <c r="UYI104" s="266"/>
      <c r="UYJ104" s="266"/>
      <c r="UYK104" s="139"/>
      <c r="UYL104" s="266"/>
      <c r="UYM104" s="266"/>
      <c r="UYN104" s="266"/>
      <c r="UYO104" s="139"/>
      <c r="UYP104" s="266"/>
      <c r="UYQ104" s="266"/>
      <c r="UYR104" s="266"/>
      <c r="UYS104" s="139"/>
      <c r="UYT104" s="266"/>
      <c r="UYU104" s="266"/>
      <c r="UYV104" s="266"/>
      <c r="UYW104" s="139"/>
      <c r="UYX104" s="266"/>
      <c r="UYY104" s="266"/>
      <c r="UYZ104" s="266"/>
      <c r="UZA104" s="139"/>
      <c r="UZB104" s="266"/>
      <c r="UZC104" s="266"/>
      <c r="UZD104" s="266"/>
      <c r="UZE104" s="139"/>
      <c r="UZF104" s="266"/>
      <c r="UZG104" s="266"/>
      <c r="UZH104" s="266"/>
      <c r="UZI104" s="139"/>
      <c r="UZJ104" s="266"/>
      <c r="UZK104" s="266"/>
      <c r="UZL104" s="266"/>
      <c r="UZM104" s="139"/>
      <c r="UZN104" s="266"/>
      <c r="UZO104" s="266"/>
      <c r="UZP104" s="266"/>
      <c r="UZQ104" s="139"/>
      <c r="UZR104" s="266"/>
      <c r="UZS104" s="266"/>
      <c r="UZT104" s="266"/>
      <c r="UZU104" s="139"/>
      <c r="UZV104" s="266"/>
      <c r="UZW104" s="266"/>
      <c r="UZX104" s="266"/>
      <c r="UZY104" s="139"/>
      <c r="UZZ104" s="266"/>
      <c r="VAA104" s="266"/>
      <c r="VAB104" s="266"/>
      <c r="VAC104" s="139"/>
      <c r="VAD104" s="266"/>
      <c r="VAE104" s="266"/>
      <c r="VAF104" s="266"/>
      <c r="VAG104" s="139"/>
      <c r="VAH104" s="266"/>
      <c r="VAI104" s="266"/>
      <c r="VAJ104" s="266"/>
      <c r="VAK104" s="139"/>
      <c r="VAL104" s="266"/>
      <c r="VAM104" s="266"/>
      <c r="VAN104" s="266"/>
      <c r="VAO104" s="139"/>
      <c r="VAP104" s="266"/>
      <c r="VAQ104" s="266"/>
      <c r="VAR104" s="266"/>
      <c r="VAS104" s="139"/>
      <c r="VAT104" s="266"/>
      <c r="VAU104" s="266"/>
      <c r="VAV104" s="266"/>
      <c r="VAW104" s="139"/>
      <c r="VAX104" s="266"/>
      <c r="VAY104" s="266"/>
      <c r="VAZ104" s="266"/>
      <c r="VBA104" s="139"/>
      <c r="VBB104" s="266"/>
      <c r="VBC104" s="266"/>
      <c r="VBD104" s="266"/>
      <c r="VBE104" s="139"/>
      <c r="VBF104" s="266"/>
      <c r="VBG104" s="266"/>
      <c r="VBH104" s="266"/>
      <c r="VBI104" s="139"/>
      <c r="VBJ104" s="266"/>
      <c r="VBK104" s="266"/>
      <c r="VBL104" s="266"/>
      <c r="VBM104" s="139"/>
      <c r="VBN104" s="266"/>
      <c r="VBO104" s="266"/>
      <c r="VBP104" s="266"/>
      <c r="VBQ104" s="139"/>
      <c r="VBR104" s="266"/>
      <c r="VBS104" s="266"/>
      <c r="VBT104" s="266"/>
      <c r="VBU104" s="139"/>
      <c r="VBV104" s="266"/>
      <c r="VBW104" s="266"/>
      <c r="VBX104" s="266"/>
      <c r="VBY104" s="139"/>
      <c r="VBZ104" s="266"/>
      <c r="VCA104" s="266"/>
      <c r="VCB104" s="266"/>
      <c r="VCC104" s="139"/>
      <c r="VCD104" s="266"/>
      <c r="VCE104" s="266"/>
      <c r="VCF104" s="266"/>
      <c r="VCG104" s="139"/>
      <c r="VCH104" s="266"/>
      <c r="VCI104" s="266"/>
      <c r="VCJ104" s="266"/>
      <c r="VCK104" s="139"/>
      <c r="VCL104" s="266"/>
      <c r="VCM104" s="266"/>
      <c r="VCN104" s="266"/>
      <c r="VCO104" s="139"/>
      <c r="VCP104" s="266"/>
      <c r="VCQ104" s="266"/>
      <c r="VCR104" s="266"/>
      <c r="VCS104" s="139"/>
      <c r="VCT104" s="266"/>
      <c r="VCU104" s="266"/>
      <c r="VCV104" s="266"/>
      <c r="VCW104" s="139"/>
      <c r="VCX104" s="266"/>
      <c r="VCY104" s="266"/>
      <c r="VCZ104" s="266"/>
      <c r="VDA104" s="139"/>
      <c r="VDB104" s="266"/>
      <c r="VDC104" s="266"/>
      <c r="VDD104" s="266"/>
      <c r="VDE104" s="139"/>
      <c r="VDF104" s="266"/>
      <c r="VDG104" s="266"/>
      <c r="VDH104" s="266"/>
      <c r="VDI104" s="139"/>
      <c r="VDJ104" s="266"/>
      <c r="VDK104" s="266"/>
      <c r="VDL104" s="266"/>
      <c r="VDM104" s="139"/>
      <c r="VDN104" s="266"/>
      <c r="VDO104" s="266"/>
      <c r="VDP104" s="266"/>
      <c r="VDQ104" s="139"/>
      <c r="VDR104" s="266"/>
      <c r="VDS104" s="266"/>
      <c r="VDT104" s="266"/>
      <c r="VDU104" s="139"/>
      <c r="VDV104" s="266"/>
      <c r="VDW104" s="266"/>
      <c r="VDX104" s="266"/>
      <c r="VDY104" s="139"/>
      <c r="VDZ104" s="266"/>
      <c r="VEA104" s="266"/>
      <c r="VEB104" s="266"/>
      <c r="VEC104" s="139"/>
      <c r="VED104" s="266"/>
      <c r="VEE104" s="266"/>
      <c r="VEF104" s="266"/>
      <c r="VEG104" s="139"/>
      <c r="VEH104" s="266"/>
      <c r="VEI104" s="266"/>
      <c r="VEJ104" s="266"/>
      <c r="VEK104" s="139"/>
      <c r="VEL104" s="266"/>
      <c r="VEM104" s="266"/>
      <c r="VEN104" s="266"/>
      <c r="VEO104" s="139"/>
      <c r="VEP104" s="266"/>
      <c r="VEQ104" s="266"/>
      <c r="VER104" s="266"/>
      <c r="VES104" s="139"/>
      <c r="VET104" s="266"/>
      <c r="VEU104" s="266"/>
      <c r="VEV104" s="266"/>
      <c r="VEW104" s="139"/>
      <c r="VEX104" s="266"/>
      <c r="VEY104" s="266"/>
      <c r="VEZ104" s="266"/>
      <c r="VFA104" s="139"/>
      <c r="VFB104" s="266"/>
      <c r="VFC104" s="266"/>
      <c r="VFD104" s="266"/>
      <c r="VFE104" s="139"/>
      <c r="VFF104" s="266"/>
      <c r="VFG104" s="266"/>
      <c r="VFH104" s="266"/>
      <c r="VFI104" s="139"/>
      <c r="VFJ104" s="266"/>
      <c r="VFK104" s="266"/>
      <c r="VFL104" s="266"/>
      <c r="VFM104" s="139"/>
      <c r="VFN104" s="266"/>
      <c r="VFO104" s="266"/>
      <c r="VFP104" s="266"/>
      <c r="VFQ104" s="139"/>
      <c r="VFR104" s="266"/>
      <c r="VFS104" s="266"/>
      <c r="VFT104" s="266"/>
      <c r="VFU104" s="139"/>
      <c r="VFV104" s="266"/>
      <c r="VFW104" s="266"/>
      <c r="VFX104" s="266"/>
      <c r="VFY104" s="139"/>
      <c r="VFZ104" s="266"/>
      <c r="VGA104" s="266"/>
      <c r="VGB104" s="266"/>
      <c r="VGC104" s="139"/>
      <c r="VGD104" s="266"/>
      <c r="VGE104" s="266"/>
      <c r="VGF104" s="266"/>
      <c r="VGG104" s="139"/>
      <c r="VGH104" s="266"/>
      <c r="VGI104" s="266"/>
      <c r="VGJ104" s="266"/>
      <c r="VGK104" s="139"/>
      <c r="VGL104" s="266"/>
      <c r="VGM104" s="266"/>
      <c r="VGN104" s="266"/>
      <c r="VGO104" s="139"/>
      <c r="VGP104" s="266"/>
      <c r="VGQ104" s="266"/>
      <c r="VGR104" s="266"/>
      <c r="VGS104" s="139"/>
      <c r="VGT104" s="266"/>
      <c r="VGU104" s="266"/>
      <c r="VGV104" s="266"/>
      <c r="VGW104" s="139"/>
      <c r="VGX104" s="266"/>
      <c r="VGY104" s="266"/>
      <c r="VGZ104" s="266"/>
      <c r="VHA104" s="139"/>
      <c r="VHB104" s="266"/>
      <c r="VHC104" s="266"/>
      <c r="VHD104" s="266"/>
      <c r="VHE104" s="139"/>
      <c r="VHF104" s="266"/>
      <c r="VHG104" s="266"/>
      <c r="VHH104" s="266"/>
      <c r="VHI104" s="139"/>
      <c r="VHJ104" s="266"/>
      <c r="VHK104" s="266"/>
      <c r="VHL104" s="266"/>
      <c r="VHM104" s="139"/>
      <c r="VHN104" s="266"/>
      <c r="VHO104" s="266"/>
      <c r="VHP104" s="266"/>
      <c r="VHQ104" s="139"/>
      <c r="VHR104" s="266"/>
      <c r="VHS104" s="266"/>
      <c r="VHT104" s="266"/>
      <c r="VHU104" s="139"/>
      <c r="VHV104" s="266"/>
      <c r="VHW104" s="266"/>
      <c r="VHX104" s="266"/>
      <c r="VHY104" s="139"/>
      <c r="VHZ104" s="266"/>
      <c r="VIA104" s="266"/>
      <c r="VIB104" s="266"/>
      <c r="VIC104" s="139"/>
      <c r="VID104" s="266"/>
      <c r="VIE104" s="266"/>
      <c r="VIF104" s="266"/>
      <c r="VIG104" s="139"/>
      <c r="VIH104" s="266"/>
      <c r="VII104" s="266"/>
      <c r="VIJ104" s="266"/>
      <c r="VIK104" s="139"/>
      <c r="VIL104" s="266"/>
      <c r="VIM104" s="266"/>
      <c r="VIN104" s="266"/>
      <c r="VIO104" s="139"/>
      <c r="VIP104" s="266"/>
      <c r="VIQ104" s="266"/>
      <c r="VIR104" s="266"/>
      <c r="VIS104" s="139"/>
      <c r="VIT104" s="266"/>
      <c r="VIU104" s="266"/>
      <c r="VIV104" s="266"/>
      <c r="VIW104" s="139"/>
      <c r="VIX104" s="266"/>
      <c r="VIY104" s="266"/>
      <c r="VIZ104" s="266"/>
      <c r="VJA104" s="139"/>
      <c r="VJB104" s="266"/>
      <c r="VJC104" s="266"/>
      <c r="VJD104" s="266"/>
      <c r="VJE104" s="139"/>
      <c r="VJF104" s="266"/>
      <c r="VJG104" s="266"/>
      <c r="VJH104" s="266"/>
      <c r="VJI104" s="139"/>
      <c r="VJJ104" s="266"/>
      <c r="VJK104" s="266"/>
      <c r="VJL104" s="266"/>
      <c r="VJM104" s="139"/>
      <c r="VJN104" s="266"/>
      <c r="VJO104" s="266"/>
      <c r="VJP104" s="266"/>
      <c r="VJQ104" s="139"/>
      <c r="VJR104" s="266"/>
      <c r="VJS104" s="266"/>
      <c r="VJT104" s="266"/>
      <c r="VJU104" s="139"/>
      <c r="VJV104" s="266"/>
      <c r="VJW104" s="266"/>
      <c r="VJX104" s="266"/>
      <c r="VJY104" s="139"/>
      <c r="VJZ104" s="266"/>
      <c r="VKA104" s="266"/>
      <c r="VKB104" s="266"/>
      <c r="VKC104" s="139"/>
      <c r="VKD104" s="266"/>
      <c r="VKE104" s="266"/>
      <c r="VKF104" s="266"/>
      <c r="VKG104" s="139"/>
      <c r="VKH104" s="266"/>
      <c r="VKI104" s="266"/>
      <c r="VKJ104" s="266"/>
      <c r="VKK104" s="139"/>
      <c r="VKL104" s="266"/>
      <c r="VKM104" s="266"/>
      <c r="VKN104" s="266"/>
      <c r="VKO104" s="139"/>
      <c r="VKP104" s="266"/>
      <c r="VKQ104" s="266"/>
      <c r="VKR104" s="266"/>
      <c r="VKS104" s="139"/>
      <c r="VKT104" s="266"/>
      <c r="VKU104" s="266"/>
      <c r="VKV104" s="266"/>
      <c r="VKW104" s="139"/>
      <c r="VKX104" s="266"/>
      <c r="VKY104" s="266"/>
      <c r="VKZ104" s="266"/>
      <c r="VLA104" s="139"/>
      <c r="VLB104" s="266"/>
      <c r="VLC104" s="266"/>
      <c r="VLD104" s="266"/>
      <c r="VLE104" s="139"/>
      <c r="VLF104" s="266"/>
      <c r="VLG104" s="266"/>
      <c r="VLH104" s="266"/>
      <c r="VLI104" s="139"/>
      <c r="VLJ104" s="266"/>
      <c r="VLK104" s="266"/>
      <c r="VLL104" s="266"/>
      <c r="VLM104" s="139"/>
      <c r="VLN104" s="266"/>
      <c r="VLO104" s="266"/>
      <c r="VLP104" s="266"/>
      <c r="VLQ104" s="139"/>
      <c r="VLR104" s="266"/>
      <c r="VLS104" s="266"/>
      <c r="VLT104" s="266"/>
      <c r="VLU104" s="139"/>
      <c r="VLV104" s="266"/>
      <c r="VLW104" s="266"/>
      <c r="VLX104" s="266"/>
      <c r="VLY104" s="139"/>
      <c r="VLZ104" s="266"/>
      <c r="VMA104" s="266"/>
      <c r="VMB104" s="266"/>
      <c r="VMC104" s="139"/>
      <c r="VMD104" s="266"/>
      <c r="VME104" s="266"/>
      <c r="VMF104" s="266"/>
      <c r="VMG104" s="139"/>
      <c r="VMH104" s="266"/>
      <c r="VMI104" s="266"/>
      <c r="VMJ104" s="266"/>
      <c r="VMK104" s="139"/>
      <c r="VML104" s="266"/>
      <c r="VMM104" s="266"/>
      <c r="VMN104" s="266"/>
      <c r="VMO104" s="139"/>
      <c r="VMP104" s="266"/>
      <c r="VMQ104" s="266"/>
      <c r="VMR104" s="266"/>
      <c r="VMS104" s="139"/>
      <c r="VMT104" s="266"/>
      <c r="VMU104" s="266"/>
      <c r="VMV104" s="266"/>
      <c r="VMW104" s="139"/>
      <c r="VMX104" s="266"/>
      <c r="VMY104" s="266"/>
      <c r="VMZ104" s="266"/>
      <c r="VNA104" s="139"/>
      <c r="VNB104" s="266"/>
      <c r="VNC104" s="266"/>
      <c r="VND104" s="266"/>
      <c r="VNE104" s="139"/>
      <c r="VNF104" s="266"/>
      <c r="VNG104" s="266"/>
      <c r="VNH104" s="266"/>
      <c r="VNI104" s="139"/>
      <c r="VNJ104" s="266"/>
      <c r="VNK104" s="266"/>
      <c r="VNL104" s="266"/>
      <c r="VNM104" s="139"/>
      <c r="VNN104" s="266"/>
      <c r="VNO104" s="266"/>
      <c r="VNP104" s="266"/>
      <c r="VNQ104" s="139"/>
      <c r="VNR104" s="266"/>
      <c r="VNS104" s="266"/>
      <c r="VNT104" s="266"/>
      <c r="VNU104" s="139"/>
      <c r="VNV104" s="266"/>
      <c r="VNW104" s="266"/>
      <c r="VNX104" s="266"/>
      <c r="VNY104" s="139"/>
      <c r="VNZ104" s="266"/>
      <c r="VOA104" s="266"/>
      <c r="VOB104" s="266"/>
      <c r="VOC104" s="139"/>
      <c r="VOD104" s="266"/>
      <c r="VOE104" s="266"/>
      <c r="VOF104" s="266"/>
      <c r="VOG104" s="139"/>
      <c r="VOH104" s="266"/>
      <c r="VOI104" s="266"/>
      <c r="VOJ104" s="266"/>
      <c r="VOK104" s="139"/>
      <c r="VOL104" s="266"/>
      <c r="VOM104" s="266"/>
      <c r="VON104" s="266"/>
      <c r="VOO104" s="139"/>
      <c r="VOP104" s="266"/>
      <c r="VOQ104" s="266"/>
      <c r="VOR104" s="266"/>
      <c r="VOS104" s="139"/>
      <c r="VOT104" s="266"/>
      <c r="VOU104" s="266"/>
      <c r="VOV104" s="266"/>
      <c r="VOW104" s="139"/>
      <c r="VOX104" s="266"/>
      <c r="VOY104" s="266"/>
      <c r="VOZ104" s="266"/>
      <c r="VPA104" s="139"/>
      <c r="VPB104" s="266"/>
      <c r="VPC104" s="266"/>
      <c r="VPD104" s="266"/>
      <c r="VPE104" s="139"/>
      <c r="VPF104" s="266"/>
      <c r="VPG104" s="266"/>
      <c r="VPH104" s="266"/>
      <c r="VPI104" s="139"/>
      <c r="VPJ104" s="266"/>
      <c r="VPK104" s="266"/>
      <c r="VPL104" s="266"/>
      <c r="VPM104" s="139"/>
      <c r="VPN104" s="266"/>
      <c r="VPO104" s="266"/>
      <c r="VPP104" s="266"/>
      <c r="VPQ104" s="139"/>
      <c r="VPR104" s="266"/>
      <c r="VPS104" s="266"/>
      <c r="VPT104" s="266"/>
      <c r="VPU104" s="139"/>
      <c r="VPV104" s="266"/>
      <c r="VPW104" s="266"/>
      <c r="VPX104" s="266"/>
      <c r="VPY104" s="139"/>
      <c r="VPZ104" s="266"/>
      <c r="VQA104" s="266"/>
      <c r="VQB104" s="266"/>
      <c r="VQC104" s="139"/>
      <c r="VQD104" s="266"/>
      <c r="VQE104" s="266"/>
      <c r="VQF104" s="266"/>
      <c r="VQG104" s="139"/>
      <c r="VQH104" s="266"/>
      <c r="VQI104" s="266"/>
      <c r="VQJ104" s="266"/>
      <c r="VQK104" s="139"/>
      <c r="VQL104" s="266"/>
      <c r="VQM104" s="266"/>
      <c r="VQN104" s="266"/>
      <c r="VQO104" s="139"/>
      <c r="VQP104" s="266"/>
      <c r="VQQ104" s="266"/>
      <c r="VQR104" s="266"/>
      <c r="VQS104" s="139"/>
      <c r="VQT104" s="266"/>
      <c r="VQU104" s="266"/>
      <c r="VQV104" s="266"/>
      <c r="VQW104" s="139"/>
      <c r="VQX104" s="266"/>
      <c r="VQY104" s="266"/>
      <c r="VQZ104" s="266"/>
      <c r="VRA104" s="139"/>
      <c r="VRB104" s="266"/>
      <c r="VRC104" s="266"/>
      <c r="VRD104" s="266"/>
      <c r="VRE104" s="139"/>
      <c r="VRF104" s="266"/>
      <c r="VRG104" s="266"/>
      <c r="VRH104" s="266"/>
      <c r="VRI104" s="139"/>
      <c r="VRJ104" s="266"/>
      <c r="VRK104" s="266"/>
      <c r="VRL104" s="266"/>
      <c r="VRM104" s="139"/>
      <c r="VRN104" s="266"/>
      <c r="VRO104" s="266"/>
      <c r="VRP104" s="266"/>
      <c r="VRQ104" s="139"/>
      <c r="VRR104" s="266"/>
      <c r="VRS104" s="266"/>
      <c r="VRT104" s="266"/>
      <c r="VRU104" s="139"/>
      <c r="VRV104" s="266"/>
      <c r="VRW104" s="266"/>
      <c r="VRX104" s="266"/>
      <c r="VRY104" s="139"/>
      <c r="VRZ104" s="266"/>
      <c r="VSA104" s="266"/>
      <c r="VSB104" s="266"/>
      <c r="VSC104" s="139"/>
      <c r="VSD104" s="266"/>
      <c r="VSE104" s="266"/>
      <c r="VSF104" s="266"/>
      <c r="VSG104" s="139"/>
      <c r="VSH104" s="266"/>
      <c r="VSI104" s="266"/>
      <c r="VSJ104" s="266"/>
      <c r="VSK104" s="139"/>
      <c r="VSL104" s="266"/>
      <c r="VSM104" s="266"/>
      <c r="VSN104" s="266"/>
      <c r="VSO104" s="139"/>
      <c r="VSP104" s="266"/>
      <c r="VSQ104" s="266"/>
      <c r="VSR104" s="266"/>
      <c r="VSS104" s="139"/>
      <c r="VST104" s="266"/>
      <c r="VSU104" s="266"/>
      <c r="VSV104" s="266"/>
      <c r="VSW104" s="139"/>
      <c r="VSX104" s="266"/>
      <c r="VSY104" s="266"/>
      <c r="VSZ104" s="266"/>
      <c r="VTA104" s="139"/>
      <c r="VTB104" s="266"/>
      <c r="VTC104" s="266"/>
      <c r="VTD104" s="266"/>
      <c r="VTE104" s="139"/>
      <c r="VTF104" s="266"/>
      <c r="VTG104" s="266"/>
      <c r="VTH104" s="266"/>
      <c r="VTI104" s="139"/>
      <c r="VTJ104" s="266"/>
      <c r="VTK104" s="266"/>
      <c r="VTL104" s="266"/>
      <c r="VTM104" s="139"/>
      <c r="VTN104" s="266"/>
      <c r="VTO104" s="266"/>
      <c r="VTP104" s="266"/>
      <c r="VTQ104" s="139"/>
      <c r="VTR104" s="266"/>
      <c r="VTS104" s="266"/>
      <c r="VTT104" s="266"/>
      <c r="VTU104" s="139"/>
      <c r="VTV104" s="266"/>
      <c r="VTW104" s="266"/>
      <c r="VTX104" s="266"/>
      <c r="VTY104" s="139"/>
      <c r="VTZ104" s="266"/>
      <c r="VUA104" s="266"/>
      <c r="VUB104" s="266"/>
      <c r="VUC104" s="139"/>
      <c r="VUD104" s="266"/>
      <c r="VUE104" s="266"/>
      <c r="VUF104" s="266"/>
      <c r="VUG104" s="139"/>
      <c r="VUH104" s="266"/>
      <c r="VUI104" s="266"/>
      <c r="VUJ104" s="266"/>
      <c r="VUK104" s="139"/>
      <c r="VUL104" s="266"/>
      <c r="VUM104" s="266"/>
      <c r="VUN104" s="266"/>
      <c r="VUO104" s="139"/>
      <c r="VUP104" s="266"/>
      <c r="VUQ104" s="266"/>
      <c r="VUR104" s="266"/>
      <c r="VUS104" s="139"/>
      <c r="VUT104" s="266"/>
      <c r="VUU104" s="266"/>
      <c r="VUV104" s="266"/>
      <c r="VUW104" s="139"/>
      <c r="VUX104" s="266"/>
      <c r="VUY104" s="266"/>
      <c r="VUZ104" s="266"/>
      <c r="VVA104" s="139"/>
      <c r="VVB104" s="266"/>
      <c r="VVC104" s="266"/>
      <c r="VVD104" s="266"/>
      <c r="VVE104" s="139"/>
      <c r="VVF104" s="266"/>
      <c r="VVG104" s="266"/>
      <c r="VVH104" s="266"/>
      <c r="VVI104" s="139"/>
      <c r="VVJ104" s="266"/>
      <c r="VVK104" s="266"/>
      <c r="VVL104" s="266"/>
      <c r="VVM104" s="139"/>
      <c r="VVN104" s="266"/>
      <c r="VVO104" s="266"/>
      <c r="VVP104" s="266"/>
      <c r="VVQ104" s="139"/>
      <c r="VVR104" s="266"/>
      <c r="VVS104" s="266"/>
      <c r="VVT104" s="266"/>
      <c r="VVU104" s="139"/>
      <c r="VVV104" s="266"/>
      <c r="VVW104" s="266"/>
      <c r="VVX104" s="266"/>
      <c r="VVY104" s="139"/>
      <c r="VVZ104" s="266"/>
      <c r="VWA104" s="266"/>
      <c r="VWB104" s="266"/>
      <c r="VWC104" s="139"/>
      <c r="VWD104" s="266"/>
      <c r="VWE104" s="266"/>
      <c r="VWF104" s="266"/>
      <c r="VWG104" s="139"/>
      <c r="VWH104" s="266"/>
      <c r="VWI104" s="266"/>
      <c r="VWJ104" s="266"/>
      <c r="VWK104" s="139"/>
      <c r="VWL104" s="266"/>
      <c r="VWM104" s="266"/>
      <c r="VWN104" s="266"/>
      <c r="VWO104" s="139"/>
      <c r="VWP104" s="266"/>
      <c r="VWQ104" s="266"/>
      <c r="VWR104" s="266"/>
      <c r="VWS104" s="139"/>
      <c r="VWT104" s="266"/>
      <c r="VWU104" s="266"/>
      <c r="VWV104" s="266"/>
      <c r="VWW104" s="139"/>
      <c r="VWX104" s="266"/>
      <c r="VWY104" s="266"/>
      <c r="VWZ104" s="266"/>
      <c r="VXA104" s="139"/>
      <c r="VXB104" s="266"/>
      <c r="VXC104" s="266"/>
      <c r="VXD104" s="266"/>
      <c r="VXE104" s="139"/>
      <c r="VXF104" s="266"/>
      <c r="VXG104" s="266"/>
      <c r="VXH104" s="266"/>
      <c r="VXI104" s="139"/>
      <c r="VXJ104" s="266"/>
      <c r="VXK104" s="266"/>
      <c r="VXL104" s="266"/>
      <c r="VXM104" s="139"/>
      <c r="VXN104" s="266"/>
      <c r="VXO104" s="266"/>
      <c r="VXP104" s="266"/>
      <c r="VXQ104" s="139"/>
      <c r="VXR104" s="266"/>
      <c r="VXS104" s="266"/>
      <c r="VXT104" s="266"/>
      <c r="VXU104" s="139"/>
      <c r="VXV104" s="266"/>
      <c r="VXW104" s="266"/>
      <c r="VXX104" s="266"/>
      <c r="VXY104" s="139"/>
      <c r="VXZ104" s="266"/>
      <c r="VYA104" s="266"/>
      <c r="VYB104" s="266"/>
      <c r="VYC104" s="139"/>
      <c r="VYD104" s="266"/>
      <c r="VYE104" s="266"/>
      <c r="VYF104" s="266"/>
      <c r="VYG104" s="139"/>
      <c r="VYH104" s="266"/>
      <c r="VYI104" s="266"/>
      <c r="VYJ104" s="266"/>
      <c r="VYK104" s="139"/>
      <c r="VYL104" s="266"/>
      <c r="VYM104" s="266"/>
      <c r="VYN104" s="266"/>
      <c r="VYO104" s="139"/>
      <c r="VYP104" s="266"/>
      <c r="VYQ104" s="266"/>
      <c r="VYR104" s="266"/>
      <c r="VYS104" s="139"/>
      <c r="VYT104" s="266"/>
      <c r="VYU104" s="266"/>
      <c r="VYV104" s="266"/>
      <c r="VYW104" s="139"/>
      <c r="VYX104" s="266"/>
      <c r="VYY104" s="266"/>
      <c r="VYZ104" s="266"/>
      <c r="VZA104" s="139"/>
      <c r="VZB104" s="266"/>
      <c r="VZC104" s="266"/>
      <c r="VZD104" s="266"/>
      <c r="VZE104" s="139"/>
      <c r="VZF104" s="266"/>
      <c r="VZG104" s="266"/>
      <c r="VZH104" s="266"/>
      <c r="VZI104" s="139"/>
      <c r="VZJ104" s="266"/>
      <c r="VZK104" s="266"/>
      <c r="VZL104" s="266"/>
      <c r="VZM104" s="139"/>
      <c r="VZN104" s="266"/>
      <c r="VZO104" s="266"/>
      <c r="VZP104" s="266"/>
      <c r="VZQ104" s="139"/>
      <c r="VZR104" s="266"/>
      <c r="VZS104" s="266"/>
      <c r="VZT104" s="266"/>
      <c r="VZU104" s="139"/>
      <c r="VZV104" s="266"/>
      <c r="VZW104" s="266"/>
      <c r="VZX104" s="266"/>
      <c r="VZY104" s="139"/>
      <c r="VZZ104" s="266"/>
      <c r="WAA104" s="266"/>
      <c r="WAB104" s="266"/>
      <c r="WAC104" s="139"/>
      <c r="WAD104" s="266"/>
      <c r="WAE104" s="266"/>
      <c r="WAF104" s="266"/>
      <c r="WAG104" s="139"/>
      <c r="WAH104" s="266"/>
      <c r="WAI104" s="266"/>
      <c r="WAJ104" s="266"/>
      <c r="WAK104" s="139"/>
      <c r="WAL104" s="266"/>
      <c r="WAM104" s="266"/>
      <c r="WAN104" s="266"/>
      <c r="WAO104" s="139"/>
      <c r="WAP104" s="266"/>
      <c r="WAQ104" s="266"/>
      <c r="WAR104" s="266"/>
      <c r="WAS104" s="139"/>
      <c r="WAT104" s="266"/>
      <c r="WAU104" s="266"/>
      <c r="WAV104" s="266"/>
      <c r="WAW104" s="139"/>
      <c r="WAX104" s="266"/>
      <c r="WAY104" s="266"/>
      <c r="WAZ104" s="266"/>
      <c r="WBA104" s="139"/>
      <c r="WBB104" s="266"/>
      <c r="WBC104" s="266"/>
      <c r="WBD104" s="266"/>
      <c r="WBE104" s="139"/>
      <c r="WBF104" s="266"/>
      <c r="WBG104" s="266"/>
      <c r="WBH104" s="266"/>
      <c r="WBI104" s="139"/>
      <c r="WBJ104" s="266"/>
      <c r="WBK104" s="266"/>
      <c r="WBL104" s="266"/>
      <c r="WBM104" s="139"/>
      <c r="WBN104" s="266"/>
      <c r="WBO104" s="266"/>
      <c r="WBP104" s="266"/>
      <c r="WBQ104" s="139"/>
      <c r="WBR104" s="266"/>
      <c r="WBS104" s="266"/>
      <c r="WBT104" s="266"/>
      <c r="WBU104" s="139"/>
      <c r="WBV104" s="266"/>
      <c r="WBW104" s="266"/>
      <c r="WBX104" s="266"/>
      <c r="WBY104" s="139"/>
      <c r="WBZ104" s="266"/>
      <c r="WCA104" s="266"/>
      <c r="WCB104" s="266"/>
      <c r="WCC104" s="139"/>
      <c r="WCD104" s="266"/>
      <c r="WCE104" s="266"/>
      <c r="WCF104" s="266"/>
      <c r="WCG104" s="139"/>
      <c r="WCH104" s="266"/>
      <c r="WCI104" s="266"/>
      <c r="WCJ104" s="266"/>
      <c r="WCK104" s="139"/>
      <c r="WCL104" s="266"/>
      <c r="WCM104" s="266"/>
      <c r="WCN104" s="266"/>
      <c r="WCO104" s="139"/>
      <c r="WCP104" s="266"/>
      <c r="WCQ104" s="266"/>
      <c r="WCR104" s="266"/>
      <c r="WCS104" s="139"/>
      <c r="WCT104" s="266"/>
      <c r="WCU104" s="266"/>
      <c r="WCV104" s="266"/>
      <c r="WCW104" s="139"/>
      <c r="WCX104" s="266"/>
      <c r="WCY104" s="266"/>
      <c r="WCZ104" s="266"/>
      <c r="WDA104" s="139"/>
      <c r="WDB104" s="266"/>
      <c r="WDC104" s="266"/>
      <c r="WDD104" s="266"/>
      <c r="WDE104" s="139"/>
      <c r="WDF104" s="266"/>
      <c r="WDG104" s="266"/>
      <c r="WDH104" s="266"/>
      <c r="WDI104" s="139"/>
      <c r="WDJ104" s="266"/>
      <c r="WDK104" s="266"/>
      <c r="WDL104" s="266"/>
      <c r="WDM104" s="139"/>
      <c r="WDN104" s="266"/>
      <c r="WDO104" s="266"/>
      <c r="WDP104" s="266"/>
      <c r="WDQ104" s="139"/>
      <c r="WDR104" s="266"/>
      <c r="WDS104" s="266"/>
      <c r="WDT104" s="266"/>
      <c r="WDU104" s="139"/>
      <c r="WDV104" s="266"/>
      <c r="WDW104" s="266"/>
      <c r="WDX104" s="266"/>
      <c r="WDY104" s="139"/>
      <c r="WDZ104" s="266"/>
      <c r="WEA104" s="266"/>
      <c r="WEB104" s="266"/>
      <c r="WEC104" s="139"/>
      <c r="WED104" s="266"/>
      <c r="WEE104" s="266"/>
      <c r="WEF104" s="266"/>
      <c r="WEG104" s="139"/>
      <c r="WEH104" s="266"/>
      <c r="WEI104" s="266"/>
      <c r="WEJ104" s="266"/>
      <c r="WEK104" s="139"/>
      <c r="WEL104" s="266"/>
      <c r="WEM104" s="266"/>
      <c r="WEN104" s="266"/>
      <c r="WEO104" s="139"/>
      <c r="WEP104" s="266"/>
      <c r="WEQ104" s="266"/>
      <c r="WER104" s="266"/>
      <c r="WES104" s="139"/>
      <c r="WET104" s="266"/>
      <c r="WEU104" s="266"/>
      <c r="WEV104" s="266"/>
      <c r="WEW104" s="139"/>
      <c r="WEX104" s="266"/>
      <c r="WEY104" s="266"/>
      <c r="WEZ104" s="266"/>
      <c r="WFA104" s="139"/>
      <c r="WFB104" s="266"/>
      <c r="WFC104" s="266"/>
      <c r="WFD104" s="266"/>
      <c r="WFE104" s="139"/>
      <c r="WFF104" s="266"/>
      <c r="WFG104" s="266"/>
      <c r="WFH104" s="266"/>
      <c r="WFI104" s="139"/>
      <c r="WFJ104" s="266"/>
      <c r="WFK104" s="266"/>
      <c r="WFL104" s="266"/>
      <c r="WFM104" s="139"/>
      <c r="WFN104" s="266"/>
      <c r="WFO104" s="266"/>
      <c r="WFP104" s="266"/>
      <c r="WFQ104" s="139"/>
      <c r="WFR104" s="266"/>
      <c r="WFS104" s="266"/>
      <c r="WFT104" s="266"/>
      <c r="WFU104" s="139"/>
      <c r="WFV104" s="266"/>
      <c r="WFW104" s="266"/>
      <c r="WFX104" s="266"/>
      <c r="WFY104" s="139"/>
      <c r="WFZ104" s="266"/>
      <c r="WGA104" s="266"/>
      <c r="WGB104" s="266"/>
      <c r="WGC104" s="139"/>
      <c r="WGD104" s="266"/>
      <c r="WGE104" s="266"/>
      <c r="WGF104" s="266"/>
      <c r="WGG104" s="139"/>
      <c r="WGH104" s="266"/>
      <c r="WGI104" s="266"/>
      <c r="WGJ104" s="266"/>
      <c r="WGK104" s="139"/>
      <c r="WGL104" s="266"/>
      <c r="WGM104" s="266"/>
      <c r="WGN104" s="266"/>
      <c r="WGO104" s="139"/>
      <c r="WGP104" s="266"/>
      <c r="WGQ104" s="266"/>
      <c r="WGR104" s="266"/>
      <c r="WGS104" s="139"/>
      <c r="WGT104" s="266"/>
      <c r="WGU104" s="266"/>
      <c r="WGV104" s="266"/>
      <c r="WGW104" s="139"/>
      <c r="WGX104" s="266"/>
      <c r="WGY104" s="266"/>
      <c r="WGZ104" s="266"/>
      <c r="WHA104" s="139"/>
      <c r="WHB104" s="266"/>
      <c r="WHC104" s="266"/>
      <c r="WHD104" s="266"/>
      <c r="WHE104" s="139"/>
      <c r="WHF104" s="266"/>
      <c r="WHG104" s="266"/>
      <c r="WHH104" s="266"/>
      <c r="WHI104" s="139"/>
      <c r="WHJ104" s="266"/>
      <c r="WHK104" s="266"/>
      <c r="WHL104" s="266"/>
      <c r="WHM104" s="139"/>
      <c r="WHN104" s="266"/>
      <c r="WHO104" s="266"/>
      <c r="WHP104" s="266"/>
      <c r="WHQ104" s="139"/>
      <c r="WHR104" s="266"/>
      <c r="WHS104" s="266"/>
      <c r="WHT104" s="266"/>
      <c r="WHU104" s="139"/>
      <c r="WHV104" s="266"/>
      <c r="WHW104" s="266"/>
      <c r="WHX104" s="266"/>
      <c r="WHY104" s="139"/>
      <c r="WHZ104" s="266"/>
      <c r="WIA104" s="266"/>
      <c r="WIB104" s="266"/>
      <c r="WIC104" s="139"/>
      <c r="WID104" s="266"/>
      <c r="WIE104" s="266"/>
      <c r="WIF104" s="266"/>
      <c r="WIG104" s="139"/>
      <c r="WIH104" s="266"/>
      <c r="WII104" s="266"/>
      <c r="WIJ104" s="266"/>
      <c r="WIK104" s="139"/>
      <c r="WIL104" s="266"/>
      <c r="WIM104" s="266"/>
      <c r="WIN104" s="266"/>
      <c r="WIO104" s="139"/>
      <c r="WIP104" s="266"/>
      <c r="WIQ104" s="266"/>
      <c r="WIR104" s="266"/>
      <c r="WIS104" s="139"/>
      <c r="WIT104" s="266"/>
      <c r="WIU104" s="266"/>
      <c r="WIV104" s="266"/>
      <c r="WIW104" s="139"/>
      <c r="WIX104" s="266"/>
      <c r="WIY104" s="266"/>
      <c r="WIZ104" s="266"/>
      <c r="WJA104" s="139"/>
      <c r="WJB104" s="266"/>
      <c r="WJC104" s="266"/>
      <c r="WJD104" s="266"/>
      <c r="WJE104" s="139"/>
      <c r="WJF104" s="266"/>
      <c r="WJG104" s="266"/>
      <c r="WJH104" s="266"/>
      <c r="WJI104" s="139"/>
      <c r="WJJ104" s="266"/>
      <c r="WJK104" s="266"/>
      <c r="WJL104" s="266"/>
      <c r="WJM104" s="139"/>
      <c r="WJN104" s="266"/>
      <c r="WJO104" s="266"/>
      <c r="WJP104" s="266"/>
      <c r="WJQ104" s="139"/>
      <c r="WJR104" s="266"/>
      <c r="WJS104" s="266"/>
      <c r="WJT104" s="266"/>
      <c r="WJU104" s="139"/>
      <c r="WJV104" s="266"/>
      <c r="WJW104" s="266"/>
      <c r="WJX104" s="266"/>
      <c r="WJY104" s="139"/>
      <c r="WJZ104" s="266"/>
      <c r="WKA104" s="266"/>
      <c r="WKB104" s="266"/>
      <c r="WKC104" s="139"/>
      <c r="WKD104" s="266"/>
      <c r="WKE104" s="266"/>
      <c r="WKF104" s="266"/>
      <c r="WKG104" s="139"/>
      <c r="WKH104" s="266"/>
      <c r="WKI104" s="266"/>
      <c r="WKJ104" s="266"/>
      <c r="WKK104" s="139"/>
      <c r="WKL104" s="266"/>
      <c r="WKM104" s="266"/>
      <c r="WKN104" s="266"/>
      <c r="WKO104" s="139"/>
      <c r="WKP104" s="266"/>
      <c r="WKQ104" s="266"/>
      <c r="WKR104" s="266"/>
      <c r="WKS104" s="139"/>
      <c r="WKT104" s="266"/>
      <c r="WKU104" s="266"/>
      <c r="WKV104" s="266"/>
      <c r="WKW104" s="139"/>
      <c r="WKX104" s="266"/>
      <c r="WKY104" s="266"/>
      <c r="WKZ104" s="266"/>
      <c r="WLA104" s="139"/>
      <c r="WLB104" s="266"/>
      <c r="WLC104" s="266"/>
      <c r="WLD104" s="266"/>
      <c r="WLE104" s="139"/>
      <c r="WLF104" s="266"/>
      <c r="WLG104" s="266"/>
      <c r="WLH104" s="266"/>
      <c r="WLI104" s="139"/>
      <c r="WLJ104" s="266"/>
      <c r="WLK104" s="266"/>
      <c r="WLL104" s="266"/>
      <c r="WLM104" s="139"/>
      <c r="WLN104" s="266"/>
      <c r="WLO104" s="266"/>
      <c r="WLP104" s="266"/>
      <c r="WLQ104" s="139"/>
      <c r="WLR104" s="266"/>
      <c r="WLS104" s="266"/>
      <c r="WLT104" s="266"/>
      <c r="WLU104" s="139"/>
      <c r="WLV104" s="266"/>
      <c r="WLW104" s="266"/>
      <c r="WLX104" s="266"/>
      <c r="WLY104" s="139"/>
      <c r="WLZ104" s="266"/>
      <c r="WMA104" s="266"/>
      <c r="WMB104" s="266"/>
      <c r="WMC104" s="139"/>
      <c r="WMD104" s="266"/>
      <c r="WME104" s="266"/>
      <c r="WMF104" s="266"/>
      <c r="WMG104" s="139"/>
      <c r="WMH104" s="266"/>
      <c r="WMI104" s="266"/>
      <c r="WMJ104" s="266"/>
      <c r="WMK104" s="139"/>
      <c r="WML104" s="266"/>
      <c r="WMM104" s="266"/>
      <c r="WMN104" s="266"/>
      <c r="WMO104" s="139"/>
      <c r="WMP104" s="266"/>
      <c r="WMQ104" s="266"/>
      <c r="WMR104" s="266"/>
      <c r="WMS104" s="139"/>
      <c r="WMT104" s="266"/>
      <c r="WMU104" s="266"/>
      <c r="WMV104" s="266"/>
      <c r="WMW104" s="139"/>
      <c r="WMX104" s="266"/>
      <c r="WMY104" s="266"/>
      <c r="WMZ104" s="266"/>
      <c r="WNA104" s="139"/>
      <c r="WNB104" s="266"/>
      <c r="WNC104" s="266"/>
      <c r="WND104" s="266"/>
      <c r="WNE104" s="139"/>
      <c r="WNF104" s="266"/>
      <c r="WNG104" s="266"/>
      <c r="WNH104" s="266"/>
      <c r="WNI104" s="139"/>
      <c r="WNJ104" s="266"/>
      <c r="WNK104" s="266"/>
      <c r="WNL104" s="266"/>
      <c r="WNM104" s="139"/>
      <c r="WNN104" s="266"/>
      <c r="WNO104" s="266"/>
      <c r="WNP104" s="266"/>
      <c r="WNQ104" s="139"/>
      <c r="WNR104" s="266"/>
      <c r="WNS104" s="266"/>
      <c r="WNT104" s="266"/>
      <c r="WNU104" s="139"/>
      <c r="WNV104" s="266"/>
      <c r="WNW104" s="266"/>
      <c r="WNX104" s="266"/>
      <c r="WNY104" s="139"/>
      <c r="WNZ104" s="266"/>
      <c r="WOA104" s="266"/>
      <c r="WOB104" s="266"/>
      <c r="WOC104" s="139"/>
      <c r="WOD104" s="266"/>
      <c r="WOE104" s="266"/>
      <c r="WOF104" s="266"/>
      <c r="WOG104" s="139"/>
      <c r="WOH104" s="266"/>
      <c r="WOI104" s="266"/>
      <c r="WOJ104" s="266"/>
      <c r="WOK104" s="139"/>
      <c r="WOL104" s="266"/>
      <c r="WOM104" s="266"/>
      <c r="WON104" s="266"/>
      <c r="WOO104" s="139"/>
      <c r="WOP104" s="266"/>
      <c r="WOQ104" s="266"/>
      <c r="WOR104" s="266"/>
      <c r="WOS104" s="139"/>
      <c r="WOT104" s="266"/>
      <c r="WOU104" s="266"/>
      <c r="WOV104" s="266"/>
      <c r="WOW104" s="139"/>
      <c r="WOX104" s="266"/>
      <c r="WOY104" s="266"/>
      <c r="WOZ104" s="266"/>
      <c r="WPA104" s="139"/>
      <c r="WPB104" s="266"/>
      <c r="WPC104" s="266"/>
      <c r="WPD104" s="266"/>
      <c r="WPE104" s="139"/>
      <c r="WPF104" s="266"/>
      <c r="WPG104" s="266"/>
      <c r="WPH104" s="266"/>
      <c r="WPI104" s="139"/>
      <c r="WPJ104" s="266"/>
      <c r="WPK104" s="266"/>
      <c r="WPL104" s="266"/>
      <c r="WPM104" s="139"/>
      <c r="WPN104" s="266"/>
      <c r="WPO104" s="266"/>
      <c r="WPP104" s="266"/>
      <c r="WPQ104" s="139"/>
      <c r="WPR104" s="266"/>
      <c r="WPS104" s="266"/>
      <c r="WPT104" s="266"/>
      <c r="WPU104" s="139"/>
      <c r="WPV104" s="266"/>
      <c r="WPW104" s="266"/>
      <c r="WPX104" s="266"/>
      <c r="WPY104" s="139"/>
      <c r="WPZ104" s="266"/>
      <c r="WQA104" s="266"/>
      <c r="WQB104" s="266"/>
      <c r="WQC104" s="139"/>
      <c r="WQD104" s="266"/>
      <c r="WQE104" s="266"/>
      <c r="WQF104" s="266"/>
      <c r="WQG104" s="139"/>
      <c r="WQH104" s="266"/>
      <c r="WQI104" s="266"/>
      <c r="WQJ104" s="266"/>
      <c r="WQK104" s="139"/>
      <c r="WQL104" s="266"/>
      <c r="WQM104" s="266"/>
      <c r="WQN104" s="266"/>
      <c r="WQO104" s="139"/>
      <c r="WQP104" s="266"/>
      <c r="WQQ104" s="266"/>
      <c r="WQR104" s="266"/>
      <c r="WQS104" s="139"/>
      <c r="WQT104" s="266"/>
      <c r="WQU104" s="266"/>
      <c r="WQV104" s="266"/>
      <c r="WQW104" s="139"/>
      <c r="WQX104" s="266"/>
      <c r="WQY104" s="266"/>
      <c r="WQZ104" s="266"/>
      <c r="WRA104" s="139"/>
      <c r="WRB104" s="266"/>
      <c r="WRC104" s="266"/>
      <c r="WRD104" s="266"/>
      <c r="WRE104" s="139"/>
      <c r="WRF104" s="266"/>
      <c r="WRG104" s="266"/>
      <c r="WRH104" s="266"/>
      <c r="WRI104" s="139"/>
      <c r="WRJ104" s="266"/>
      <c r="WRK104" s="266"/>
      <c r="WRL104" s="266"/>
      <c r="WRM104" s="139"/>
      <c r="WRN104" s="266"/>
      <c r="WRO104" s="266"/>
      <c r="WRP104" s="266"/>
      <c r="WRQ104" s="139"/>
      <c r="WRR104" s="266"/>
      <c r="WRS104" s="266"/>
      <c r="WRT104" s="266"/>
      <c r="WRU104" s="139"/>
      <c r="WRV104" s="266"/>
      <c r="WRW104" s="266"/>
      <c r="WRX104" s="266"/>
      <c r="WRY104" s="139"/>
      <c r="WRZ104" s="266"/>
      <c r="WSA104" s="266"/>
      <c r="WSB104" s="266"/>
      <c r="WSC104" s="139"/>
      <c r="WSD104" s="266"/>
      <c r="WSE104" s="266"/>
      <c r="WSF104" s="266"/>
      <c r="WSG104" s="139"/>
      <c r="WSH104" s="266"/>
      <c r="WSI104" s="266"/>
      <c r="WSJ104" s="266"/>
      <c r="WSK104" s="139"/>
      <c r="WSL104" s="266"/>
      <c r="WSM104" s="266"/>
      <c r="WSN104" s="266"/>
      <c r="WSO104" s="139"/>
      <c r="WSP104" s="266"/>
      <c r="WSQ104" s="266"/>
      <c r="WSR104" s="266"/>
      <c r="WSS104" s="139"/>
      <c r="WST104" s="266"/>
      <c r="WSU104" s="266"/>
      <c r="WSV104" s="266"/>
      <c r="WSW104" s="139"/>
      <c r="WSX104" s="266"/>
      <c r="WSY104" s="266"/>
      <c r="WSZ104" s="266"/>
      <c r="WTA104" s="139"/>
      <c r="WTB104" s="266"/>
      <c r="WTC104" s="266"/>
      <c r="WTD104" s="266"/>
      <c r="WTE104" s="139"/>
      <c r="WTF104" s="266"/>
      <c r="WTG104" s="266"/>
      <c r="WTH104" s="266"/>
      <c r="WTI104" s="139"/>
      <c r="WTJ104" s="266"/>
      <c r="WTK104" s="266"/>
      <c r="WTL104" s="266"/>
      <c r="WTM104" s="139"/>
      <c r="WTN104" s="266"/>
      <c r="WTO104" s="266"/>
      <c r="WTP104" s="266"/>
      <c r="WTQ104" s="139"/>
      <c r="WTR104" s="266"/>
      <c r="WTS104" s="266"/>
      <c r="WTT104" s="266"/>
      <c r="WTU104" s="139"/>
      <c r="WTV104" s="266"/>
      <c r="WTW104" s="266"/>
      <c r="WTX104" s="266"/>
      <c r="WTY104" s="139"/>
      <c r="WTZ104" s="266"/>
      <c r="WUA104" s="266"/>
      <c r="WUB104" s="266"/>
      <c r="WUC104" s="139"/>
      <c r="WUD104" s="266"/>
      <c r="WUE104" s="266"/>
      <c r="WUF104" s="266"/>
      <c r="WUG104" s="139"/>
      <c r="WUH104" s="266"/>
      <c r="WUI104" s="266"/>
      <c r="WUJ104" s="266"/>
      <c r="WUK104" s="139"/>
      <c r="WUL104" s="266"/>
      <c r="WUM104" s="266"/>
      <c r="WUN104" s="266"/>
      <c r="WUO104" s="139"/>
      <c r="WUP104" s="266"/>
      <c r="WUQ104" s="266"/>
      <c r="WUR104" s="266"/>
      <c r="WUS104" s="139"/>
      <c r="WUT104" s="266"/>
      <c r="WUU104" s="266"/>
      <c r="WUV104" s="266"/>
      <c r="WUW104" s="139"/>
      <c r="WUX104" s="266"/>
      <c r="WUY104" s="266"/>
      <c r="WUZ104" s="266"/>
      <c r="WVA104" s="139"/>
      <c r="WVB104" s="266"/>
      <c r="WVC104" s="266"/>
      <c r="WVD104" s="266"/>
      <c r="WVE104" s="139"/>
      <c r="WVF104" s="266"/>
      <c r="WVG104" s="266"/>
      <c r="WVH104" s="266"/>
      <c r="WVI104" s="139"/>
      <c r="WVJ104" s="266"/>
      <c r="WVK104" s="266"/>
      <c r="WVL104" s="266"/>
      <c r="WVM104" s="139"/>
      <c r="WVN104" s="266"/>
      <c r="WVO104" s="266"/>
      <c r="WVP104" s="266"/>
      <c r="WVQ104" s="139"/>
      <c r="WVR104" s="266"/>
      <c r="WVS104" s="266"/>
      <c r="WVT104" s="266"/>
      <c r="WVU104" s="139"/>
      <c r="WVV104" s="266"/>
      <c r="WVW104" s="266"/>
      <c r="WVX104" s="266"/>
      <c r="WVY104" s="139"/>
      <c r="WVZ104" s="266"/>
      <c r="WWA104" s="266"/>
      <c r="WWB104" s="266"/>
      <c r="WWC104" s="139"/>
      <c r="WWD104" s="266"/>
      <c r="WWE104" s="266"/>
      <c r="WWF104" s="266"/>
      <c r="WWG104" s="139"/>
      <c r="WWH104" s="266"/>
      <c r="WWI104" s="266"/>
      <c r="WWJ104" s="266"/>
      <c r="WWK104" s="139"/>
      <c r="WWL104" s="266"/>
      <c r="WWM104" s="266"/>
      <c r="WWN104" s="266"/>
      <c r="WWO104" s="139"/>
      <c r="WWP104" s="266"/>
      <c r="WWQ104" s="266"/>
      <c r="WWR104" s="266"/>
      <c r="WWS104" s="139"/>
      <c r="WWT104" s="266"/>
      <c r="WWU104" s="266"/>
      <c r="WWV104" s="266"/>
      <c r="WWW104" s="139"/>
      <c r="WWX104" s="266"/>
      <c r="WWY104" s="266"/>
      <c r="WWZ104" s="266"/>
      <c r="WXA104" s="139"/>
      <c r="WXB104" s="266"/>
      <c r="WXC104" s="266"/>
      <c r="WXD104" s="266"/>
      <c r="WXE104" s="139"/>
      <c r="WXF104" s="266"/>
      <c r="WXG104" s="266"/>
      <c r="WXH104" s="266"/>
      <c r="WXI104" s="139"/>
      <c r="WXJ104" s="266"/>
      <c r="WXK104" s="266"/>
      <c r="WXL104" s="266"/>
      <c r="WXM104" s="139"/>
      <c r="WXN104" s="266"/>
      <c r="WXO104" s="266"/>
      <c r="WXP104" s="266"/>
      <c r="WXQ104" s="139"/>
      <c r="WXR104" s="266"/>
      <c r="WXS104" s="266"/>
      <c r="WXT104" s="266"/>
      <c r="WXU104" s="139"/>
      <c r="WXV104" s="266"/>
      <c r="WXW104" s="266"/>
      <c r="WXX104" s="266"/>
      <c r="WXY104" s="139"/>
      <c r="WXZ104" s="266"/>
      <c r="WYA104" s="266"/>
      <c r="WYB104" s="266"/>
      <c r="WYC104" s="139"/>
      <c r="WYD104" s="266"/>
      <c r="WYE104" s="266"/>
      <c r="WYF104" s="266"/>
      <c r="WYG104" s="139"/>
      <c r="WYH104" s="266"/>
      <c r="WYI104" s="266"/>
      <c r="WYJ104" s="266"/>
      <c r="WYK104" s="139"/>
      <c r="WYL104" s="266"/>
      <c r="WYM104" s="266"/>
      <c r="WYN104" s="266"/>
      <c r="WYO104" s="139"/>
      <c r="WYP104" s="266"/>
      <c r="WYQ104" s="266"/>
      <c r="WYR104" s="266"/>
      <c r="WYS104" s="139"/>
      <c r="WYT104" s="266"/>
      <c r="WYU104" s="266"/>
      <c r="WYV104" s="266"/>
      <c r="WYW104" s="139"/>
      <c r="WYX104" s="266"/>
      <c r="WYY104" s="266"/>
      <c r="WYZ104" s="266"/>
      <c r="WZA104" s="139"/>
      <c r="WZB104" s="266"/>
      <c r="WZC104" s="266"/>
      <c r="WZD104" s="266"/>
      <c r="WZE104" s="139"/>
      <c r="WZF104" s="266"/>
      <c r="WZG104" s="266"/>
      <c r="WZH104" s="266"/>
      <c r="WZI104" s="139"/>
      <c r="WZJ104" s="266"/>
      <c r="WZK104" s="266"/>
      <c r="WZL104" s="266"/>
      <c r="WZM104" s="139"/>
      <c r="WZN104" s="266"/>
      <c r="WZO104" s="266"/>
      <c r="WZP104" s="266"/>
      <c r="WZQ104" s="139"/>
      <c r="WZR104" s="266"/>
      <c r="WZS104" s="266"/>
      <c r="WZT104" s="266"/>
      <c r="WZU104" s="139"/>
      <c r="WZV104" s="266"/>
      <c r="WZW104" s="266"/>
      <c r="WZX104" s="266"/>
      <c r="WZY104" s="139"/>
      <c r="WZZ104" s="266"/>
      <c r="XAA104" s="266"/>
      <c r="XAB104" s="266"/>
      <c r="XAC104" s="139"/>
      <c r="XAD104" s="266"/>
      <c r="XAE104" s="266"/>
      <c r="XAF104" s="266"/>
      <c r="XAG104" s="139"/>
      <c r="XAH104" s="266"/>
      <c r="XAI104" s="266"/>
      <c r="XAJ104" s="266"/>
      <c r="XAK104" s="139"/>
      <c r="XAL104" s="266"/>
      <c r="XAM104" s="266"/>
      <c r="XAN104" s="266"/>
      <c r="XAO104" s="139"/>
      <c r="XAP104" s="266"/>
      <c r="XAQ104" s="266"/>
      <c r="XAR104" s="266"/>
      <c r="XAS104" s="139"/>
      <c r="XAT104" s="266"/>
      <c r="XAU104" s="266"/>
      <c r="XAV104" s="266"/>
      <c r="XAW104" s="139"/>
      <c r="XAX104" s="266"/>
      <c r="XAY104" s="266"/>
      <c r="XAZ104" s="266"/>
      <c r="XBA104" s="139"/>
      <c r="XBB104" s="266"/>
      <c r="XBC104" s="266"/>
      <c r="XBD104" s="266"/>
      <c r="XBE104" s="139"/>
      <c r="XBF104" s="266"/>
      <c r="XBG104" s="266"/>
      <c r="XBH104" s="266"/>
      <c r="XBI104" s="139"/>
      <c r="XBJ104" s="266"/>
      <c r="XBK104" s="266"/>
      <c r="XBL104" s="266"/>
      <c r="XBM104" s="139"/>
      <c r="XBN104" s="266"/>
      <c r="XBO104" s="266"/>
      <c r="XBP104" s="266"/>
      <c r="XBQ104" s="139"/>
      <c r="XBR104" s="266"/>
      <c r="XBS104" s="266"/>
      <c r="XBT104" s="266"/>
      <c r="XBU104" s="139"/>
      <c r="XBV104" s="266"/>
      <c r="XBW104" s="266"/>
      <c r="XBX104" s="266"/>
      <c r="XBY104" s="139"/>
      <c r="XBZ104" s="266"/>
      <c r="XCA104" s="266"/>
      <c r="XCB104" s="266"/>
      <c r="XCC104" s="139"/>
      <c r="XCD104" s="266"/>
      <c r="XCE104" s="266"/>
      <c r="XCF104" s="266"/>
      <c r="XCG104" s="139"/>
      <c r="XCH104" s="266"/>
      <c r="XCI104" s="266"/>
      <c r="XCJ104" s="266"/>
      <c r="XCK104" s="139"/>
      <c r="XCL104" s="266"/>
      <c r="XCM104" s="266"/>
      <c r="XCN104" s="266"/>
      <c r="XCO104" s="139"/>
      <c r="XCP104" s="266"/>
      <c r="XCQ104" s="266"/>
      <c r="XCR104" s="266"/>
      <c r="XCS104" s="139"/>
      <c r="XCT104" s="266"/>
      <c r="XCU104" s="266"/>
      <c r="XCV104" s="266"/>
      <c r="XCW104" s="139"/>
      <c r="XCX104" s="266"/>
      <c r="XCY104" s="266"/>
      <c r="XCZ104" s="266"/>
      <c r="XDA104" s="139"/>
      <c r="XDB104" s="266"/>
      <c r="XDC104" s="266"/>
      <c r="XDD104" s="266"/>
      <c r="XDE104" s="139"/>
      <c r="XDF104" s="266"/>
      <c r="XDG104" s="266"/>
      <c r="XDH104" s="266"/>
      <c r="XDI104" s="139"/>
      <c r="XDJ104" s="266"/>
      <c r="XDK104" s="266"/>
      <c r="XDL104" s="266"/>
      <c r="XDM104" s="139"/>
      <c r="XDN104" s="266"/>
      <c r="XDO104" s="266"/>
      <c r="XDP104" s="266"/>
      <c r="XDQ104" s="139"/>
      <c r="XDR104" s="266"/>
      <c r="XDS104" s="266"/>
      <c r="XDT104" s="266"/>
      <c r="XDU104" s="139"/>
      <c r="XDV104" s="266"/>
      <c r="XDW104" s="266"/>
      <c r="XDX104" s="266"/>
      <c r="XDY104" s="139"/>
      <c r="XDZ104" s="266"/>
      <c r="XEA104" s="266"/>
      <c r="XEB104" s="266"/>
      <c r="XEC104" s="139"/>
      <c r="XED104" s="266"/>
      <c r="XEE104" s="266"/>
      <c r="XEF104" s="266"/>
      <c r="XEG104" s="139"/>
      <c r="XEH104" s="266"/>
      <c r="XEI104" s="266"/>
      <c r="XEJ104" s="266"/>
      <c r="XEK104" s="139"/>
      <c r="XEL104" s="266"/>
      <c r="XEM104" s="266"/>
      <c r="XEN104" s="266"/>
      <c r="XEO104" s="139"/>
      <c r="XEP104" s="266"/>
      <c r="XEQ104" s="266"/>
      <c r="XER104" s="266"/>
      <c r="XES104" s="139"/>
      <c r="XET104" s="266"/>
      <c r="XEU104" s="266"/>
      <c r="XEV104" s="266"/>
      <c r="XEW104" s="139"/>
      <c r="XEX104" s="266"/>
      <c r="XEY104" s="266"/>
      <c r="XEZ104" s="266"/>
      <c r="XFA104" s="139"/>
      <c r="XFB104" s="266"/>
      <c r="XFC104" s="266"/>
      <c r="XFD104" s="266"/>
    </row>
    <row r="105" spans="1:16384" ht="30" customHeight="1" x14ac:dyDescent="0.25">
      <c r="A105" s="99" t="s">
        <v>917</v>
      </c>
      <c r="B105" s="248" t="s">
        <v>895</v>
      </c>
      <c r="C105" s="249"/>
      <c r="D105" s="250"/>
    </row>
    <row r="106" spans="1:16384" ht="30" customHeight="1" x14ac:dyDescent="0.25">
      <c r="A106" s="99" t="s">
        <v>918</v>
      </c>
      <c r="B106" s="245" t="s">
        <v>905</v>
      </c>
      <c r="C106" s="246"/>
      <c r="D106" s="247"/>
    </row>
    <row r="107" spans="1:16384" ht="30" customHeight="1" x14ac:dyDescent="0.25">
      <c r="A107" s="99" t="s">
        <v>919</v>
      </c>
      <c r="B107" s="245"/>
      <c r="C107" s="246"/>
      <c r="D107" s="247"/>
    </row>
    <row r="108" spans="1:16384" ht="30" customHeight="1" x14ac:dyDescent="0.25">
      <c r="A108" s="99" t="s">
        <v>1031</v>
      </c>
      <c r="B108" s="140"/>
      <c r="C108" s="135" t="s">
        <v>986</v>
      </c>
      <c r="D108" s="141" t="s">
        <v>1041</v>
      </c>
    </row>
    <row r="109" spans="1:16384" ht="39.75" customHeight="1" x14ac:dyDescent="0.25">
      <c r="A109" s="99" t="s">
        <v>902</v>
      </c>
      <c r="B109" s="133"/>
      <c r="C109" s="135" t="s">
        <v>903</v>
      </c>
      <c r="D109" s="161"/>
    </row>
    <row r="110" spans="1:16384" ht="15" hidden="1" customHeight="1" x14ac:dyDescent="0.25">
      <c r="A110" s="95"/>
      <c r="B110" s="96"/>
      <c r="C110" s="97"/>
      <c r="D110" s="97"/>
    </row>
    <row r="111" spans="1:16384" ht="15" hidden="1" customHeight="1" x14ac:dyDescent="0.25"/>
    <row r="112" spans="1:16384"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customHeight="1" x14ac:dyDescent="0.25"/>
    <row r="178" ht="15" customHeight="1" x14ac:dyDescent="0.25"/>
  </sheetData>
  <sheetProtection algorithmName="SHA-512" hashValue="wykILayINOnTFtMKGza+Kb3L93HJCp8PjLw/sgC8KIIauz1vYquNjAO6RSKOIHqUA8SRMS6av+yqhJGpVz0yoQ==" saltValue="tIDWAseetLgOCso9Mth3OA==" spinCount="100000" sheet="1" objects="1" scenarios="1" formatRows="0"/>
  <dataConsolidate/>
  <mergeCells count="28737">
    <mergeCell ref="XET104:XEV104"/>
    <mergeCell ref="XEX104:XEZ104"/>
    <mergeCell ref="XFB104:XFD104"/>
    <mergeCell ref="XDZ104:XEB104"/>
    <mergeCell ref="XED104:XEF104"/>
    <mergeCell ref="XEH104:XEJ104"/>
    <mergeCell ref="XEL104:XEN104"/>
    <mergeCell ref="XEP104:XER104"/>
    <mergeCell ref="XDF104:XDH104"/>
    <mergeCell ref="XDJ104:XDL104"/>
    <mergeCell ref="XDN104:XDP104"/>
    <mergeCell ref="XDR104:XDT104"/>
    <mergeCell ref="XDV104:XDX104"/>
    <mergeCell ref="XCL104:XCN104"/>
    <mergeCell ref="XCP104:XCR104"/>
    <mergeCell ref="XCT104:XCV104"/>
    <mergeCell ref="XCX104:XCZ104"/>
    <mergeCell ref="XDB104:XDD104"/>
    <mergeCell ref="XBR104:XBT104"/>
    <mergeCell ref="XBV104:XBX104"/>
    <mergeCell ref="XBZ104:XCB104"/>
    <mergeCell ref="XCD104:XCF104"/>
    <mergeCell ref="XCH104:XCJ104"/>
    <mergeCell ref="XAX104:XAZ104"/>
    <mergeCell ref="XBB104:XBD104"/>
    <mergeCell ref="XBF104:XBH104"/>
    <mergeCell ref="XBJ104:XBL104"/>
    <mergeCell ref="XBN104:XBP104"/>
    <mergeCell ref="XAD104:XAF104"/>
    <mergeCell ref="XAH104:XAJ104"/>
    <mergeCell ref="XAL104:XAN104"/>
    <mergeCell ref="XAP104:XAR104"/>
    <mergeCell ref="XAT104:XAV104"/>
    <mergeCell ref="WZJ104:WZL104"/>
    <mergeCell ref="WZN104:WZP104"/>
    <mergeCell ref="WZR104:WZT104"/>
    <mergeCell ref="WZV104:WZX104"/>
    <mergeCell ref="WZZ104:XAB104"/>
    <mergeCell ref="WYP104:WYR104"/>
    <mergeCell ref="WYT104:WYV104"/>
    <mergeCell ref="WYX104:WYZ104"/>
    <mergeCell ref="WZB104:WZD104"/>
    <mergeCell ref="WZF104:WZH104"/>
    <mergeCell ref="WXV104:WXX104"/>
    <mergeCell ref="WXZ104:WYB104"/>
    <mergeCell ref="WYD104:WYF104"/>
    <mergeCell ref="WYH104:WYJ104"/>
    <mergeCell ref="WYL104:WYN104"/>
    <mergeCell ref="WXB104:WXD104"/>
    <mergeCell ref="WXF104:WXH104"/>
    <mergeCell ref="WXJ104:WXL104"/>
    <mergeCell ref="WXN104:WXP104"/>
    <mergeCell ref="WXR104:WXT104"/>
    <mergeCell ref="WWH104:WWJ104"/>
    <mergeCell ref="WWL104:WWN104"/>
    <mergeCell ref="WWP104:WWR104"/>
    <mergeCell ref="WWT104:WWV104"/>
    <mergeCell ref="WWX104:WWZ104"/>
    <mergeCell ref="WVN104:WVP104"/>
    <mergeCell ref="WVR104:WVT104"/>
    <mergeCell ref="WVV104:WVX104"/>
    <mergeCell ref="WVZ104:WWB104"/>
    <mergeCell ref="WWD104:WWF104"/>
    <mergeCell ref="WUT104:WUV104"/>
    <mergeCell ref="WUX104:WUZ104"/>
    <mergeCell ref="WVB104:WVD104"/>
    <mergeCell ref="WVF104:WVH104"/>
    <mergeCell ref="WVJ104:WVL104"/>
    <mergeCell ref="WTZ104:WUB104"/>
    <mergeCell ref="WUD104:WUF104"/>
    <mergeCell ref="WUH104:WUJ104"/>
    <mergeCell ref="WUL104:WUN104"/>
    <mergeCell ref="WUP104:WUR104"/>
    <mergeCell ref="WTF104:WTH104"/>
    <mergeCell ref="WTJ104:WTL104"/>
    <mergeCell ref="WTN104:WTP104"/>
    <mergeCell ref="WTR104:WTT104"/>
    <mergeCell ref="WTV104:WTX104"/>
    <mergeCell ref="WSL104:WSN104"/>
    <mergeCell ref="WSP104:WSR104"/>
    <mergeCell ref="WST104:WSV104"/>
    <mergeCell ref="WSX104:WSZ104"/>
    <mergeCell ref="WTB104:WTD104"/>
    <mergeCell ref="WRR104:WRT104"/>
    <mergeCell ref="WRV104:WRX104"/>
    <mergeCell ref="WRZ104:WSB104"/>
    <mergeCell ref="WSD104:WSF104"/>
    <mergeCell ref="WSH104:WSJ104"/>
    <mergeCell ref="WQX104:WQZ104"/>
    <mergeCell ref="WRB104:WRD104"/>
    <mergeCell ref="WRF104:WRH104"/>
    <mergeCell ref="WRJ104:WRL104"/>
    <mergeCell ref="WRN104:WRP104"/>
    <mergeCell ref="WQD104:WQF104"/>
    <mergeCell ref="WQH104:WQJ104"/>
    <mergeCell ref="WQL104:WQN104"/>
    <mergeCell ref="WQP104:WQR104"/>
    <mergeCell ref="WQT104:WQV104"/>
    <mergeCell ref="WPJ104:WPL104"/>
    <mergeCell ref="WPN104:WPP104"/>
    <mergeCell ref="WPR104:WPT104"/>
    <mergeCell ref="WPV104:WPX104"/>
    <mergeCell ref="WPZ104:WQB104"/>
    <mergeCell ref="WOP104:WOR104"/>
    <mergeCell ref="WOT104:WOV104"/>
    <mergeCell ref="WOX104:WOZ104"/>
    <mergeCell ref="WPB104:WPD104"/>
    <mergeCell ref="WPF104:WPH104"/>
    <mergeCell ref="WNV104:WNX104"/>
    <mergeCell ref="WNZ104:WOB104"/>
    <mergeCell ref="WOD104:WOF104"/>
    <mergeCell ref="WOH104:WOJ104"/>
    <mergeCell ref="WOL104:WON104"/>
    <mergeCell ref="WNB104:WND104"/>
    <mergeCell ref="WNF104:WNH104"/>
    <mergeCell ref="WNJ104:WNL104"/>
    <mergeCell ref="WNN104:WNP104"/>
    <mergeCell ref="WNR104:WNT104"/>
    <mergeCell ref="WMH104:WMJ104"/>
    <mergeCell ref="WML104:WMN104"/>
    <mergeCell ref="WMP104:WMR104"/>
    <mergeCell ref="WMT104:WMV104"/>
    <mergeCell ref="WMX104:WMZ104"/>
    <mergeCell ref="WLN104:WLP104"/>
    <mergeCell ref="WLR104:WLT104"/>
    <mergeCell ref="WLV104:WLX104"/>
    <mergeCell ref="WLZ104:WMB104"/>
    <mergeCell ref="WMD104:WMF104"/>
    <mergeCell ref="WKT104:WKV104"/>
    <mergeCell ref="WKX104:WKZ104"/>
    <mergeCell ref="WLB104:WLD104"/>
    <mergeCell ref="WLF104:WLH104"/>
    <mergeCell ref="WLJ104:WLL104"/>
    <mergeCell ref="WJZ104:WKB104"/>
    <mergeCell ref="WKD104:WKF104"/>
    <mergeCell ref="WKH104:WKJ104"/>
    <mergeCell ref="WKL104:WKN104"/>
    <mergeCell ref="WKP104:WKR104"/>
    <mergeCell ref="WJF104:WJH104"/>
    <mergeCell ref="WJJ104:WJL104"/>
    <mergeCell ref="WJN104:WJP104"/>
    <mergeCell ref="WJR104:WJT104"/>
    <mergeCell ref="WJV104:WJX104"/>
    <mergeCell ref="WIL104:WIN104"/>
    <mergeCell ref="WIP104:WIR104"/>
    <mergeCell ref="WIT104:WIV104"/>
    <mergeCell ref="WIX104:WIZ104"/>
    <mergeCell ref="WJB104:WJD104"/>
    <mergeCell ref="WHR104:WHT104"/>
    <mergeCell ref="WHV104:WHX104"/>
    <mergeCell ref="WHZ104:WIB104"/>
    <mergeCell ref="WID104:WIF104"/>
    <mergeCell ref="WIH104:WIJ104"/>
    <mergeCell ref="WGX104:WGZ104"/>
    <mergeCell ref="WHB104:WHD104"/>
    <mergeCell ref="WHF104:WHH104"/>
    <mergeCell ref="WHJ104:WHL104"/>
    <mergeCell ref="WHN104:WHP104"/>
    <mergeCell ref="WGD104:WGF104"/>
    <mergeCell ref="WGH104:WGJ104"/>
    <mergeCell ref="WGL104:WGN104"/>
    <mergeCell ref="WGP104:WGR104"/>
    <mergeCell ref="WGT104:WGV104"/>
    <mergeCell ref="WFJ104:WFL104"/>
    <mergeCell ref="WFN104:WFP104"/>
    <mergeCell ref="WFR104:WFT104"/>
    <mergeCell ref="WFV104:WFX104"/>
    <mergeCell ref="WFZ104:WGB104"/>
    <mergeCell ref="WEP104:WER104"/>
    <mergeCell ref="WET104:WEV104"/>
    <mergeCell ref="WEX104:WEZ104"/>
    <mergeCell ref="WFB104:WFD104"/>
    <mergeCell ref="WFF104:WFH104"/>
    <mergeCell ref="WDV104:WDX104"/>
    <mergeCell ref="WDZ104:WEB104"/>
    <mergeCell ref="WED104:WEF104"/>
    <mergeCell ref="WEH104:WEJ104"/>
    <mergeCell ref="WEL104:WEN104"/>
    <mergeCell ref="WDB104:WDD104"/>
    <mergeCell ref="WDF104:WDH104"/>
    <mergeCell ref="WDJ104:WDL104"/>
    <mergeCell ref="WDN104:WDP104"/>
    <mergeCell ref="WDR104:WDT104"/>
    <mergeCell ref="WCH104:WCJ104"/>
    <mergeCell ref="WCL104:WCN104"/>
    <mergeCell ref="WCP104:WCR104"/>
    <mergeCell ref="WCT104:WCV104"/>
    <mergeCell ref="WCX104:WCZ104"/>
    <mergeCell ref="WBN104:WBP104"/>
    <mergeCell ref="WBR104:WBT104"/>
    <mergeCell ref="WBV104:WBX104"/>
    <mergeCell ref="WBZ104:WCB104"/>
    <mergeCell ref="WCD104:WCF104"/>
    <mergeCell ref="WAT104:WAV104"/>
    <mergeCell ref="WAX104:WAZ104"/>
    <mergeCell ref="WBB104:WBD104"/>
    <mergeCell ref="WBF104:WBH104"/>
    <mergeCell ref="WBJ104:WBL104"/>
    <mergeCell ref="VZZ104:WAB104"/>
    <mergeCell ref="WAD104:WAF104"/>
    <mergeCell ref="WAH104:WAJ104"/>
    <mergeCell ref="WAL104:WAN104"/>
    <mergeCell ref="WAP104:WAR104"/>
    <mergeCell ref="VZF104:VZH104"/>
    <mergeCell ref="VZJ104:VZL104"/>
    <mergeCell ref="VZN104:VZP104"/>
    <mergeCell ref="VZR104:VZT104"/>
    <mergeCell ref="VZV104:VZX104"/>
    <mergeCell ref="VYL104:VYN104"/>
    <mergeCell ref="VYP104:VYR104"/>
    <mergeCell ref="VYT104:VYV104"/>
    <mergeCell ref="VYX104:VYZ104"/>
    <mergeCell ref="VZB104:VZD104"/>
    <mergeCell ref="VXR104:VXT104"/>
    <mergeCell ref="VXV104:VXX104"/>
    <mergeCell ref="VXZ104:VYB104"/>
    <mergeCell ref="VYD104:VYF104"/>
    <mergeCell ref="VYH104:VYJ104"/>
    <mergeCell ref="VWX104:VWZ104"/>
    <mergeCell ref="VXB104:VXD104"/>
    <mergeCell ref="VXF104:VXH104"/>
    <mergeCell ref="VXJ104:VXL104"/>
    <mergeCell ref="VXN104:VXP104"/>
    <mergeCell ref="VWD104:VWF104"/>
    <mergeCell ref="VWH104:VWJ104"/>
    <mergeCell ref="VWL104:VWN104"/>
    <mergeCell ref="VWP104:VWR104"/>
    <mergeCell ref="VWT104:VWV104"/>
    <mergeCell ref="VVJ104:VVL104"/>
    <mergeCell ref="VVN104:VVP104"/>
    <mergeCell ref="VVR104:VVT104"/>
    <mergeCell ref="VVV104:VVX104"/>
    <mergeCell ref="VVZ104:VWB104"/>
    <mergeCell ref="VUP104:VUR104"/>
    <mergeCell ref="VUT104:VUV104"/>
    <mergeCell ref="VUX104:VUZ104"/>
    <mergeCell ref="VVB104:VVD104"/>
    <mergeCell ref="VVF104:VVH104"/>
    <mergeCell ref="VTV104:VTX104"/>
    <mergeCell ref="VTZ104:VUB104"/>
    <mergeCell ref="VUD104:VUF104"/>
    <mergeCell ref="VUH104:VUJ104"/>
    <mergeCell ref="VUL104:VUN104"/>
    <mergeCell ref="VTB104:VTD104"/>
    <mergeCell ref="VTF104:VTH104"/>
    <mergeCell ref="VTJ104:VTL104"/>
    <mergeCell ref="VTN104:VTP104"/>
    <mergeCell ref="VTR104:VTT104"/>
    <mergeCell ref="VSH104:VSJ104"/>
    <mergeCell ref="VSL104:VSN104"/>
    <mergeCell ref="VSP104:VSR104"/>
    <mergeCell ref="VST104:VSV104"/>
    <mergeCell ref="VSX104:VSZ104"/>
    <mergeCell ref="VRN104:VRP104"/>
    <mergeCell ref="VRR104:VRT104"/>
    <mergeCell ref="VRV104:VRX104"/>
    <mergeCell ref="VRZ104:VSB104"/>
    <mergeCell ref="VSD104:VSF104"/>
    <mergeCell ref="VQT104:VQV104"/>
    <mergeCell ref="VQX104:VQZ104"/>
    <mergeCell ref="VRB104:VRD104"/>
    <mergeCell ref="VRF104:VRH104"/>
    <mergeCell ref="VRJ104:VRL104"/>
    <mergeCell ref="VPZ104:VQB104"/>
    <mergeCell ref="VQD104:VQF104"/>
    <mergeCell ref="VQH104:VQJ104"/>
    <mergeCell ref="VQL104:VQN104"/>
    <mergeCell ref="VQP104:VQR104"/>
    <mergeCell ref="VPF104:VPH104"/>
    <mergeCell ref="VPJ104:VPL104"/>
    <mergeCell ref="VPN104:VPP104"/>
    <mergeCell ref="VPR104:VPT104"/>
    <mergeCell ref="VPV104:VPX104"/>
    <mergeCell ref="VOL104:VON104"/>
    <mergeCell ref="VOP104:VOR104"/>
    <mergeCell ref="VOT104:VOV104"/>
    <mergeCell ref="VOX104:VOZ104"/>
    <mergeCell ref="VPB104:VPD104"/>
    <mergeCell ref="VNR104:VNT104"/>
    <mergeCell ref="VNV104:VNX104"/>
    <mergeCell ref="VNZ104:VOB104"/>
    <mergeCell ref="VOD104:VOF104"/>
    <mergeCell ref="VOH104:VOJ104"/>
    <mergeCell ref="VMX104:VMZ104"/>
    <mergeCell ref="VNB104:VND104"/>
    <mergeCell ref="VNF104:VNH104"/>
    <mergeCell ref="VNJ104:VNL104"/>
    <mergeCell ref="VNN104:VNP104"/>
    <mergeCell ref="VMD104:VMF104"/>
    <mergeCell ref="VMH104:VMJ104"/>
    <mergeCell ref="VML104:VMN104"/>
    <mergeCell ref="VMP104:VMR104"/>
    <mergeCell ref="VMT104:VMV104"/>
    <mergeCell ref="VLJ104:VLL104"/>
    <mergeCell ref="VLN104:VLP104"/>
    <mergeCell ref="VLR104:VLT104"/>
    <mergeCell ref="VLV104:VLX104"/>
    <mergeCell ref="VLZ104:VMB104"/>
    <mergeCell ref="VKP104:VKR104"/>
    <mergeCell ref="VKT104:VKV104"/>
    <mergeCell ref="VKX104:VKZ104"/>
    <mergeCell ref="VLB104:VLD104"/>
    <mergeCell ref="VLF104:VLH104"/>
    <mergeCell ref="VJV104:VJX104"/>
    <mergeCell ref="VJZ104:VKB104"/>
    <mergeCell ref="VKD104:VKF104"/>
    <mergeCell ref="VKH104:VKJ104"/>
    <mergeCell ref="VKL104:VKN104"/>
    <mergeCell ref="VJB104:VJD104"/>
    <mergeCell ref="VJF104:VJH104"/>
    <mergeCell ref="VJJ104:VJL104"/>
    <mergeCell ref="VJN104:VJP104"/>
    <mergeCell ref="VJR104:VJT104"/>
    <mergeCell ref="VIH104:VIJ104"/>
    <mergeCell ref="VIL104:VIN104"/>
    <mergeCell ref="VIP104:VIR104"/>
    <mergeCell ref="VIT104:VIV104"/>
    <mergeCell ref="VIX104:VIZ104"/>
    <mergeCell ref="VHN104:VHP104"/>
    <mergeCell ref="VHR104:VHT104"/>
    <mergeCell ref="VHV104:VHX104"/>
    <mergeCell ref="VHZ104:VIB104"/>
    <mergeCell ref="VID104:VIF104"/>
    <mergeCell ref="VGT104:VGV104"/>
    <mergeCell ref="VGX104:VGZ104"/>
    <mergeCell ref="VHB104:VHD104"/>
    <mergeCell ref="VHF104:VHH104"/>
    <mergeCell ref="VHJ104:VHL104"/>
    <mergeCell ref="VFZ104:VGB104"/>
    <mergeCell ref="VGD104:VGF104"/>
    <mergeCell ref="VGH104:VGJ104"/>
    <mergeCell ref="VGL104:VGN104"/>
    <mergeCell ref="VGP104:VGR104"/>
    <mergeCell ref="VFF104:VFH104"/>
    <mergeCell ref="VFJ104:VFL104"/>
    <mergeCell ref="VFN104:VFP104"/>
    <mergeCell ref="VFR104:VFT104"/>
    <mergeCell ref="VFV104:VFX104"/>
    <mergeCell ref="VEL104:VEN104"/>
    <mergeCell ref="VEP104:VER104"/>
    <mergeCell ref="VET104:VEV104"/>
    <mergeCell ref="VEX104:VEZ104"/>
    <mergeCell ref="VFB104:VFD104"/>
    <mergeCell ref="VDR104:VDT104"/>
    <mergeCell ref="VDV104:VDX104"/>
    <mergeCell ref="VDZ104:VEB104"/>
    <mergeCell ref="VED104:VEF104"/>
    <mergeCell ref="VEH104:VEJ104"/>
    <mergeCell ref="VCX104:VCZ104"/>
    <mergeCell ref="VDB104:VDD104"/>
    <mergeCell ref="VDF104:VDH104"/>
    <mergeCell ref="VDJ104:VDL104"/>
    <mergeCell ref="VDN104:VDP104"/>
    <mergeCell ref="VCD104:VCF104"/>
    <mergeCell ref="VCH104:VCJ104"/>
    <mergeCell ref="VCL104:VCN104"/>
    <mergeCell ref="VCP104:VCR104"/>
    <mergeCell ref="VCT104:VCV104"/>
    <mergeCell ref="VBJ104:VBL104"/>
    <mergeCell ref="VBN104:VBP104"/>
    <mergeCell ref="VBR104:VBT104"/>
    <mergeCell ref="VBV104:VBX104"/>
    <mergeCell ref="VBZ104:VCB104"/>
    <mergeCell ref="VAP104:VAR104"/>
    <mergeCell ref="VAT104:VAV104"/>
    <mergeCell ref="VAX104:VAZ104"/>
    <mergeCell ref="VBB104:VBD104"/>
    <mergeCell ref="VBF104:VBH104"/>
    <mergeCell ref="UZV104:UZX104"/>
    <mergeCell ref="UZZ104:VAB104"/>
    <mergeCell ref="VAD104:VAF104"/>
    <mergeCell ref="VAH104:VAJ104"/>
    <mergeCell ref="VAL104:VAN104"/>
    <mergeCell ref="UZB104:UZD104"/>
    <mergeCell ref="UZF104:UZH104"/>
    <mergeCell ref="UZJ104:UZL104"/>
    <mergeCell ref="UZN104:UZP104"/>
    <mergeCell ref="UZR104:UZT104"/>
    <mergeCell ref="UYH104:UYJ104"/>
    <mergeCell ref="UYL104:UYN104"/>
    <mergeCell ref="UYP104:UYR104"/>
    <mergeCell ref="UYT104:UYV104"/>
    <mergeCell ref="UYX104:UYZ104"/>
    <mergeCell ref="UXN104:UXP104"/>
    <mergeCell ref="UXR104:UXT104"/>
    <mergeCell ref="UXV104:UXX104"/>
    <mergeCell ref="UXZ104:UYB104"/>
    <mergeCell ref="UYD104:UYF104"/>
    <mergeCell ref="UWT104:UWV104"/>
    <mergeCell ref="UWX104:UWZ104"/>
    <mergeCell ref="UXB104:UXD104"/>
    <mergeCell ref="UXF104:UXH104"/>
    <mergeCell ref="UXJ104:UXL104"/>
    <mergeCell ref="UVZ104:UWB104"/>
    <mergeCell ref="UWD104:UWF104"/>
    <mergeCell ref="UWH104:UWJ104"/>
    <mergeCell ref="UWL104:UWN104"/>
    <mergeCell ref="UWP104:UWR104"/>
    <mergeCell ref="UVF104:UVH104"/>
    <mergeCell ref="UVJ104:UVL104"/>
    <mergeCell ref="UVN104:UVP104"/>
    <mergeCell ref="UVR104:UVT104"/>
    <mergeCell ref="UVV104:UVX104"/>
    <mergeCell ref="UUL104:UUN104"/>
    <mergeCell ref="UUP104:UUR104"/>
    <mergeCell ref="UUT104:UUV104"/>
    <mergeCell ref="UUX104:UUZ104"/>
    <mergeCell ref="UVB104:UVD104"/>
    <mergeCell ref="UTR104:UTT104"/>
    <mergeCell ref="UTV104:UTX104"/>
    <mergeCell ref="UTZ104:UUB104"/>
    <mergeCell ref="UUD104:UUF104"/>
    <mergeCell ref="UUH104:UUJ104"/>
    <mergeCell ref="USX104:USZ104"/>
    <mergeCell ref="UTB104:UTD104"/>
    <mergeCell ref="UTF104:UTH104"/>
    <mergeCell ref="UTJ104:UTL104"/>
    <mergeCell ref="UTN104:UTP104"/>
    <mergeCell ref="USD104:USF104"/>
    <mergeCell ref="USH104:USJ104"/>
    <mergeCell ref="USL104:USN104"/>
    <mergeCell ref="USP104:USR104"/>
    <mergeCell ref="UST104:USV104"/>
    <mergeCell ref="URJ104:URL104"/>
    <mergeCell ref="URN104:URP104"/>
    <mergeCell ref="URR104:URT104"/>
    <mergeCell ref="URV104:URX104"/>
    <mergeCell ref="URZ104:USB104"/>
    <mergeCell ref="UQP104:UQR104"/>
    <mergeCell ref="UQT104:UQV104"/>
    <mergeCell ref="UQX104:UQZ104"/>
    <mergeCell ref="URB104:URD104"/>
    <mergeCell ref="URF104:URH104"/>
    <mergeCell ref="UPV104:UPX104"/>
    <mergeCell ref="UPZ104:UQB104"/>
    <mergeCell ref="UQD104:UQF104"/>
    <mergeCell ref="UQH104:UQJ104"/>
    <mergeCell ref="UQL104:UQN104"/>
    <mergeCell ref="UPB104:UPD104"/>
    <mergeCell ref="UPF104:UPH104"/>
    <mergeCell ref="UPJ104:UPL104"/>
    <mergeCell ref="UPN104:UPP104"/>
    <mergeCell ref="UPR104:UPT104"/>
    <mergeCell ref="UOH104:UOJ104"/>
    <mergeCell ref="UOL104:UON104"/>
    <mergeCell ref="UOP104:UOR104"/>
    <mergeCell ref="UOT104:UOV104"/>
    <mergeCell ref="UOX104:UOZ104"/>
    <mergeCell ref="UNN104:UNP104"/>
    <mergeCell ref="UNR104:UNT104"/>
    <mergeCell ref="UNV104:UNX104"/>
    <mergeCell ref="UNZ104:UOB104"/>
    <mergeCell ref="UOD104:UOF104"/>
    <mergeCell ref="UMT104:UMV104"/>
    <mergeCell ref="UMX104:UMZ104"/>
    <mergeCell ref="UNB104:UND104"/>
    <mergeCell ref="UNF104:UNH104"/>
    <mergeCell ref="UNJ104:UNL104"/>
    <mergeCell ref="ULZ104:UMB104"/>
    <mergeCell ref="UMD104:UMF104"/>
    <mergeCell ref="UMH104:UMJ104"/>
    <mergeCell ref="UML104:UMN104"/>
    <mergeCell ref="UMP104:UMR104"/>
    <mergeCell ref="ULF104:ULH104"/>
    <mergeCell ref="ULJ104:ULL104"/>
    <mergeCell ref="ULN104:ULP104"/>
    <mergeCell ref="ULR104:ULT104"/>
    <mergeCell ref="ULV104:ULX104"/>
    <mergeCell ref="UKL104:UKN104"/>
    <mergeCell ref="UKP104:UKR104"/>
    <mergeCell ref="UKT104:UKV104"/>
    <mergeCell ref="UKX104:UKZ104"/>
    <mergeCell ref="ULB104:ULD104"/>
    <mergeCell ref="UJR104:UJT104"/>
    <mergeCell ref="UJV104:UJX104"/>
    <mergeCell ref="UJZ104:UKB104"/>
    <mergeCell ref="UKD104:UKF104"/>
    <mergeCell ref="UKH104:UKJ104"/>
    <mergeCell ref="UIX104:UIZ104"/>
    <mergeCell ref="UJB104:UJD104"/>
    <mergeCell ref="UJF104:UJH104"/>
    <mergeCell ref="UJJ104:UJL104"/>
    <mergeCell ref="UJN104:UJP104"/>
    <mergeCell ref="UID104:UIF104"/>
    <mergeCell ref="UIH104:UIJ104"/>
    <mergeCell ref="UIL104:UIN104"/>
    <mergeCell ref="UIP104:UIR104"/>
    <mergeCell ref="UIT104:UIV104"/>
    <mergeCell ref="UHJ104:UHL104"/>
    <mergeCell ref="UHN104:UHP104"/>
    <mergeCell ref="UHR104:UHT104"/>
    <mergeCell ref="UHV104:UHX104"/>
    <mergeCell ref="UHZ104:UIB104"/>
    <mergeCell ref="UGP104:UGR104"/>
    <mergeCell ref="UGT104:UGV104"/>
    <mergeCell ref="UGX104:UGZ104"/>
    <mergeCell ref="UHB104:UHD104"/>
    <mergeCell ref="UHF104:UHH104"/>
    <mergeCell ref="UFV104:UFX104"/>
    <mergeCell ref="UFZ104:UGB104"/>
    <mergeCell ref="UGD104:UGF104"/>
    <mergeCell ref="UGH104:UGJ104"/>
    <mergeCell ref="UGL104:UGN104"/>
    <mergeCell ref="UFB104:UFD104"/>
    <mergeCell ref="UFF104:UFH104"/>
    <mergeCell ref="UFJ104:UFL104"/>
    <mergeCell ref="UFN104:UFP104"/>
    <mergeCell ref="UFR104:UFT104"/>
    <mergeCell ref="UEH104:UEJ104"/>
    <mergeCell ref="UEL104:UEN104"/>
    <mergeCell ref="UEP104:UER104"/>
    <mergeCell ref="UET104:UEV104"/>
    <mergeCell ref="UEX104:UEZ104"/>
    <mergeCell ref="UDN104:UDP104"/>
    <mergeCell ref="UDR104:UDT104"/>
    <mergeCell ref="UDV104:UDX104"/>
    <mergeCell ref="UDZ104:UEB104"/>
    <mergeCell ref="UED104:UEF104"/>
    <mergeCell ref="UCT104:UCV104"/>
    <mergeCell ref="UCX104:UCZ104"/>
    <mergeCell ref="UDB104:UDD104"/>
    <mergeCell ref="UDF104:UDH104"/>
    <mergeCell ref="UDJ104:UDL104"/>
    <mergeCell ref="UBZ104:UCB104"/>
    <mergeCell ref="UCD104:UCF104"/>
    <mergeCell ref="UCH104:UCJ104"/>
    <mergeCell ref="UCL104:UCN104"/>
    <mergeCell ref="UCP104:UCR104"/>
    <mergeCell ref="UBF104:UBH104"/>
    <mergeCell ref="UBJ104:UBL104"/>
    <mergeCell ref="UBN104:UBP104"/>
    <mergeCell ref="UBR104:UBT104"/>
    <mergeCell ref="UBV104:UBX104"/>
    <mergeCell ref="UAL104:UAN104"/>
    <mergeCell ref="UAP104:UAR104"/>
    <mergeCell ref="UAT104:UAV104"/>
    <mergeCell ref="UAX104:UAZ104"/>
    <mergeCell ref="UBB104:UBD104"/>
    <mergeCell ref="TZR104:TZT104"/>
    <mergeCell ref="TZV104:TZX104"/>
    <mergeCell ref="TZZ104:UAB104"/>
    <mergeCell ref="UAD104:UAF104"/>
    <mergeCell ref="UAH104:UAJ104"/>
    <mergeCell ref="TYX104:TYZ104"/>
    <mergeCell ref="TZB104:TZD104"/>
    <mergeCell ref="TZF104:TZH104"/>
    <mergeCell ref="TZJ104:TZL104"/>
    <mergeCell ref="TZN104:TZP104"/>
    <mergeCell ref="TYD104:TYF104"/>
    <mergeCell ref="TYH104:TYJ104"/>
    <mergeCell ref="TYL104:TYN104"/>
    <mergeCell ref="TYP104:TYR104"/>
    <mergeCell ref="TYT104:TYV104"/>
    <mergeCell ref="TXJ104:TXL104"/>
    <mergeCell ref="TXN104:TXP104"/>
    <mergeCell ref="TXR104:TXT104"/>
    <mergeCell ref="TXV104:TXX104"/>
    <mergeCell ref="TXZ104:TYB104"/>
    <mergeCell ref="TWP104:TWR104"/>
    <mergeCell ref="TWT104:TWV104"/>
    <mergeCell ref="TWX104:TWZ104"/>
    <mergeCell ref="TXB104:TXD104"/>
    <mergeCell ref="TXF104:TXH104"/>
    <mergeCell ref="TVV104:TVX104"/>
    <mergeCell ref="TVZ104:TWB104"/>
    <mergeCell ref="TWD104:TWF104"/>
    <mergeCell ref="TWH104:TWJ104"/>
    <mergeCell ref="TWL104:TWN104"/>
    <mergeCell ref="TVB104:TVD104"/>
    <mergeCell ref="TVF104:TVH104"/>
    <mergeCell ref="TVJ104:TVL104"/>
    <mergeCell ref="TVN104:TVP104"/>
    <mergeCell ref="TVR104:TVT104"/>
    <mergeCell ref="TUH104:TUJ104"/>
    <mergeCell ref="TUL104:TUN104"/>
    <mergeCell ref="TUP104:TUR104"/>
    <mergeCell ref="TUT104:TUV104"/>
    <mergeCell ref="TUX104:TUZ104"/>
    <mergeCell ref="TTN104:TTP104"/>
    <mergeCell ref="TTR104:TTT104"/>
    <mergeCell ref="TTV104:TTX104"/>
    <mergeCell ref="TTZ104:TUB104"/>
    <mergeCell ref="TUD104:TUF104"/>
    <mergeCell ref="TST104:TSV104"/>
    <mergeCell ref="TSX104:TSZ104"/>
    <mergeCell ref="TTB104:TTD104"/>
    <mergeCell ref="TTF104:TTH104"/>
    <mergeCell ref="TTJ104:TTL104"/>
    <mergeCell ref="TRZ104:TSB104"/>
    <mergeCell ref="TSD104:TSF104"/>
    <mergeCell ref="TSH104:TSJ104"/>
    <mergeCell ref="TSL104:TSN104"/>
    <mergeCell ref="TSP104:TSR104"/>
    <mergeCell ref="TRF104:TRH104"/>
    <mergeCell ref="TRJ104:TRL104"/>
    <mergeCell ref="TRN104:TRP104"/>
    <mergeCell ref="TRR104:TRT104"/>
    <mergeCell ref="TRV104:TRX104"/>
    <mergeCell ref="TQL104:TQN104"/>
    <mergeCell ref="TQP104:TQR104"/>
    <mergeCell ref="TQT104:TQV104"/>
    <mergeCell ref="TQX104:TQZ104"/>
    <mergeCell ref="TRB104:TRD104"/>
    <mergeCell ref="TPR104:TPT104"/>
    <mergeCell ref="TPV104:TPX104"/>
    <mergeCell ref="TPZ104:TQB104"/>
    <mergeCell ref="TQD104:TQF104"/>
    <mergeCell ref="TQH104:TQJ104"/>
    <mergeCell ref="TOX104:TOZ104"/>
    <mergeCell ref="TPB104:TPD104"/>
    <mergeCell ref="TPF104:TPH104"/>
    <mergeCell ref="TPJ104:TPL104"/>
    <mergeCell ref="TPN104:TPP104"/>
    <mergeCell ref="TOD104:TOF104"/>
    <mergeCell ref="TOH104:TOJ104"/>
    <mergeCell ref="TOL104:TON104"/>
    <mergeCell ref="TOP104:TOR104"/>
    <mergeCell ref="TOT104:TOV104"/>
    <mergeCell ref="TNJ104:TNL104"/>
    <mergeCell ref="TNN104:TNP104"/>
    <mergeCell ref="TNR104:TNT104"/>
    <mergeCell ref="TNV104:TNX104"/>
    <mergeCell ref="TNZ104:TOB104"/>
    <mergeCell ref="TMP104:TMR104"/>
    <mergeCell ref="TMT104:TMV104"/>
    <mergeCell ref="TMX104:TMZ104"/>
    <mergeCell ref="TNB104:TND104"/>
    <mergeCell ref="TNF104:TNH104"/>
    <mergeCell ref="TLV104:TLX104"/>
    <mergeCell ref="TLZ104:TMB104"/>
    <mergeCell ref="TMD104:TMF104"/>
    <mergeCell ref="TMH104:TMJ104"/>
    <mergeCell ref="TML104:TMN104"/>
    <mergeCell ref="TLB104:TLD104"/>
    <mergeCell ref="TLF104:TLH104"/>
    <mergeCell ref="TLJ104:TLL104"/>
    <mergeCell ref="TLN104:TLP104"/>
    <mergeCell ref="TLR104:TLT104"/>
    <mergeCell ref="TKH104:TKJ104"/>
    <mergeCell ref="TKL104:TKN104"/>
    <mergeCell ref="TKP104:TKR104"/>
    <mergeCell ref="TKT104:TKV104"/>
    <mergeCell ref="TKX104:TKZ104"/>
    <mergeCell ref="TJN104:TJP104"/>
    <mergeCell ref="TJR104:TJT104"/>
    <mergeCell ref="TJV104:TJX104"/>
    <mergeCell ref="TJZ104:TKB104"/>
    <mergeCell ref="TKD104:TKF104"/>
    <mergeCell ref="TIT104:TIV104"/>
    <mergeCell ref="TIX104:TIZ104"/>
    <mergeCell ref="TJB104:TJD104"/>
    <mergeCell ref="TJF104:TJH104"/>
    <mergeCell ref="TJJ104:TJL104"/>
    <mergeCell ref="THZ104:TIB104"/>
    <mergeCell ref="TID104:TIF104"/>
    <mergeCell ref="TIH104:TIJ104"/>
    <mergeCell ref="TIL104:TIN104"/>
    <mergeCell ref="TIP104:TIR104"/>
    <mergeCell ref="THF104:THH104"/>
    <mergeCell ref="THJ104:THL104"/>
    <mergeCell ref="THN104:THP104"/>
    <mergeCell ref="THR104:THT104"/>
    <mergeCell ref="THV104:THX104"/>
    <mergeCell ref="TGL104:TGN104"/>
    <mergeCell ref="TGP104:TGR104"/>
    <mergeCell ref="TGT104:TGV104"/>
    <mergeCell ref="TGX104:TGZ104"/>
    <mergeCell ref="THB104:THD104"/>
    <mergeCell ref="TFR104:TFT104"/>
    <mergeCell ref="TFV104:TFX104"/>
    <mergeCell ref="TFZ104:TGB104"/>
    <mergeCell ref="TGD104:TGF104"/>
    <mergeCell ref="TGH104:TGJ104"/>
    <mergeCell ref="TEX104:TEZ104"/>
    <mergeCell ref="TFB104:TFD104"/>
    <mergeCell ref="TFF104:TFH104"/>
    <mergeCell ref="TFJ104:TFL104"/>
    <mergeCell ref="TFN104:TFP104"/>
    <mergeCell ref="TED104:TEF104"/>
    <mergeCell ref="TEH104:TEJ104"/>
    <mergeCell ref="TEL104:TEN104"/>
    <mergeCell ref="TEP104:TER104"/>
    <mergeCell ref="TET104:TEV104"/>
    <mergeCell ref="TDJ104:TDL104"/>
    <mergeCell ref="TDN104:TDP104"/>
    <mergeCell ref="TDR104:TDT104"/>
    <mergeCell ref="TDV104:TDX104"/>
    <mergeCell ref="TDZ104:TEB104"/>
    <mergeCell ref="TCP104:TCR104"/>
    <mergeCell ref="TCT104:TCV104"/>
    <mergeCell ref="TCX104:TCZ104"/>
    <mergeCell ref="TDB104:TDD104"/>
    <mergeCell ref="TDF104:TDH104"/>
    <mergeCell ref="TBV104:TBX104"/>
    <mergeCell ref="TBZ104:TCB104"/>
    <mergeCell ref="TCD104:TCF104"/>
    <mergeCell ref="TCH104:TCJ104"/>
    <mergeCell ref="TCL104:TCN104"/>
    <mergeCell ref="TBB104:TBD104"/>
    <mergeCell ref="TBF104:TBH104"/>
    <mergeCell ref="TBJ104:TBL104"/>
    <mergeCell ref="TBN104:TBP104"/>
    <mergeCell ref="TBR104:TBT104"/>
    <mergeCell ref="TAH104:TAJ104"/>
    <mergeCell ref="TAL104:TAN104"/>
    <mergeCell ref="TAP104:TAR104"/>
    <mergeCell ref="TAT104:TAV104"/>
    <mergeCell ref="TAX104:TAZ104"/>
    <mergeCell ref="SZN104:SZP104"/>
    <mergeCell ref="SZR104:SZT104"/>
    <mergeCell ref="SZV104:SZX104"/>
    <mergeCell ref="SZZ104:TAB104"/>
    <mergeCell ref="TAD104:TAF104"/>
    <mergeCell ref="SYT104:SYV104"/>
    <mergeCell ref="SYX104:SYZ104"/>
    <mergeCell ref="SZB104:SZD104"/>
    <mergeCell ref="SZF104:SZH104"/>
    <mergeCell ref="SZJ104:SZL104"/>
    <mergeCell ref="SXZ104:SYB104"/>
    <mergeCell ref="SYD104:SYF104"/>
    <mergeCell ref="SYH104:SYJ104"/>
    <mergeCell ref="SYL104:SYN104"/>
    <mergeCell ref="SYP104:SYR104"/>
    <mergeCell ref="SXF104:SXH104"/>
    <mergeCell ref="SXJ104:SXL104"/>
    <mergeCell ref="SXN104:SXP104"/>
    <mergeCell ref="SXR104:SXT104"/>
    <mergeCell ref="SXV104:SXX104"/>
    <mergeCell ref="SWL104:SWN104"/>
    <mergeCell ref="SWP104:SWR104"/>
    <mergeCell ref="SWT104:SWV104"/>
    <mergeCell ref="SWX104:SWZ104"/>
    <mergeCell ref="SXB104:SXD104"/>
    <mergeCell ref="SVR104:SVT104"/>
    <mergeCell ref="SVV104:SVX104"/>
    <mergeCell ref="SVZ104:SWB104"/>
    <mergeCell ref="SWD104:SWF104"/>
    <mergeCell ref="SWH104:SWJ104"/>
    <mergeCell ref="SUX104:SUZ104"/>
    <mergeCell ref="SVB104:SVD104"/>
    <mergeCell ref="SVF104:SVH104"/>
    <mergeCell ref="SVJ104:SVL104"/>
    <mergeCell ref="SVN104:SVP104"/>
    <mergeCell ref="SUD104:SUF104"/>
    <mergeCell ref="SUH104:SUJ104"/>
    <mergeCell ref="SUL104:SUN104"/>
    <mergeCell ref="SUP104:SUR104"/>
    <mergeCell ref="SUT104:SUV104"/>
    <mergeCell ref="STJ104:STL104"/>
    <mergeCell ref="STN104:STP104"/>
    <mergeCell ref="STR104:STT104"/>
    <mergeCell ref="STV104:STX104"/>
    <mergeCell ref="STZ104:SUB104"/>
    <mergeCell ref="SSP104:SSR104"/>
    <mergeCell ref="SST104:SSV104"/>
    <mergeCell ref="SSX104:SSZ104"/>
    <mergeCell ref="STB104:STD104"/>
    <mergeCell ref="STF104:STH104"/>
    <mergeCell ref="SRV104:SRX104"/>
    <mergeCell ref="SRZ104:SSB104"/>
    <mergeCell ref="SSD104:SSF104"/>
    <mergeCell ref="SSH104:SSJ104"/>
    <mergeCell ref="SSL104:SSN104"/>
    <mergeCell ref="SRB104:SRD104"/>
    <mergeCell ref="SRF104:SRH104"/>
    <mergeCell ref="SRJ104:SRL104"/>
    <mergeCell ref="SRN104:SRP104"/>
    <mergeCell ref="SRR104:SRT104"/>
    <mergeCell ref="SQH104:SQJ104"/>
    <mergeCell ref="SQL104:SQN104"/>
    <mergeCell ref="SQP104:SQR104"/>
    <mergeCell ref="SQT104:SQV104"/>
    <mergeCell ref="SQX104:SQZ104"/>
    <mergeCell ref="SPN104:SPP104"/>
    <mergeCell ref="SPR104:SPT104"/>
    <mergeCell ref="SPV104:SPX104"/>
    <mergeCell ref="SPZ104:SQB104"/>
    <mergeCell ref="SQD104:SQF104"/>
    <mergeCell ref="SOT104:SOV104"/>
    <mergeCell ref="SOX104:SOZ104"/>
    <mergeCell ref="SPB104:SPD104"/>
    <mergeCell ref="SPF104:SPH104"/>
    <mergeCell ref="SPJ104:SPL104"/>
    <mergeCell ref="SNZ104:SOB104"/>
    <mergeCell ref="SOD104:SOF104"/>
    <mergeCell ref="SOH104:SOJ104"/>
    <mergeCell ref="SOL104:SON104"/>
    <mergeCell ref="SOP104:SOR104"/>
    <mergeCell ref="SNF104:SNH104"/>
    <mergeCell ref="SNJ104:SNL104"/>
    <mergeCell ref="SNN104:SNP104"/>
    <mergeCell ref="SNR104:SNT104"/>
    <mergeCell ref="SNV104:SNX104"/>
    <mergeCell ref="SML104:SMN104"/>
    <mergeCell ref="SMP104:SMR104"/>
    <mergeCell ref="SMT104:SMV104"/>
    <mergeCell ref="SMX104:SMZ104"/>
    <mergeCell ref="SNB104:SND104"/>
    <mergeCell ref="SLR104:SLT104"/>
    <mergeCell ref="SLV104:SLX104"/>
    <mergeCell ref="SLZ104:SMB104"/>
    <mergeCell ref="SMD104:SMF104"/>
    <mergeCell ref="SMH104:SMJ104"/>
    <mergeCell ref="SKX104:SKZ104"/>
    <mergeCell ref="SLB104:SLD104"/>
    <mergeCell ref="SLF104:SLH104"/>
    <mergeCell ref="SLJ104:SLL104"/>
    <mergeCell ref="SLN104:SLP104"/>
    <mergeCell ref="SKD104:SKF104"/>
    <mergeCell ref="SKH104:SKJ104"/>
    <mergeCell ref="SKL104:SKN104"/>
    <mergeCell ref="SKP104:SKR104"/>
    <mergeCell ref="SKT104:SKV104"/>
    <mergeCell ref="SJJ104:SJL104"/>
    <mergeCell ref="SJN104:SJP104"/>
    <mergeCell ref="SJR104:SJT104"/>
    <mergeCell ref="SJV104:SJX104"/>
    <mergeCell ref="SJZ104:SKB104"/>
    <mergeCell ref="SIP104:SIR104"/>
    <mergeCell ref="SIT104:SIV104"/>
    <mergeCell ref="SIX104:SIZ104"/>
    <mergeCell ref="SJB104:SJD104"/>
    <mergeCell ref="SJF104:SJH104"/>
    <mergeCell ref="SHV104:SHX104"/>
    <mergeCell ref="SHZ104:SIB104"/>
    <mergeCell ref="SID104:SIF104"/>
    <mergeCell ref="SIH104:SIJ104"/>
    <mergeCell ref="SIL104:SIN104"/>
    <mergeCell ref="SHB104:SHD104"/>
    <mergeCell ref="SHF104:SHH104"/>
    <mergeCell ref="SHJ104:SHL104"/>
    <mergeCell ref="SHN104:SHP104"/>
    <mergeCell ref="SHR104:SHT104"/>
    <mergeCell ref="SGH104:SGJ104"/>
    <mergeCell ref="SGL104:SGN104"/>
    <mergeCell ref="SGP104:SGR104"/>
    <mergeCell ref="SGT104:SGV104"/>
    <mergeCell ref="SGX104:SGZ104"/>
    <mergeCell ref="SFN104:SFP104"/>
    <mergeCell ref="SFR104:SFT104"/>
    <mergeCell ref="SFV104:SFX104"/>
    <mergeCell ref="SFZ104:SGB104"/>
    <mergeCell ref="SGD104:SGF104"/>
    <mergeCell ref="SET104:SEV104"/>
    <mergeCell ref="SEX104:SEZ104"/>
    <mergeCell ref="SFB104:SFD104"/>
    <mergeCell ref="SFF104:SFH104"/>
    <mergeCell ref="SFJ104:SFL104"/>
    <mergeCell ref="SDZ104:SEB104"/>
    <mergeCell ref="SED104:SEF104"/>
    <mergeCell ref="SEH104:SEJ104"/>
    <mergeCell ref="SEL104:SEN104"/>
    <mergeCell ref="SEP104:SER104"/>
    <mergeCell ref="SDF104:SDH104"/>
    <mergeCell ref="SDJ104:SDL104"/>
    <mergeCell ref="SDN104:SDP104"/>
    <mergeCell ref="SDR104:SDT104"/>
    <mergeCell ref="SDV104:SDX104"/>
    <mergeCell ref="SCL104:SCN104"/>
    <mergeCell ref="SCP104:SCR104"/>
    <mergeCell ref="SCT104:SCV104"/>
    <mergeCell ref="SCX104:SCZ104"/>
    <mergeCell ref="SDB104:SDD104"/>
    <mergeCell ref="SBR104:SBT104"/>
    <mergeCell ref="SBV104:SBX104"/>
    <mergeCell ref="SBZ104:SCB104"/>
    <mergeCell ref="SCD104:SCF104"/>
    <mergeCell ref="SCH104:SCJ104"/>
    <mergeCell ref="SAX104:SAZ104"/>
    <mergeCell ref="SBB104:SBD104"/>
    <mergeCell ref="SBF104:SBH104"/>
    <mergeCell ref="SBJ104:SBL104"/>
    <mergeCell ref="SBN104:SBP104"/>
    <mergeCell ref="SAD104:SAF104"/>
    <mergeCell ref="SAH104:SAJ104"/>
    <mergeCell ref="SAL104:SAN104"/>
    <mergeCell ref="SAP104:SAR104"/>
    <mergeCell ref="SAT104:SAV104"/>
    <mergeCell ref="RZJ104:RZL104"/>
    <mergeCell ref="RZN104:RZP104"/>
    <mergeCell ref="RZR104:RZT104"/>
    <mergeCell ref="RZV104:RZX104"/>
    <mergeCell ref="RZZ104:SAB104"/>
    <mergeCell ref="RYP104:RYR104"/>
    <mergeCell ref="RYT104:RYV104"/>
    <mergeCell ref="RYX104:RYZ104"/>
    <mergeCell ref="RZB104:RZD104"/>
    <mergeCell ref="RZF104:RZH104"/>
    <mergeCell ref="RXV104:RXX104"/>
    <mergeCell ref="RXZ104:RYB104"/>
    <mergeCell ref="RYD104:RYF104"/>
    <mergeCell ref="RYH104:RYJ104"/>
    <mergeCell ref="RYL104:RYN104"/>
    <mergeCell ref="RXB104:RXD104"/>
    <mergeCell ref="RXF104:RXH104"/>
    <mergeCell ref="RXJ104:RXL104"/>
    <mergeCell ref="RXN104:RXP104"/>
    <mergeCell ref="RXR104:RXT104"/>
    <mergeCell ref="RWH104:RWJ104"/>
    <mergeCell ref="RWL104:RWN104"/>
    <mergeCell ref="RWP104:RWR104"/>
    <mergeCell ref="RWT104:RWV104"/>
    <mergeCell ref="RWX104:RWZ104"/>
    <mergeCell ref="RVN104:RVP104"/>
    <mergeCell ref="RVR104:RVT104"/>
    <mergeCell ref="RVV104:RVX104"/>
    <mergeCell ref="RVZ104:RWB104"/>
    <mergeCell ref="RWD104:RWF104"/>
    <mergeCell ref="RUT104:RUV104"/>
    <mergeCell ref="RUX104:RUZ104"/>
    <mergeCell ref="RVB104:RVD104"/>
    <mergeCell ref="RVF104:RVH104"/>
    <mergeCell ref="RVJ104:RVL104"/>
    <mergeCell ref="RTZ104:RUB104"/>
    <mergeCell ref="RUD104:RUF104"/>
    <mergeCell ref="RUH104:RUJ104"/>
    <mergeCell ref="RUL104:RUN104"/>
    <mergeCell ref="RUP104:RUR104"/>
    <mergeCell ref="RTF104:RTH104"/>
    <mergeCell ref="RTJ104:RTL104"/>
    <mergeCell ref="RTN104:RTP104"/>
    <mergeCell ref="RTR104:RTT104"/>
    <mergeCell ref="RTV104:RTX104"/>
    <mergeCell ref="RSL104:RSN104"/>
    <mergeCell ref="RSP104:RSR104"/>
    <mergeCell ref="RST104:RSV104"/>
    <mergeCell ref="RSX104:RSZ104"/>
    <mergeCell ref="RTB104:RTD104"/>
    <mergeCell ref="RRR104:RRT104"/>
    <mergeCell ref="RRV104:RRX104"/>
    <mergeCell ref="RRZ104:RSB104"/>
    <mergeCell ref="RSD104:RSF104"/>
    <mergeCell ref="RSH104:RSJ104"/>
    <mergeCell ref="RQX104:RQZ104"/>
    <mergeCell ref="RRB104:RRD104"/>
    <mergeCell ref="RRF104:RRH104"/>
    <mergeCell ref="RRJ104:RRL104"/>
    <mergeCell ref="RRN104:RRP104"/>
    <mergeCell ref="RQD104:RQF104"/>
    <mergeCell ref="RQH104:RQJ104"/>
    <mergeCell ref="RQL104:RQN104"/>
    <mergeCell ref="RQP104:RQR104"/>
    <mergeCell ref="RQT104:RQV104"/>
    <mergeCell ref="RPJ104:RPL104"/>
    <mergeCell ref="RPN104:RPP104"/>
    <mergeCell ref="RPR104:RPT104"/>
    <mergeCell ref="RPV104:RPX104"/>
    <mergeCell ref="RPZ104:RQB104"/>
    <mergeCell ref="ROP104:ROR104"/>
    <mergeCell ref="ROT104:ROV104"/>
    <mergeCell ref="ROX104:ROZ104"/>
    <mergeCell ref="RPB104:RPD104"/>
    <mergeCell ref="RPF104:RPH104"/>
    <mergeCell ref="RNV104:RNX104"/>
    <mergeCell ref="RNZ104:ROB104"/>
    <mergeCell ref="ROD104:ROF104"/>
    <mergeCell ref="ROH104:ROJ104"/>
    <mergeCell ref="ROL104:RON104"/>
    <mergeCell ref="RNB104:RND104"/>
    <mergeCell ref="RNF104:RNH104"/>
    <mergeCell ref="RNJ104:RNL104"/>
    <mergeCell ref="RNN104:RNP104"/>
    <mergeCell ref="RNR104:RNT104"/>
    <mergeCell ref="RMH104:RMJ104"/>
    <mergeCell ref="RML104:RMN104"/>
    <mergeCell ref="RMP104:RMR104"/>
    <mergeCell ref="RMT104:RMV104"/>
    <mergeCell ref="RMX104:RMZ104"/>
    <mergeCell ref="RLN104:RLP104"/>
    <mergeCell ref="RLR104:RLT104"/>
    <mergeCell ref="RLV104:RLX104"/>
    <mergeCell ref="RLZ104:RMB104"/>
    <mergeCell ref="RMD104:RMF104"/>
    <mergeCell ref="RKT104:RKV104"/>
    <mergeCell ref="RKX104:RKZ104"/>
    <mergeCell ref="RLB104:RLD104"/>
    <mergeCell ref="RLF104:RLH104"/>
    <mergeCell ref="RLJ104:RLL104"/>
    <mergeCell ref="RJZ104:RKB104"/>
    <mergeCell ref="RKD104:RKF104"/>
    <mergeCell ref="RKH104:RKJ104"/>
    <mergeCell ref="RKL104:RKN104"/>
    <mergeCell ref="RKP104:RKR104"/>
    <mergeCell ref="RJF104:RJH104"/>
    <mergeCell ref="RJJ104:RJL104"/>
    <mergeCell ref="RJN104:RJP104"/>
    <mergeCell ref="RJR104:RJT104"/>
    <mergeCell ref="RJV104:RJX104"/>
    <mergeCell ref="RIL104:RIN104"/>
    <mergeCell ref="RIP104:RIR104"/>
    <mergeCell ref="RIT104:RIV104"/>
    <mergeCell ref="RIX104:RIZ104"/>
    <mergeCell ref="RJB104:RJD104"/>
    <mergeCell ref="RHR104:RHT104"/>
    <mergeCell ref="RHV104:RHX104"/>
    <mergeCell ref="RHZ104:RIB104"/>
    <mergeCell ref="RID104:RIF104"/>
    <mergeCell ref="RIH104:RIJ104"/>
    <mergeCell ref="RGX104:RGZ104"/>
    <mergeCell ref="RHB104:RHD104"/>
    <mergeCell ref="RHF104:RHH104"/>
    <mergeCell ref="RHJ104:RHL104"/>
    <mergeCell ref="RHN104:RHP104"/>
    <mergeCell ref="RGD104:RGF104"/>
    <mergeCell ref="RGH104:RGJ104"/>
    <mergeCell ref="RGL104:RGN104"/>
    <mergeCell ref="RGP104:RGR104"/>
    <mergeCell ref="RGT104:RGV104"/>
    <mergeCell ref="RFJ104:RFL104"/>
    <mergeCell ref="RFN104:RFP104"/>
    <mergeCell ref="RFR104:RFT104"/>
    <mergeCell ref="RFV104:RFX104"/>
    <mergeCell ref="RFZ104:RGB104"/>
    <mergeCell ref="REP104:RER104"/>
    <mergeCell ref="RET104:REV104"/>
    <mergeCell ref="REX104:REZ104"/>
    <mergeCell ref="RFB104:RFD104"/>
    <mergeCell ref="RFF104:RFH104"/>
    <mergeCell ref="RDV104:RDX104"/>
    <mergeCell ref="RDZ104:REB104"/>
    <mergeCell ref="RED104:REF104"/>
    <mergeCell ref="REH104:REJ104"/>
    <mergeCell ref="REL104:REN104"/>
    <mergeCell ref="RDB104:RDD104"/>
    <mergeCell ref="RDF104:RDH104"/>
    <mergeCell ref="RDJ104:RDL104"/>
    <mergeCell ref="RDN104:RDP104"/>
    <mergeCell ref="RDR104:RDT104"/>
    <mergeCell ref="RCH104:RCJ104"/>
    <mergeCell ref="RCL104:RCN104"/>
    <mergeCell ref="RCP104:RCR104"/>
    <mergeCell ref="RCT104:RCV104"/>
    <mergeCell ref="RCX104:RCZ104"/>
    <mergeCell ref="RBN104:RBP104"/>
    <mergeCell ref="RBR104:RBT104"/>
    <mergeCell ref="RBV104:RBX104"/>
    <mergeCell ref="RBZ104:RCB104"/>
    <mergeCell ref="RCD104:RCF104"/>
    <mergeCell ref="RAT104:RAV104"/>
    <mergeCell ref="RAX104:RAZ104"/>
    <mergeCell ref="RBB104:RBD104"/>
    <mergeCell ref="RBF104:RBH104"/>
    <mergeCell ref="RBJ104:RBL104"/>
    <mergeCell ref="QZZ104:RAB104"/>
    <mergeCell ref="RAD104:RAF104"/>
    <mergeCell ref="RAH104:RAJ104"/>
    <mergeCell ref="RAL104:RAN104"/>
    <mergeCell ref="RAP104:RAR104"/>
    <mergeCell ref="QZF104:QZH104"/>
    <mergeCell ref="QZJ104:QZL104"/>
    <mergeCell ref="QZN104:QZP104"/>
    <mergeCell ref="QZR104:QZT104"/>
    <mergeCell ref="QZV104:QZX104"/>
    <mergeCell ref="QYL104:QYN104"/>
    <mergeCell ref="QYP104:QYR104"/>
    <mergeCell ref="QYT104:QYV104"/>
    <mergeCell ref="QYX104:QYZ104"/>
    <mergeCell ref="QZB104:QZD104"/>
    <mergeCell ref="QXR104:QXT104"/>
    <mergeCell ref="QXV104:QXX104"/>
    <mergeCell ref="QXZ104:QYB104"/>
    <mergeCell ref="QYD104:QYF104"/>
    <mergeCell ref="QYH104:QYJ104"/>
    <mergeCell ref="QWX104:QWZ104"/>
    <mergeCell ref="QXB104:QXD104"/>
    <mergeCell ref="QXF104:QXH104"/>
    <mergeCell ref="QXJ104:QXL104"/>
    <mergeCell ref="QXN104:QXP104"/>
    <mergeCell ref="QWD104:QWF104"/>
    <mergeCell ref="QWH104:QWJ104"/>
    <mergeCell ref="QWL104:QWN104"/>
    <mergeCell ref="QWP104:QWR104"/>
    <mergeCell ref="QWT104:QWV104"/>
    <mergeCell ref="QVJ104:QVL104"/>
    <mergeCell ref="QVN104:QVP104"/>
    <mergeCell ref="QVR104:QVT104"/>
    <mergeCell ref="QVV104:QVX104"/>
    <mergeCell ref="QVZ104:QWB104"/>
    <mergeCell ref="QUP104:QUR104"/>
    <mergeCell ref="QUT104:QUV104"/>
    <mergeCell ref="QUX104:QUZ104"/>
    <mergeCell ref="QVB104:QVD104"/>
    <mergeCell ref="QVF104:QVH104"/>
    <mergeCell ref="QTV104:QTX104"/>
    <mergeCell ref="QTZ104:QUB104"/>
    <mergeCell ref="QUD104:QUF104"/>
    <mergeCell ref="QUH104:QUJ104"/>
    <mergeCell ref="QUL104:QUN104"/>
    <mergeCell ref="QTB104:QTD104"/>
    <mergeCell ref="QTF104:QTH104"/>
    <mergeCell ref="QTJ104:QTL104"/>
    <mergeCell ref="QTN104:QTP104"/>
    <mergeCell ref="QTR104:QTT104"/>
    <mergeCell ref="QSH104:QSJ104"/>
    <mergeCell ref="QSL104:QSN104"/>
    <mergeCell ref="QSP104:QSR104"/>
    <mergeCell ref="QST104:QSV104"/>
    <mergeCell ref="QSX104:QSZ104"/>
    <mergeCell ref="QRN104:QRP104"/>
    <mergeCell ref="QRR104:QRT104"/>
    <mergeCell ref="QRV104:QRX104"/>
    <mergeCell ref="QRZ104:QSB104"/>
    <mergeCell ref="QSD104:QSF104"/>
    <mergeCell ref="QQT104:QQV104"/>
    <mergeCell ref="QQX104:QQZ104"/>
    <mergeCell ref="QRB104:QRD104"/>
    <mergeCell ref="QRF104:QRH104"/>
    <mergeCell ref="QRJ104:QRL104"/>
    <mergeCell ref="QPZ104:QQB104"/>
    <mergeCell ref="QQD104:QQF104"/>
    <mergeCell ref="QQH104:QQJ104"/>
    <mergeCell ref="QQL104:QQN104"/>
    <mergeCell ref="QQP104:QQR104"/>
    <mergeCell ref="QPF104:QPH104"/>
    <mergeCell ref="QPJ104:QPL104"/>
    <mergeCell ref="QPN104:QPP104"/>
    <mergeCell ref="QPR104:QPT104"/>
    <mergeCell ref="QPV104:QPX104"/>
    <mergeCell ref="QOL104:QON104"/>
    <mergeCell ref="QOP104:QOR104"/>
    <mergeCell ref="QOT104:QOV104"/>
    <mergeCell ref="QOX104:QOZ104"/>
    <mergeCell ref="QPB104:QPD104"/>
    <mergeCell ref="QNR104:QNT104"/>
    <mergeCell ref="QNV104:QNX104"/>
    <mergeCell ref="QNZ104:QOB104"/>
    <mergeCell ref="QOD104:QOF104"/>
    <mergeCell ref="QOH104:QOJ104"/>
    <mergeCell ref="QMX104:QMZ104"/>
    <mergeCell ref="QNB104:QND104"/>
    <mergeCell ref="QNF104:QNH104"/>
    <mergeCell ref="QNJ104:QNL104"/>
    <mergeCell ref="QNN104:QNP104"/>
    <mergeCell ref="QMD104:QMF104"/>
    <mergeCell ref="QMH104:QMJ104"/>
    <mergeCell ref="QML104:QMN104"/>
    <mergeCell ref="QMP104:QMR104"/>
    <mergeCell ref="QMT104:QMV104"/>
    <mergeCell ref="QLJ104:QLL104"/>
    <mergeCell ref="QLN104:QLP104"/>
    <mergeCell ref="QLR104:QLT104"/>
    <mergeCell ref="QLV104:QLX104"/>
    <mergeCell ref="QLZ104:QMB104"/>
    <mergeCell ref="QKP104:QKR104"/>
    <mergeCell ref="QKT104:QKV104"/>
    <mergeCell ref="QKX104:QKZ104"/>
    <mergeCell ref="QLB104:QLD104"/>
    <mergeCell ref="QLF104:QLH104"/>
    <mergeCell ref="QJV104:QJX104"/>
    <mergeCell ref="QJZ104:QKB104"/>
    <mergeCell ref="QKD104:QKF104"/>
    <mergeCell ref="QKH104:QKJ104"/>
    <mergeCell ref="QKL104:QKN104"/>
    <mergeCell ref="QJB104:QJD104"/>
    <mergeCell ref="QJF104:QJH104"/>
    <mergeCell ref="QJJ104:QJL104"/>
    <mergeCell ref="QJN104:QJP104"/>
    <mergeCell ref="QJR104:QJT104"/>
    <mergeCell ref="QIH104:QIJ104"/>
    <mergeCell ref="QIL104:QIN104"/>
    <mergeCell ref="QIP104:QIR104"/>
    <mergeCell ref="QIT104:QIV104"/>
    <mergeCell ref="QIX104:QIZ104"/>
    <mergeCell ref="QHN104:QHP104"/>
    <mergeCell ref="QHR104:QHT104"/>
    <mergeCell ref="QHV104:QHX104"/>
    <mergeCell ref="QHZ104:QIB104"/>
    <mergeCell ref="QID104:QIF104"/>
    <mergeCell ref="QGT104:QGV104"/>
    <mergeCell ref="QGX104:QGZ104"/>
    <mergeCell ref="QHB104:QHD104"/>
    <mergeCell ref="QHF104:QHH104"/>
    <mergeCell ref="QHJ104:QHL104"/>
    <mergeCell ref="QFZ104:QGB104"/>
    <mergeCell ref="QGD104:QGF104"/>
    <mergeCell ref="QGH104:QGJ104"/>
    <mergeCell ref="QGL104:QGN104"/>
    <mergeCell ref="QGP104:QGR104"/>
    <mergeCell ref="QFF104:QFH104"/>
    <mergeCell ref="QFJ104:QFL104"/>
    <mergeCell ref="QFN104:QFP104"/>
    <mergeCell ref="QFR104:QFT104"/>
    <mergeCell ref="QFV104:QFX104"/>
    <mergeCell ref="QEL104:QEN104"/>
    <mergeCell ref="QEP104:QER104"/>
    <mergeCell ref="QET104:QEV104"/>
    <mergeCell ref="QEX104:QEZ104"/>
    <mergeCell ref="QFB104:QFD104"/>
    <mergeCell ref="QDR104:QDT104"/>
    <mergeCell ref="QDV104:QDX104"/>
    <mergeCell ref="QDZ104:QEB104"/>
    <mergeCell ref="QED104:QEF104"/>
    <mergeCell ref="QEH104:QEJ104"/>
    <mergeCell ref="QCX104:QCZ104"/>
    <mergeCell ref="QDB104:QDD104"/>
    <mergeCell ref="QDF104:QDH104"/>
    <mergeCell ref="QDJ104:QDL104"/>
    <mergeCell ref="QDN104:QDP104"/>
    <mergeCell ref="QCD104:QCF104"/>
    <mergeCell ref="QCH104:QCJ104"/>
    <mergeCell ref="QCL104:QCN104"/>
    <mergeCell ref="QCP104:QCR104"/>
    <mergeCell ref="QCT104:QCV104"/>
    <mergeCell ref="QBJ104:QBL104"/>
    <mergeCell ref="QBN104:QBP104"/>
    <mergeCell ref="QBR104:QBT104"/>
    <mergeCell ref="QBV104:QBX104"/>
    <mergeCell ref="QBZ104:QCB104"/>
    <mergeCell ref="QAP104:QAR104"/>
    <mergeCell ref="QAT104:QAV104"/>
    <mergeCell ref="QAX104:QAZ104"/>
    <mergeCell ref="QBB104:QBD104"/>
    <mergeCell ref="QBF104:QBH104"/>
    <mergeCell ref="PZV104:PZX104"/>
    <mergeCell ref="PZZ104:QAB104"/>
    <mergeCell ref="QAD104:QAF104"/>
    <mergeCell ref="QAH104:QAJ104"/>
    <mergeCell ref="QAL104:QAN104"/>
    <mergeCell ref="PZB104:PZD104"/>
    <mergeCell ref="PZF104:PZH104"/>
    <mergeCell ref="PZJ104:PZL104"/>
    <mergeCell ref="PZN104:PZP104"/>
    <mergeCell ref="PZR104:PZT104"/>
    <mergeCell ref="PYH104:PYJ104"/>
    <mergeCell ref="PYL104:PYN104"/>
    <mergeCell ref="PYP104:PYR104"/>
    <mergeCell ref="PYT104:PYV104"/>
    <mergeCell ref="PYX104:PYZ104"/>
    <mergeCell ref="PXN104:PXP104"/>
    <mergeCell ref="PXR104:PXT104"/>
    <mergeCell ref="PXV104:PXX104"/>
    <mergeCell ref="PXZ104:PYB104"/>
    <mergeCell ref="PYD104:PYF104"/>
    <mergeCell ref="PWT104:PWV104"/>
    <mergeCell ref="PWX104:PWZ104"/>
    <mergeCell ref="PXB104:PXD104"/>
    <mergeCell ref="PXF104:PXH104"/>
    <mergeCell ref="PXJ104:PXL104"/>
    <mergeCell ref="PVZ104:PWB104"/>
    <mergeCell ref="PWD104:PWF104"/>
    <mergeCell ref="PWH104:PWJ104"/>
    <mergeCell ref="PWL104:PWN104"/>
    <mergeCell ref="PWP104:PWR104"/>
    <mergeCell ref="PVF104:PVH104"/>
    <mergeCell ref="PVJ104:PVL104"/>
    <mergeCell ref="PVN104:PVP104"/>
    <mergeCell ref="PVR104:PVT104"/>
    <mergeCell ref="PVV104:PVX104"/>
    <mergeCell ref="PUL104:PUN104"/>
    <mergeCell ref="PUP104:PUR104"/>
    <mergeCell ref="PUT104:PUV104"/>
    <mergeCell ref="PUX104:PUZ104"/>
    <mergeCell ref="PVB104:PVD104"/>
    <mergeCell ref="PTR104:PTT104"/>
    <mergeCell ref="PTV104:PTX104"/>
    <mergeCell ref="PTZ104:PUB104"/>
    <mergeCell ref="PUD104:PUF104"/>
    <mergeCell ref="PUH104:PUJ104"/>
    <mergeCell ref="PSX104:PSZ104"/>
    <mergeCell ref="PTB104:PTD104"/>
    <mergeCell ref="PTF104:PTH104"/>
    <mergeCell ref="PTJ104:PTL104"/>
    <mergeCell ref="PTN104:PTP104"/>
    <mergeCell ref="PSD104:PSF104"/>
    <mergeCell ref="PSH104:PSJ104"/>
    <mergeCell ref="PSL104:PSN104"/>
    <mergeCell ref="PSP104:PSR104"/>
    <mergeCell ref="PST104:PSV104"/>
    <mergeCell ref="PRJ104:PRL104"/>
    <mergeCell ref="PRN104:PRP104"/>
    <mergeCell ref="PRR104:PRT104"/>
    <mergeCell ref="PRV104:PRX104"/>
    <mergeCell ref="PRZ104:PSB104"/>
    <mergeCell ref="PQP104:PQR104"/>
    <mergeCell ref="PQT104:PQV104"/>
    <mergeCell ref="PQX104:PQZ104"/>
    <mergeCell ref="PRB104:PRD104"/>
    <mergeCell ref="PRF104:PRH104"/>
    <mergeCell ref="PPV104:PPX104"/>
    <mergeCell ref="PPZ104:PQB104"/>
    <mergeCell ref="PQD104:PQF104"/>
    <mergeCell ref="PQH104:PQJ104"/>
    <mergeCell ref="PQL104:PQN104"/>
    <mergeCell ref="PPB104:PPD104"/>
    <mergeCell ref="PPF104:PPH104"/>
    <mergeCell ref="PPJ104:PPL104"/>
    <mergeCell ref="PPN104:PPP104"/>
    <mergeCell ref="PPR104:PPT104"/>
    <mergeCell ref="POH104:POJ104"/>
    <mergeCell ref="POL104:PON104"/>
    <mergeCell ref="POP104:POR104"/>
    <mergeCell ref="POT104:POV104"/>
    <mergeCell ref="POX104:POZ104"/>
    <mergeCell ref="PNN104:PNP104"/>
    <mergeCell ref="PNR104:PNT104"/>
    <mergeCell ref="PNV104:PNX104"/>
    <mergeCell ref="PNZ104:POB104"/>
    <mergeCell ref="POD104:POF104"/>
    <mergeCell ref="PMT104:PMV104"/>
    <mergeCell ref="PMX104:PMZ104"/>
    <mergeCell ref="PNB104:PND104"/>
    <mergeCell ref="PNF104:PNH104"/>
    <mergeCell ref="PNJ104:PNL104"/>
    <mergeCell ref="PLZ104:PMB104"/>
    <mergeCell ref="PMD104:PMF104"/>
    <mergeCell ref="PMH104:PMJ104"/>
    <mergeCell ref="PML104:PMN104"/>
    <mergeCell ref="PMP104:PMR104"/>
    <mergeCell ref="PLF104:PLH104"/>
    <mergeCell ref="PLJ104:PLL104"/>
    <mergeCell ref="PLN104:PLP104"/>
    <mergeCell ref="PLR104:PLT104"/>
    <mergeCell ref="PLV104:PLX104"/>
    <mergeCell ref="PKL104:PKN104"/>
    <mergeCell ref="PKP104:PKR104"/>
    <mergeCell ref="PKT104:PKV104"/>
    <mergeCell ref="PKX104:PKZ104"/>
    <mergeCell ref="PLB104:PLD104"/>
    <mergeCell ref="PJR104:PJT104"/>
    <mergeCell ref="PJV104:PJX104"/>
    <mergeCell ref="PJZ104:PKB104"/>
    <mergeCell ref="PKD104:PKF104"/>
    <mergeCell ref="PKH104:PKJ104"/>
    <mergeCell ref="PIX104:PIZ104"/>
    <mergeCell ref="PJB104:PJD104"/>
    <mergeCell ref="PJF104:PJH104"/>
    <mergeCell ref="PJJ104:PJL104"/>
    <mergeCell ref="PJN104:PJP104"/>
    <mergeCell ref="PID104:PIF104"/>
    <mergeCell ref="PIH104:PIJ104"/>
    <mergeCell ref="PIL104:PIN104"/>
    <mergeCell ref="PIP104:PIR104"/>
    <mergeCell ref="PIT104:PIV104"/>
    <mergeCell ref="PHJ104:PHL104"/>
    <mergeCell ref="PHN104:PHP104"/>
    <mergeCell ref="PHR104:PHT104"/>
    <mergeCell ref="PHV104:PHX104"/>
    <mergeCell ref="PHZ104:PIB104"/>
    <mergeCell ref="PGP104:PGR104"/>
    <mergeCell ref="PGT104:PGV104"/>
    <mergeCell ref="PGX104:PGZ104"/>
    <mergeCell ref="PHB104:PHD104"/>
    <mergeCell ref="PHF104:PHH104"/>
    <mergeCell ref="PFV104:PFX104"/>
    <mergeCell ref="PFZ104:PGB104"/>
    <mergeCell ref="PGD104:PGF104"/>
    <mergeCell ref="PGH104:PGJ104"/>
    <mergeCell ref="PGL104:PGN104"/>
    <mergeCell ref="PFB104:PFD104"/>
    <mergeCell ref="PFF104:PFH104"/>
    <mergeCell ref="PFJ104:PFL104"/>
    <mergeCell ref="PFN104:PFP104"/>
    <mergeCell ref="PFR104:PFT104"/>
    <mergeCell ref="PEH104:PEJ104"/>
    <mergeCell ref="PEL104:PEN104"/>
    <mergeCell ref="PEP104:PER104"/>
    <mergeCell ref="PET104:PEV104"/>
    <mergeCell ref="PEX104:PEZ104"/>
    <mergeCell ref="PDN104:PDP104"/>
    <mergeCell ref="PDR104:PDT104"/>
    <mergeCell ref="PDV104:PDX104"/>
    <mergeCell ref="PDZ104:PEB104"/>
    <mergeCell ref="PED104:PEF104"/>
    <mergeCell ref="PCT104:PCV104"/>
    <mergeCell ref="PCX104:PCZ104"/>
    <mergeCell ref="PDB104:PDD104"/>
    <mergeCell ref="PDF104:PDH104"/>
    <mergeCell ref="PDJ104:PDL104"/>
    <mergeCell ref="PBZ104:PCB104"/>
    <mergeCell ref="PCD104:PCF104"/>
    <mergeCell ref="PCH104:PCJ104"/>
    <mergeCell ref="PCL104:PCN104"/>
    <mergeCell ref="PCP104:PCR104"/>
    <mergeCell ref="PBF104:PBH104"/>
    <mergeCell ref="PBJ104:PBL104"/>
    <mergeCell ref="PBN104:PBP104"/>
    <mergeCell ref="PBR104:PBT104"/>
    <mergeCell ref="PBV104:PBX104"/>
    <mergeCell ref="PAL104:PAN104"/>
    <mergeCell ref="PAP104:PAR104"/>
    <mergeCell ref="PAT104:PAV104"/>
    <mergeCell ref="PAX104:PAZ104"/>
    <mergeCell ref="PBB104:PBD104"/>
    <mergeCell ref="OZR104:OZT104"/>
    <mergeCell ref="OZV104:OZX104"/>
    <mergeCell ref="OZZ104:PAB104"/>
    <mergeCell ref="PAD104:PAF104"/>
    <mergeCell ref="PAH104:PAJ104"/>
    <mergeCell ref="OYX104:OYZ104"/>
    <mergeCell ref="OZB104:OZD104"/>
    <mergeCell ref="OZF104:OZH104"/>
    <mergeCell ref="OZJ104:OZL104"/>
    <mergeCell ref="OZN104:OZP104"/>
    <mergeCell ref="OYD104:OYF104"/>
    <mergeCell ref="OYH104:OYJ104"/>
    <mergeCell ref="OYL104:OYN104"/>
    <mergeCell ref="OYP104:OYR104"/>
    <mergeCell ref="OYT104:OYV104"/>
    <mergeCell ref="OXJ104:OXL104"/>
    <mergeCell ref="OXN104:OXP104"/>
    <mergeCell ref="OXR104:OXT104"/>
    <mergeCell ref="OXV104:OXX104"/>
    <mergeCell ref="OXZ104:OYB104"/>
    <mergeCell ref="OWP104:OWR104"/>
    <mergeCell ref="OWT104:OWV104"/>
    <mergeCell ref="OWX104:OWZ104"/>
    <mergeCell ref="OXB104:OXD104"/>
    <mergeCell ref="OXF104:OXH104"/>
    <mergeCell ref="OVV104:OVX104"/>
    <mergeCell ref="OVZ104:OWB104"/>
    <mergeCell ref="OWD104:OWF104"/>
    <mergeCell ref="OWH104:OWJ104"/>
    <mergeCell ref="OWL104:OWN104"/>
    <mergeCell ref="OVB104:OVD104"/>
    <mergeCell ref="OVF104:OVH104"/>
    <mergeCell ref="OVJ104:OVL104"/>
    <mergeCell ref="OVN104:OVP104"/>
    <mergeCell ref="OVR104:OVT104"/>
    <mergeCell ref="OUH104:OUJ104"/>
    <mergeCell ref="OUL104:OUN104"/>
    <mergeCell ref="OUP104:OUR104"/>
    <mergeCell ref="OUT104:OUV104"/>
    <mergeCell ref="OUX104:OUZ104"/>
    <mergeCell ref="OTN104:OTP104"/>
    <mergeCell ref="OTR104:OTT104"/>
    <mergeCell ref="OTV104:OTX104"/>
    <mergeCell ref="OTZ104:OUB104"/>
    <mergeCell ref="OUD104:OUF104"/>
    <mergeCell ref="OST104:OSV104"/>
    <mergeCell ref="OSX104:OSZ104"/>
    <mergeCell ref="OTB104:OTD104"/>
    <mergeCell ref="OTF104:OTH104"/>
    <mergeCell ref="OTJ104:OTL104"/>
    <mergeCell ref="ORZ104:OSB104"/>
    <mergeCell ref="OSD104:OSF104"/>
    <mergeCell ref="OSH104:OSJ104"/>
    <mergeCell ref="OSL104:OSN104"/>
    <mergeCell ref="OSP104:OSR104"/>
    <mergeCell ref="ORF104:ORH104"/>
    <mergeCell ref="ORJ104:ORL104"/>
    <mergeCell ref="ORN104:ORP104"/>
    <mergeCell ref="ORR104:ORT104"/>
    <mergeCell ref="ORV104:ORX104"/>
    <mergeCell ref="OQL104:OQN104"/>
    <mergeCell ref="OQP104:OQR104"/>
    <mergeCell ref="OQT104:OQV104"/>
    <mergeCell ref="OQX104:OQZ104"/>
    <mergeCell ref="ORB104:ORD104"/>
    <mergeCell ref="OPR104:OPT104"/>
    <mergeCell ref="OPV104:OPX104"/>
    <mergeCell ref="OPZ104:OQB104"/>
    <mergeCell ref="OQD104:OQF104"/>
    <mergeCell ref="OQH104:OQJ104"/>
    <mergeCell ref="OOX104:OOZ104"/>
    <mergeCell ref="OPB104:OPD104"/>
    <mergeCell ref="OPF104:OPH104"/>
    <mergeCell ref="OPJ104:OPL104"/>
    <mergeCell ref="OPN104:OPP104"/>
    <mergeCell ref="OOD104:OOF104"/>
    <mergeCell ref="OOH104:OOJ104"/>
    <mergeCell ref="OOL104:OON104"/>
    <mergeCell ref="OOP104:OOR104"/>
    <mergeCell ref="OOT104:OOV104"/>
    <mergeCell ref="ONJ104:ONL104"/>
    <mergeCell ref="ONN104:ONP104"/>
    <mergeCell ref="ONR104:ONT104"/>
    <mergeCell ref="ONV104:ONX104"/>
    <mergeCell ref="ONZ104:OOB104"/>
    <mergeCell ref="OMP104:OMR104"/>
    <mergeCell ref="OMT104:OMV104"/>
    <mergeCell ref="OMX104:OMZ104"/>
    <mergeCell ref="ONB104:OND104"/>
    <mergeCell ref="ONF104:ONH104"/>
    <mergeCell ref="OLV104:OLX104"/>
    <mergeCell ref="OLZ104:OMB104"/>
    <mergeCell ref="OMD104:OMF104"/>
    <mergeCell ref="OMH104:OMJ104"/>
    <mergeCell ref="OML104:OMN104"/>
    <mergeCell ref="OLB104:OLD104"/>
    <mergeCell ref="OLF104:OLH104"/>
    <mergeCell ref="OLJ104:OLL104"/>
    <mergeCell ref="OLN104:OLP104"/>
    <mergeCell ref="OLR104:OLT104"/>
    <mergeCell ref="OKH104:OKJ104"/>
    <mergeCell ref="OKL104:OKN104"/>
    <mergeCell ref="OKP104:OKR104"/>
    <mergeCell ref="OKT104:OKV104"/>
    <mergeCell ref="OKX104:OKZ104"/>
    <mergeCell ref="OJN104:OJP104"/>
    <mergeCell ref="OJR104:OJT104"/>
    <mergeCell ref="OJV104:OJX104"/>
    <mergeCell ref="OJZ104:OKB104"/>
    <mergeCell ref="OKD104:OKF104"/>
    <mergeCell ref="OIT104:OIV104"/>
    <mergeCell ref="OIX104:OIZ104"/>
    <mergeCell ref="OJB104:OJD104"/>
    <mergeCell ref="OJF104:OJH104"/>
    <mergeCell ref="OJJ104:OJL104"/>
    <mergeCell ref="OHZ104:OIB104"/>
    <mergeCell ref="OID104:OIF104"/>
    <mergeCell ref="OIH104:OIJ104"/>
    <mergeCell ref="OIL104:OIN104"/>
    <mergeCell ref="OIP104:OIR104"/>
    <mergeCell ref="OHF104:OHH104"/>
    <mergeCell ref="OHJ104:OHL104"/>
    <mergeCell ref="OHN104:OHP104"/>
    <mergeCell ref="OHR104:OHT104"/>
    <mergeCell ref="OHV104:OHX104"/>
    <mergeCell ref="OGL104:OGN104"/>
    <mergeCell ref="OGP104:OGR104"/>
    <mergeCell ref="OGT104:OGV104"/>
    <mergeCell ref="OGX104:OGZ104"/>
    <mergeCell ref="OHB104:OHD104"/>
    <mergeCell ref="OFR104:OFT104"/>
    <mergeCell ref="OFV104:OFX104"/>
    <mergeCell ref="OFZ104:OGB104"/>
    <mergeCell ref="OGD104:OGF104"/>
    <mergeCell ref="OGH104:OGJ104"/>
    <mergeCell ref="OEX104:OEZ104"/>
    <mergeCell ref="OFB104:OFD104"/>
    <mergeCell ref="OFF104:OFH104"/>
    <mergeCell ref="OFJ104:OFL104"/>
    <mergeCell ref="OFN104:OFP104"/>
    <mergeCell ref="OED104:OEF104"/>
    <mergeCell ref="OEH104:OEJ104"/>
    <mergeCell ref="OEL104:OEN104"/>
    <mergeCell ref="OEP104:OER104"/>
    <mergeCell ref="OET104:OEV104"/>
    <mergeCell ref="ODJ104:ODL104"/>
    <mergeCell ref="ODN104:ODP104"/>
    <mergeCell ref="ODR104:ODT104"/>
    <mergeCell ref="ODV104:ODX104"/>
    <mergeCell ref="ODZ104:OEB104"/>
    <mergeCell ref="OCP104:OCR104"/>
    <mergeCell ref="OCT104:OCV104"/>
    <mergeCell ref="OCX104:OCZ104"/>
    <mergeCell ref="ODB104:ODD104"/>
    <mergeCell ref="ODF104:ODH104"/>
    <mergeCell ref="OBV104:OBX104"/>
    <mergeCell ref="OBZ104:OCB104"/>
    <mergeCell ref="OCD104:OCF104"/>
    <mergeCell ref="OCH104:OCJ104"/>
    <mergeCell ref="OCL104:OCN104"/>
    <mergeCell ref="OBB104:OBD104"/>
    <mergeCell ref="OBF104:OBH104"/>
    <mergeCell ref="OBJ104:OBL104"/>
    <mergeCell ref="OBN104:OBP104"/>
    <mergeCell ref="OBR104:OBT104"/>
    <mergeCell ref="OAH104:OAJ104"/>
    <mergeCell ref="OAL104:OAN104"/>
    <mergeCell ref="OAP104:OAR104"/>
    <mergeCell ref="OAT104:OAV104"/>
    <mergeCell ref="OAX104:OAZ104"/>
    <mergeCell ref="NZN104:NZP104"/>
    <mergeCell ref="NZR104:NZT104"/>
    <mergeCell ref="NZV104:NZX104"/>
    <mergeCell ref="NZZ104:OAB104"/>
    <mergeCell ref="OAD104:OAF104"/>
    <mergeCell ref="NYT104:NYV104"/>
    <mergeCell ref="NYX104:NYZ104"/>
    <mergeCell ref="NZB104:NZD104"/>
    <mergeCell ref="NZF104:NZH104"/>
    <mergeCell ref="NZJ104:NZL104"/>
    <mergeCell ref="NXZ104:NYB104"/>
    <mergeCell ref="NYD104:NYF104"/>
    <mergeCell ref="NYH104:NYJ104"/>
    <mergeCell ref="NYL104:NYN104"/>
    <mergeCell ref="NYP104:NYR104"/>
    <mergeCell ref="NXF104:NXH104"/>
    <mergeCell ref="NXJ104:NXL104"/>
    <mergeCell ref="NXN104:NXP104"/>
    <mergeCell ref="NXR104:NXT104"/>
    <mergeCell ref="NXV104:NXX104"/>
    <mergeCell ref="NWL104:NWN104"/>
    <mergeCell ref="NWP104:NWR104"/>
    <mergeCell ref="NWT104:NWV104"/>
    <mergeCell ref="NWX104:NWZ104"/>
    <mergeCell ref="NXB104:NXD104"/>
    <mergeCell ref="NVR104:NVT104"/>
    <mergeCell ref="NVV104:NVX104"/>
    <mergeCell ref="NVZ104:NWB104"/>
    <mergeCell ref="NWD104:NWF104"/>
    <mergeCell ref="NWH104:NWJ104"/>
    <mergeCell ref="NUX104:NUZ104"/>
    <mergeCell ref="NVB104:NVD104"/>
    <mergeCell ref="NVF104:NVH104"/>
    <mergeCell ref="NVJ104:NVL104"/>
    <mergeCell ref="NVN104:NVP104"/>
    <mergeCell ref="NUD104:NUF104"/>
    <mergeCell ref="NUH104:NUJ104"/>
    <mergeCell ref="NUL104:NUN104"/>
    <mergeCell ref="NUP104:NUR104"/>
    <mergeCell ref="NUT104:NUV104"/>
    <mergeCell ref="NTJ104:NTL104"/>
    <mergeCell ref="NTN104:NTP104"/>
    <mergeCell ref="NTR104:NTT104"/>
    <mergeCell ref="NTV104:NTX104"/>
    <mergeCell ref="NTZ104:NUB104"/>
    <mergeCell ref="NSP104:NSR104"/>
    <mergeCell ref="NST104:NSV104"/>
    <mergeCell ref="NSX104:NSZ104"/>
    <mergeCell ref="NTB104:NTD104"/>
    <mergeCell ref="NTF104:NTH104"/>
    <mergeCell ref="NRV104:NRX104"/>
    <mergeCell ref="NRZ104:NSB104"/>
    <mergeCell ref="NSD104:NSF104"/>
    <mergeCell ref="NSH104:NSJ104"/>
    <mergeCell ref="NSL104:NSN104"/>
    <mergeCell ref="NRB104:NRD104"/>
    <mergeCell ref="NRF104:NRH104"/>
    <mergeCell ref="NRJ104:NRL104"/>
    <mergeCell ref="NRN104:NRP104"/>
    <mergeCell ref="NRR104:NRT104"/>
    <mergeCell ref="NQH104:NQJ104"/>
    <mergeCell ref="NQL104:NQN104"/>
    <mergeCell ref="NQP104:NQR104"/>
    <mergeCell ref="NQT104:NQV104"/>
    <mergeCell ref="NQX104:NQZ104"/>
    <mergeCell ref="NPN104:NPP104"/>
    <mergeCell ref="NPR104:NPT104"/>
    <mergeCell ref="NPV104:NPX104"/>
    <mergeCell ref="NPZ104:NQB104"/>
    <mergeCell ref="NQD104:NQF104"/>
    <mergeCell ref="NOT104:NOV104"/>
    <mergeCell ref="NOX104:NOZ104"/>
    <mergeCell ref="NPB104:NPD104"/>
    <mergeCell ref="NPF104:NPH104"/>
    <mergeCell ref="NPJ104:NPL104"/>
    <mergeCell ref="NNZ104:NOB104"/>
    <mergeCell ref="NOD104:NOF104"/>
    <mergeCell ref="NOH104:NOJ104"/>
    <mergeCell ref="NOL104:NON104"/>
    <mergeCell ref="NOP104:NOR104"/>
    <mergeCell ref="NNF104:NNH104"/>
    <mergeCell ref="NNJ104:NNL104"/>
    <mergeCell ref="NNN104:NNP104"/>
    <mergeCell ref="NNR104:NNT104"/>
    <mergeCell ref="NNV104:NNX104"/>
    <mergeCell ref="NML104:NMN104"/>
    <mergeCell ref="NMP104:NMR104"/>
    <mergeCell ref="NMT104:NMV104"/>
    <mergeCell ref="NMX104:NMZ104"/>
    <mergeCell ref="NNB104:NND104"/>
    <mergeCell ref="NLR104:NLT104"/>
    <mergeCell ref="NLV104:NLX104"/>
    <mergeCell ref="NLZ104:NMB104"/>
    <mergeCell ref="NMD104:NMF104"/>
    <mergeCell ref="NMH104:NMJ104"/>
    <mergeCell ref="NKX104:NKZ104"/>
    <mergeCell ref="NLB104:NLD104"/>
    <mergeCell ref="NLF104:NLH104"/>
    <mergeCell ref="NLJ104:NLL104"/>
    <mergeCell ref="NLN104:NLP104"/>
    <mergeCell ref="NKD104:NKF104"/>
    <mergeCell ref="NKH104:NKJ104"/>
    <mergeCell ref="NKL104:NKN104"/>
    <mergeCell ref="NKP104:NKR104"/>
    <mergeCell ref="NKT104:NKV104"/>
    <mergeCell ref="NJJ104:NJL104"/>
    <mergeCell ref="NJN104:NJP104"/>
    <mergeCell ref="NJR104:NJT104"/>
    <mergeCell ref="NJV104:NJX104"/>
    <mergeCell ref="NJZ104:NKB104"/>
    <mergeCell ref="NIP104:NIR104"/>
    <mergeCell ref="NIT104:NIV104"/>
    <mergeCell ref="NIX104:NIZ104"/>
    <mergeCell ref="NJB104:NJD104"/>
    <mergeCell ref="NJF104:NJH104"/>
    <mergeCell ref="NHV104:NHX104"/>
    <mergeCell ref="NHZ104:NIB104"/>
    <mergeCell ref="NID104:NIF104"/>
    <mergeCell ref="NIH104:NIJ104"/>
    <mergeCell ref="NIL104:NIN104"/>
    <mergeCell ref="NHB104:NHD104"/>
    <mergeCell ref="NHF104:NHH104"/>
    <mergeCell ref="NHJ104:NHL104"/>
    <mergeCell ref="NHN104:NHP104"/>
    <mergeCell ref="NHR104:NHT104"/>
    <mergeCell ref="NGH104:NGJ104"/>
    <mergeCell ref="NGL104:NGN104"/>
    <mergeCell ref="NGP104:NGR104"/>
    <mergeCell ref="NGT104:NGV104"/>
    <mergeCell ref="NGX104:NGZ104"/>
    <mergeCell ref="NFN104:NFP104"/>
    <mergeCell ref="NFR104:NFT104"/>
    <mergeCell ref="NFV104:NFX104"/>
    <mergeCell ref="NFZ104:NGB104"/>
    <mergeCell ref="NGD104:NGF104"/>
    <mergeCell ref="NET104:NEV104"/>
    <mergeCell ref="NEX104:NEZ104"/>
    <mergeCell ref="NFB104:NFD104"/>
    <mergeCell ref="NFF104:NFH104"/>
    <mergeCell ref="NFJ104:NFL104"/>
    <mergeCell ref="NDZ104:NEB104"/>
    <mergeCell ref="NED104:NEF104"/>
    <mergeCell ref="NEH104:NEJ104"/>
    <mergeCell ref="NEL104:NEN104"/>
    <mergeCell ref="NEP104:NER104"/>
    <mergeCell ref="NDF104:NDH104"/>
    <mergeCell ref="NDJ104:NDL104"/>
    <mergeCell ref="NDN104:NDP104"/>
    <mergeCell ref="NDR104:NDT104"/>
    <mergeCell ref="NDV104:NDX104"/>
    <mergeCell ref="NCL104:NCN104"/>
    <mergeCell ref="NCP104:NCR104"/>
    <mergeCell ref="NCT104:NCV104"/>
    <mergeCell ref="NCX104:NCZ104"/>
    <mergeCell ref="NDB104:NDD104"/>
    <mergeCell ref="NBR104:NBT104"/>
    <mergeCell ref="NBV104:NBX104"/>
    <mergeCell ref="NBZ104:NCB104"/>
    <mergeCell ref="NCD104:NCF104"/>
    <mergeCell ref="NCH104:NCJ104"/>
    <mergeCell ref="NAX104:NAZ104"/>
    <mergeCell ref="NBB104:NBD104"/>
    <mergeCell ref="NBF104:NBH104"/>
    <mergeCell ref="NBJ104:NBL104"/>
    <mergeCell ref="NBN104:NBP104"/>
    <mergeCell ref="NAD104:NAF104"/>
    <mergeCell ref="NAH104:NAJ104"/>
    <mergeCell ref="NAL104:NAN104"/>
    <mergeCell ref="NAP104:NAR104"/>
    <mergeCell ref="NAT104:NAV104"/>
    <mergeCell ref="MZJ104:MZL104"/>
    <mergeCell ref="MZN104:MZP104"/>
    <mergeCell ref="MZR104:MZT104"/>
    <mergeCell ref="MZV104:MZX104"/>
    <mergeCell ref="MZZ104:NAB104"/>
    <mergeCell ref="MYP104:MYR104"/>
    <mergeCell ref="MYT104:MYV104"/>
    <mergeCell ref="MYX104:MYZ104"/>
    <mergeCell ref="MZB104:MZD104"/>
    <mergeCell ref="MZF104:MZH104"/>
    <mergeCell ref="MXV104:MXX104"/>
    <mergeCell ref="MXZ104:MYB104"/>
    <mergeCell ref="MYD104:MYF104"/>
    <mergeCell ref="MYH104:MYJ104"/>
    <mergeCell ref="MYL104:MYN104"/>
    <mergeCell ref="MXB104:MXD104"/>
    <mergeCell ref="MXF104:MXH104"/>
    <mergeCell ref="MXJ104:MXL104"/>
    <mergeCell ref="MXN104:MXP104"/>
    <mergeCell ref="MXR104:MXT104"/>
    <mergeCell ref="MWH104:MWJ104"/>
    <mergeCell ref="MWL104:MWN104"/>
    <mergeCell ref="MWP104:MWR104"/>
    <mergeCell ref="MWT104:MWV104"/>
    <mergeCell ref="MWX104:MWZ104"/>
    <mergeCell ref="MVN104:MVP104"/>
    <mergeCell ref="MVR104:MVT104"/>
    <mergeCell ref="MVV104:MVX104"/>
    <mergeCell ref="MVZ104:MWB104"/>
    <mergeCell ref="MWD104:MWF104"/>
    <mergeCell ref="MUT104:MUV104"/>
    <mergeCell ref="MUX104:MUZ104"/>
    <mergeCell ref="MVB104:MVD104"/>
    <mergeCell ref="MVF104:MVH104"/>
    <mergeCell ref="MVJ104:MVL104"/>
    <mergeCell ref="MTZ104:MUB104"/>
    <mergeCell ref="MUD104:MUF104"/>
    <mergeCell ref="MUH104:MUJ104"/>
    <mergeCell ref="MUL104:MUN104"/>
    <mergeCell ref="MUP104:MUR104"/>
    <mergeCell ref="MTF104:MTH104"/>
    <mergeCell ref="MTJ104:MTL104"/>
    <mergeCell ref="MTN104:MTP104"/>
    <mergeCell ref="MTR104:MTT104"/>
    <mergeCell ref="MTV104:MTX104"/>
    <mergeCell ref="MSL104:MSN104"/>
    <mergeCell ref="MSP104:MSR104"/>
    <mergeCell ref="MST104:MSV104"/>
    <mergeCell ref="MSX104:MSZ104"/>
    <mergeCell ref="MTB104:MTD104"/>
    <mergeCell ref="MRR104:MRT104"/>
    <mergeCell ref="MRV104:MRX104"/>
    <mergeCell ref="MRZ104:MSB104"/>
    <mergeCell ref="MSD104:MSF104"/>
    <mergeCell ref="MSH104:MSJ104"/>
    <mergeCell ref="MQX104:MQZ104"/>
    <mergeCell ref="MRB104:MRD104"/>
    <mergeCell ref="MRF104:MRH104"/>
    <mergeCell ref="MRJ104:MRL104"/>
    <mergeCell ref="MRN104:MRP104"/>
    <mergeCell ref="MQD104:MQF104"/>
    <mergeCell ref="MQH104:MQJ104"/>
    <mergeCell ref="MQL104:MQN104"/>
    <mergeCell ref="MQP104:MQR104"/>
    <mergeCell ref="MQT104:MQV104"/>
    <mergeCell ref="MPJ104:MPL104"/>
    <mergeCell ref="MPN104:MPP104"/>
    <mergeCell ref="MPR104:MPT104"/>
    <mergeCell ref="MPV104:MPX104"/>
    <mergeCell ref="MPZ104:MQB104"/>
    <mergeCell ref="MOP104:MOR104"/>
    <mergeCell ref="MOT104:MOV104"/>
    <mergeCell ref="MOX104:MOZ104"/>
    <mergeCell ref="MPB104:MPD104"/>
    <mergeCell ref="MPF104:MPH104"/>
    <mergeCell ref="MNV104:MNX104"/>
    <mergeCell ref="MNZ104:MOB104"/>
    <mergeCell ref="MOD104:MOF104"/>
    <mergeCell ref="MOH104:MOJ104"/>
    <mergeCell ref="MOL104:MON104"/>
    <mergeCell ref="MNB104:MND104"/>
    <mergeCell ref="MNF104:MNH104"/>
    <mergeCell ref="MNJ104:MNL104"/>
    <mergeCell ref="MNN104:MNP104"/>
    <mergeCell ref="MNR104:MNT104"/>
    <mergeCell ref="MMH104:MMJ104"/>
    <mergeCell ref="MML104:MMN104"/>
    <mergeCell ref="MMP104:MMR104"/>
    <mergeCell ref="MMT104:MMV104"/>
    <mergeCell ref="MMX104:MMZ104"/>
    <mergeCell ref="MLN104:MLP104"/>
    <mergeCell ref="MLR104:MLT104"/>
    <mergeCell ref="MLV104:MLX104"/>
    <mergeCell ref="MLZ104:MMB104"/>
    <mergeCell ref="MMD104:MMF104"/>
    <mergeCell ref="MKT104:MKV104"/>
    <mergeCell ref="MKX104:MKZ104"/>
    <mergeCell ref="MLB104:MLD104"/>
    <mergeCell ref="MLF104:MLH104"/>
    <mergeCell ref="MLJ104:MLL104"/>
    <mergeCell ref="MJZ104:MKB104"/>
    <mergeCell ref="MKD104:MKF104"/>
    <mergeCell ref="MKH104:MKJ104"/>
    <mergeCell ref="MKL104:MKN104"/>
    <mergeCell ref="MKP104:MKR104"/>
    <mergeCell ref="MJF104:MJH104"/>
    <mergeCell ref="MJJ104:MJL104"/>
    <mergeCell ref="MJN104:MJP104"/>
    <mergeCell ref="MJR104:MJT104"/>
    <mergeCell ref="MJV104:MJX104"/>
    <mergeCell ref="MIL104:MIN104"/>
    <mergeCell ref="MIP104:MIR104"/>
    <mergeCell ref="MIT104:MIV104"/>
    <mergeCell ref="MIX104:MIZ104"/>
    <mergeCell ref="MJB104:MJD104"/>
    <mergeCell ref="MHR104:MHT104"/>
    <mergeCell ref="MHV104:MHX104"/>
    <mergeCell ref="MHZ104:MIB104"/>
    <mergeCell ref="MID104:MIF104"/>
    <mergeCell ref="MIH104:MIJ104"/>
    <mergeCell ref="MGX104:MGZ104"/>
    <mergeCell ref="MHB104:MHD104"/>
    <mergeCell ref="MHF104:MHH104"/>
    <mergeCell ref="MHJ104:MHL104"/>
    <mergeCell ref="MHN104:MHP104"/>
    <mergeCell ref="MGD104:MGF104"/>
    <mergeCell ref="MGH104:MGJ104"/>
    <mergeCell ref="MGL104:MGN104"/>
    <mergeCell ref="MGP104:MGR104"/>
    <mergeCell ref="MGT104:MGV104"/>
    <mergeCell ref="MFJ104:MFL104"/>
    <mergeCell ref="MFN104:MFP104"/>
    <mergeCell ref="MFR104:MFT104"/>
    <mergeCell ref="MFV104:MFX104"/>
    <mergeCell ref="MFZ104:MGB104"/>
    <mergeCell ref="MEP104:MER104"/>
    <mergeCell ref="MET104:MEV104"/>
    <mergeCell ref="MEX104:MEZ104"/>
    <mergeCell ref="MFB104:MFD104"/>
    <mergeCell ref="MFF104:MFH104"/>
    <mergeCell ref="MDV104:MDX104"/>
    <mergeCell ref="MDZ104:MEB104"/>
    <mergeCell ref="MED104:MEF104"/>
    <mergeCell ref="MEH104:MEJ104"/>
    <mergeCell ref="MEL104:MEN104"/>
    <mergeCell ref="MDB104:MDD104"/>
    <mergeCell ref="MDF104:MDH104"/>
    <mergeCell ref="MDJ104:MDL104"/>
    <mergeCell ref="MDN104:MDP104"/>
    <mergeCell ref="MDR104:MDT104"/>
    <mergeCell ref="MCH104:MCJ104"/>
    <mergeCell ref="MCL104:MCN104"/>
    <mergeCell ref="MCP104:MCR104"/>
    <mergeCell ref="MCT104:MCV104"/>
    <mergeCell ref="MCX104:MCZ104"/>
    <mergeCell ref="MBN104:MBP104"/>
    <mergeCell ref="MBR104:MBT104"/>
    <mergeCell ref="MBV104:MBX104"/>
    <mergeCell ref="MBZ104:MCB104"/>
    <mergeCell ref="MCD104:MCF104"/>
    <mergeCell ref="MAT104:MAV104"/>
    <mergeCell ref="MAX104:MAZ104"/>
    <mergeCell ref="MBB104:MBD104"/>
    <mergeCell ref="MBF104:MBH104"/>
    <mergeCell ref="MBJ104:MBL104"/>
    <mergeCell ref="LZZ104:MAB104"/>
    <mergeCell ref="MAD104:MAF104"/>
    <mergeCell ref="MAH104:MAJ104"/>
    <mergeCell ref="MAL104:MAN104"/>
    <mergeCell ref="MAP104:MAR104"/>
    <mergeCell ref="LZF104:LZH104"/>
    <mergeCell ref="LZJ104:LZL104"/>
    <mergeCell ref="LZN104:LZP104"/>
    <mergeCell ref="LZR104:LZT104"/>
    <mergeCell ref="LZV104:LZX104"/>
    <mergeCell ref="LYL104:LYN104"/>
    <mergeCell ref="LYP104:LYR104"/>
    <mergeCell ref="LYT104:LYV104"/>
    <mergeCell ref="LYX104:LYZ104"/>
    <mergeCell ref="LZB104:LZD104"/>
    <mergeCell ref="LXR104:LXT104"/>
    <mergeCell ref="LXV104:LXX104"/>
    <mergeCell ref="LXZ104:LYB104"/>
    <mergeCell ref="LYD104:LYF104"/>
    <mergeCell ref="LYH104:LYJ104"/>
    <mergeCell ref="LWX104:LWZ104"/>
    <mergeCell ref="LXB104:LXD104"/>
    <mergeCell ref="LXF104:LXH104"/>
    <mergeCell ref="LXJ104:LXL104"/>
    <mergeCell ref="LXN104:LXP104"/>
    <mergeCell ref="LWD104:LWF104"/>
    <mergeCell ref="LWH104:LWJ104"/>
    <mergeCell ref="LWL104:LWN104"/>
    <mergeCell ref="LWP104:LWR104"/>
    <mergeCell ref="LWT104:LWV104"/>
    <mergeCell ref="LVJ104:LVL104"/>
    <mergeCell ref="LVN104:LVP104"/>
    <mergeCell ref="LVR104:LVT104"/>
    <mergeCell ref="LVV104:LVX104"/>
    <mergeCell ref="LVZ104:LWB104"/>
    <mergeCell ref="LUP104:LUR104"/>
    <mergeCell ref="LUT104:LUV104"/>
    <mergeCell ref="LUX104:LUZ104"/>
    <mergeCell ref="LVB104:LVD104"/>
    <mergeCell ref="LVF104:LVH104"/>
    <mergeCell ref="LTV104:LTX104"/>
    <mergeCell ref="LTZ104:LUB104"/>
    <mergeCell ref="LUD104:LUF104"/>
    <mergeCell ref="LUH104:LUJ104"/>
    <mergeCell ref="LUL104:LUN104"/>
    <mergeCell ref="LTB104:LTD104"/>
    <mergeCell ref="LTF104:LTH104"/>
    <mergeCell ref="LTJ104:LTL104"/>
    <mergeCell ref="LTN104:LTP104"/>
    <mergeCell ref="LTR104:LTT104"/>
    <mergeCell ref="LSH104:LSJ104"/>
    <mergeCell ref="LSL104:LSN104"/>
    <mergeCell ref="LSP104:LSR104"/>
    <mergeCell ref="LST104:LSV104"/>
    <mergeCell ref="LSX104:LSZ104"/>
    <mergeCell ref="LRN104:LRP104"/>
    <mergeCell ref="LRR104:LRT104"/>
    <mergeCell ref="LRV104:LRX104"/>
    <mergeCell ref="LRZ104:LSB104"/>
    <mergeCell ref="LSD104:LSF104"/>
    <mergeCell ref="LQT104:LQV104"/>
    <mergeCell ref="LQX104:LQZ104"/>
    <mergeCell ref="LRB104:LRD104"/>
    <mergeCell ref="LRF104:LRH104"/>
    <mergeCell ref="LRJ104:LRL104"/>
    <mergeCell ref="LPZ104:LQB104"/>
    <mergeCell ref="LQD104:LQF104"/>
    <mergeCell ref="LQH104:LQJ104"/>
    <mergeCell ref="LQL104:LQN104"/>
    <mergeCell ref="LQP104:LQR104"/>
    <mergeCell ref="LPF104:LPH104"/>
    <mergeCell ref="LPJ104:LPL104"/>
    <mergeCell ref="LPN104:LPP104"/>
    <mergeCell ref="LPR104:LPT104"/>
    <mergeCell ref="LPV104:LPX104"/>
    <mergeCell ref="LOL104:LON104"/>
    <mergeCell ref="LOP104:LOR104"/>
    <mergeCell ref="LOT104:LOV104"/>
    <mergeCell ref="LOX104:LOZ104"/>
    <mergeCell ref="LPB104:LPD104"/>
    <mergeCell ref="LNR104:LNT104"/>
    <mergeCell ref="LNV104:LNX104"/>
    <mergeCell ref="LNZ104:LOB104"/>
    <mergeCell ref="LOD104:LOF104"/>
    <mergeCell ref="LOH104:LOJ104"/>
    <mergeCell ref="LMX104:LMZ104"/>
    <mergeCell ref="LNB104:LND104"/>
    <mergeCell ref="LNF104:LNH104"/>
    <mergeCell ref="LNJ104:LNL104"/>
    <mergeCell ref="LNN104:LNP104"/>
    <mergeCell ref="LMD104:LMF104"/>
    <mergeCell ref="LMH104:LMJ104"/>
    <mergeCell ref="LML104:LMN104"/>
    <mergeCell ref="LMP104:LMR104"/>
    <mergeCell ref="LMT104:LMV104"/>
    <mergeCell ref="LLJ104:LLL104"/>
    <mergeCell ref="LLN104:LLP104"/>
    <mergeCell ref="LLR104:LLT104"/>
    <mergeCell ref="LLV104:LLX104"/>
    <mergeCell ref="LLZ104:LMB104"/>
    <mergeCell ref="LKP104:LKR104"/>
    <mergeCell ref="LKT104:LKV104"/>
    <mergeCell ref="LKX104:LKZ104"/>
    <mergeCell ref="LLB104:LLD104"/>
    <mergeCell ref="LLF104:LLH104"/>
    <mergeCell ref="LJV104:LJX104"/>
    <mergeCell ref="LJZ104:LKB104"/>
    <mergeCell ref="LKD104:LKF104"/>
    <mergeCell ref="LKH104:LKJ104"/>
    <mergeCell ref="LKL104:LKN104"/>
    <mergeCell ref="LJB104:LJD104"/>
    <mergeCell ref="LJF104:LJH104"/>
    <mergeCell ref="LJJ104:LJL104"/>
    <mergeCell ref="LJN104:LJP104"/>
    <mergeCell ref="LJR104:LJT104"/>
    <mergeCell ref="LIH104:LIJ104"/>
    <mergeCell ref="LIL104:LIN104"/>
    <mergeCell ref="LIP104:LIR104"/>
    <mergeCell ref="LIT104:LIV104"/>
    <mergeCell ref="LIX104:LIZ104"/>
    <mergeCell ref="LHN104:LHP104"/>
    <mergeCell ref="LHR104:LHT104"/>
    <mergeCell ref="LHV104:LHX104"/>
    <mergeCell ref="LHZ104:LIB104"/>
    <mergeCell ref="LID104:LIF104"/>
    <mergeCell ref="LGT104:LGV104"/>
    <mergeCell ref="LGX104:LGZ104"/>
    <mergeCell ref="LHB104:LHD104"/>
    <mergeCell ref="LHF104:LHH104"/>
    <mergeCell ref="LHJ104:LHL104"/>
    <mergeCell ref="LFZ104:LGB104"/>
    <mergeCell ref="LGD104:LGF104"/>
    <mergeCell ref="LGH104:LGJ104"/>
    <mergeCell ref="LGL104:LGN104"/>
    <mergeCell ref="LGP104:LGR104"/>
    <mergeCell ref="LFF104:LFH104"/>
    <mergeCell ref="LFJ104:LFL104"/>
    <mergeCell ref="LFN104:LFP104"/>
    <mergeCell ref="LFR104:LFT104"/>
    <mergeCell ref="LFV104:LFX104"/>
    <mergeCell ref="LEL104:LEN104"/>
    <mergeCell ref="LEP104:LER104"/>
    <mergeCell ref="LET104:LEV104"/>
    <mergeCell ref="LEX104:LEZ104"/>
    <mergeCell ref="LFB104:LFD104"/>
    <mergeCell ref="LDR104:LDT104"/>
    <mergeCell ref="LDV104:LDX104"/>
    <mergeCell ref="LDZ104:LEB104"/>
    <mergeCell ref="LED104:LEF104"/>
    <mergeCell ref="LEH104:LEJ104"/>
    <mergeCell ref="LCX104:LCZ104"/>
    <mergeCell ref="LDB104:LDD104"/>
    <mergeCell ref="LDF104:LDH104"/>
    <mergeCell ref="LDJ104:LDL104"/>
    <mergeCell ref="LDN104:LDP104"/>
    <mergeCell ref="LCD104:LCF104"/>
    <mergeCell ref="LCH104:LCJ104"/>
    <mergeCell ref="LCL104:LCN104"/>
    <mergeCell ref="LCP104:LCR104"/>
    <mergeCell ref="LCT104:LCV104"/>
    <mergeCell ref="LBJ104:LBL104"/>
    <mergeCell ref="LBN104:LBP104"/>
    <mergeCell ref="LBR104:LBT104"/>
    <mergeCell ref="LBV104:LBX104"/>
    <mergeCell ref="LBZ104:LCB104"/>
    <mergeCell ref="LAP104:LAR104"/>
    <mergeCell ref="LAT104:LAV104"/>
    <mergeCell ref="LAX104:LAZ104"/>
    <mergeCell ref="LBB104:LBD104"/>
    <mergeCell ref="LBF104:LBH104"/>
    <mergeCell ref="KZV104:KZX104"/>
    <mergeCell ref="KZZ104:LAB104"/>
    <mergeCell ref="LAD104:LAF104"/>
    <mergeCell ref="LAH104:LAJ104"/>
    <mergeCell ref="LAL104:LAN104"/>
    <mergeCell ref="KZB104:KZD104"/>
    <mergeCell ref="KZF104:KZH104"/>
    <mergeCell ref="KZJ104:KZL104"/>
    <mergeCell ref="KZN104:KZP104"/>
    <mergeCell ref="KZR104:KZT104"/>
    <mergeCell ref="KYH104:KYJ104"/>
    <mergeCell ref="KYL104:KYN104"/>
    <mergeCell ref="KYP104:KYR104"/>
    <mergeCell ref="KYT104:KYV104"/>
    <mergeCell ref="KYX104:KYZ104"/>
    <mergeCell ref="KXN104:KXP104"/>
    <mergeCell ref="KXR104:KXT104"/>
    <mergeCell ref="KXV104:KXX104"/>
    <mergeCell ref="KXZ104:KYB104"/>
    <mergeCell ref="KYD104:KYF104"/>
    <mergeCell ref="KWT104:KWV104"/>
    <mergeCell ref="KWX104:KWZ104"/>
    <mergeCell ref="KXB104:KXD104"/>
    <mergeCell ref="KXF104:KXH104"/>
    <mergeCell ref="KXJ104:KXL104"/>
    <mergeCell ref="KVZ104:KWB104"/>
    <mergeCell ref="KWD104:KWF104"/>
    <mergeCell ref="KWH104:KWJ104"/>
    <mergeCell ref="KWL104:KWN104"/>
    <mergeCell ref="KWP104:KWR104"/>
    <mergeCell ref="KVF104:KVH104"/>
    <mergeCell ref="KVJ104:KVL104"/>
    <mergeCell ref="KVN104:KVP104"/>
    <mergeCell ref="KVR104:KVT104"/>
    <mergeCell ref="KVV104:KVX104"/>
    <mergeCell ref="KUL104:KUN104"/>
    <mergeCell ref="KUP104:KUR104"/>
    <mergeCell ref="KUT104:KUV104"/>
    <mergeCell ref="KUX104:KUZ104"/>
    <mergeCell ref="KVB104:KVD104"/>
    <mergeCell ref="KTR104:KTT104"/>
    <mergeCell ref="KTV104:KTX104"/>
    <mergeCell ref="KTZ104:KUB104"/>
    <mergeCell ref="KUD104:KUF104"/>
    <mergeCell ref="KUH104:KUJ104"/>
    <mergeCell ref="KSX104:KSZ104"/>
    <mergeCell ref="KTB104:KTD104"/>
    <mergeCell ref="KTF104:KTH104"/>
    <mergeCell ref="KTJ104:KTL104"/>
    <mergeCell ref="KTN104:KTP104"/>
    <mergeCell ref="KSD104:KSF104"/>
    <mergeCell ref="KSH104:KSJ104"/>
    <mergeCell ref="KSL104:KSN104"/>
    <mergeCell ref="KSP104:KSR104"/>
    <mergeCell ref="KST104:KSV104"/>
    <mergeCell ref="KRJ104:KRL104"/>
    <mergeCell ref="KRN104:KRP104"/>
    <mergeCell ref="KRR104:KRT104"/>
    <mergeCell ref="KRV104:KRX104"/>
    <mergeCell ref="KRZ104:KSB104"/>
    <mergeCell ref="KQP104:KQR104"/>
    <mergeCell ref="KQT104:KQV104"/>
    <mergeCell ref="KQX104:KQZ104"/>
    <mergeCell ref="KRB104:KRD104"/>
    <mergeCell ref="KRF104:KRH104"/>
    <mergeCell ref="KPV104:KPX104"/>
    <mergeCell ref="KPZ104:KQB104"/>
    <mergeCell ref="KQD104:KQF104"/>
    <mergeCell ref="KQH104:KQJ104"/>
    <mergeCell ref="KQL104:KQN104"/>
    <mergeCell ref="KPB104:KPD104"/>
    <mergeCell ref="KPF104:KPH104"/>
    <mergeCell ref="KPJ104:KPL104"/>
    <mergeCell ref="KPN104:KPP104"/>
    <mergeCell ref="KPR104:KPT104"/>
    <mergeCell ref="KOH104:KOJ104"/>
    <mergeCell ref="KOL104:KON104"/>
    <mergeCell ref="KOP104:KOR104"/>
    <mergeCell ref="KOT104:KOV104"/>
    <mergeCell ref="KOX104:KOZ104"/>
    <mergeCell ref="KNN104:KNP104"/>
    <mergeCell ref="KNR104:KNT104"/>
    <mergeCell ref="KNV104:KNX104"/>
    <mergeCell ref="KNZ104:KOB104"/>
    <mergeCell ref="KOD104:KOF104"/>
    <mergeCell ref="KMT104:KMV104"/>
    <mergeCell ref="KMX104:KMZ104"/>
    <mergeCell ref="KNB104:KND104"/>
    <mergeCell ref="KNF104:KNH104"/>
    <mergeCell ref="KNJ104:KNL104"/>
    <mergeCell ref="KLZ104:KMB104"/>
    <mergeCell ref="KMD104:KMF104"/>
    <mergeCell ref="KMH104:KMJ104"/>
    <mergeCell ref="KML104:KMN104"/>
    <mergeCell ref="KMP104:KMR104"/>
    <mergeCell ref="KLF104:KLH104"/>
    <mergeCell ref="KLJ104:KLL104"/>
    <mergeCell ref="KLN104:KLP104"/>
    <mergeCell ref="KLR104:KLT104"/>
    <mergeCell ref="KLV104:KLX104"/>
    <mergeCell ref="KKL104:KKN104"/>
    <mergeCell ref="KKP104:KKR104"/>
    <mergeCell ref="KKT104:KKV104"/>
    <mergeCell ref="KKX104:KKZ104"/>
    <mergeCell ref="KLB104:KLD104"/>
    <mergeCell ref="KJR104:KJT104"/>
    <mergeCell ref="KJV104:KJX104"/>
    <mergeCell ref="KJZ104:KKB104"/>
    <mergeCell ref="KKD104:KKF104"/>
    <mergeCell ref="KKH104:KKJ104"/>
    <mergeCell ref="KIX104:KIZ104"/>
    <mergeCell ref="KJB104:KJD104"/>
    <mergeCell ref="KJF104:KJH104"/>
    <mergeCell ref="KJJ104:KJL104"/>
    <mergeCell ref="KJN104:KJP104"/>
    <mergeCell ref="KID104:KIF104"/>
    <mergeCell ref="KIH104:KIJ104"/>
    <mergeCell ref="KIL104:KIN104"/>
    <mergeCell ref="KIP104:KIR104"/>
    <mergeCell ref="KIT104:KIV104"/>
    <mergeCell ref="KHJ104:KHL104"/>
    <mergeCell ref="KHN104:KHP104"/>
    <mergeCell ref="KHR104:KHT104"/>
    <mergeCell ref="KHV104:KHX104"/>
    <mergeCell ref="KHZ104:KIB104"/>
    <mergeCell ref="KGP104:KGR104"/>
    <mergeCell ref="KGT104:KGV104"/>
    <mergeCell ref="KGX104:KGZ104"/>
    <mergeCell ref="KHB104:KHD104"/>
    <mergeCell ref="KHF104:KHH104"/>
    <mergeCell ref="KFV104:KFX104"/>
    <mergeCell ref="KFZ104:KGB104"/>
    <mergeCell ref="KGD104:KGF104"/>
    <mergeCell ref="KGH104:KGJ104"/>
    <mergeCell ref="KGL104:KGN104"/>
    <mergeCell ref="KFB104:KFD104"/>
    <mergeCell ref="KFF104:KFH104"/>
    <mergeCell ref="KFJ104:KFL104"/>
    <mergeCell ref="KFN104:KFP104"/>
    <mergeCell ref="KFR104:KFT104"/>
    <mergeCell ref="KEH104:KEJ104"/>
    <mergeCell ref="KEL104:KEN104"/>
    <mergeCell ref="KEP104:KER104"/>
    <mergeCell ref="KET104:KEV104"/>
    <mergeCell ref="KEX104:KEZ104"/>
    <mergeCell ref="KDN104:KDP104"/>
    <mergeCell ref="KDR104:KDT104"/>
    <mergeCell ref="KDV104:KDX104"/>
    <mergeCell ref="KDZ104:KEB104"/>
    <mergeCell ref="KED104:KEF104"/>
    <mergeCell ref="KCT104:KCV104"/>
    <mergeCell ref="KCX104:KCZ104"/>
    <mergeCell ref="KDB104:KDD104"/>
    <mergeCell ref="KDF104:KDH104"/>
    <mergeCell ref="KDJ104:KDL104"/>
    <mergeCell ref="KBZ104:KCB104"/>
    <mergeCell ref="KCD104:KCF104"/>
    <mergeCell ref="KCH104:KCJ104"/>
    <mergeCell ref="KCL104:KCN104"/>
    <mergeCell ref="KCP104:KCR104"/>
    <mergeCell ref="KBF104:KBH104"/>
    <mergeCell ref="KBJ104:KBL104"/>
    <mergeCell ref="KBN104:KBP104"/>
    <mergeCell ref="KBR104:KBT104"/>
    <mergeCell ref="KBV104:KBX104"/>
    <mergeCell ref="KAL104:KAN104"/>
    <mergeCell ref="KAP104:KAR104"/>
    <mergeCell ref="KAT104:KAV104"/>
    <mergeCell ref="KAX104:KAZ104"/>
    <mergeCell ref="KBB104:KBD104"/>
    <mergeCell ref="JZR104:JZT104"/>
    <mergeCell ref="JZV104:JZX104"/>
    <mergeCell ref="JZZ104:KAB104"/>
    <mergeCell ref="KAD104:KAF104"/>
    <mergeCell ref="KAH104:KAJ104"/>
    <mergeCell ref="JYX104:JYZ104"/>
    <mergeCell ref="JZB104:JZD104"/>
    <mergeCell ref="JZF104:JZH104"/>
    <mergeCell ref="JZJ104:JZL104"/>
    <mergeCell ref="JZN104:JZP104"/>
    <mergeCell ref="JYD104:JYF104"/>
    <mergeCell ref="JYH104:JYJ104"/>
    <mergeCell ref="JYL104:JYN104"/>
    <mergeCell ref="JYP104:JYR104"/>
    <mergeCell ref="JYT104:JYV104"/>
    <mergeCell ref="JXJ104:JXL104"/>
    <mergeCell ref="JXN104:JXP104"/>
    <mergeCell ref="JXR104:JXT104"/>
    <mergeCell ref="JXV104:JXX104"/>
    <mergeCell ref="JXZ104:JYB104"/>
    <mergeCell ref="JWP104:JWR104"/>
    <mergeCell ref="JWT104:JWV104"/>
    <mergeCell ref="JWX104:JWZ104"/>
    <mergeCell ref="JXB104:JXD104"/>
    <mergeCell ref="JXF104:JXH104"/>
    <mergeCell ref="JVV104:JVX104"/>
    <mergeCell ref="JVZ104:JWB104"/>
    <mergeCell ref="JWD104:JWF104"/>
    <mergeCell ref="JWH104:JWJ104"/>
    <mergeCell ref="JWL104:JWN104"/>
    <mergeCell ref="JVB104:JVD104"/>
    <mergeCell ref="JVF104:JVH104"/>
    <mergeCell ref="JVJ104:JVL104"/>
    <mergeCell ref="JVN104:JVP104"/>
    <mergeCell ref="JVR104:JVT104"/>
    <mergeCell ref="JUH104:JUJ104"/>
    <mergeCell ref="JUL104:JUN104"/>
    <mergeCell ref="JUP104:JUR104"/>
    <mergeCell ref="JUT104:JUV104"/>
    <mergeCell ref="JUX104:JUZ104"/>
    <mergeCell ref="JTN104:JTP104"/>
    <mergeCell ref="JTR104:JTT104"/>
    <mergeCell ref="JTV104:JTX104"/>
    <mergeCell ref="JTZ104:JUB104"/>
    <mergeCell ref="JUD104:JUF104"/>
    <mergeCell ref="JST104:JSV104"/>
    <mergeCell ref="JSX104:JSZ104"/>
    <mergeCell ref="JTB104:JTD104"/>
    <mergeCell ref="JTF104:JTH104"/>
    <mergeCell ref="JTJ104:JTL104"/>
    <mergeCell ref="JRZ104:JSB104"/>
    <mergeCell ref="JSD104:JSF104"/>
    <mergeCell ref="JSH104:JSJ104"/>
    <mergeCell ref="JSL104:JSN104"/>
    <mergeCell ref="JSP104:JSR104"/>
    <mergeCell ref="JRF104:JRH104"/>
    <mergeCell ref="JRJ104:JRL104"/>
    <mergeCell ref="JRN104:JRP104"/>
    <mergeCell ref="JRR104:JRT104"/>
    <mergeCell ref="JRV104:JRX104"/>
    <mergeCell ref="JQL104:JQN104"/>
    <mergeCell ref="JQP104:JQR104"/>
    <mergeCell ref="JQT104:JQV104"/>
    <mergeCell ref="JQX104:JQZ104"/>
    <mergeCell ref="JRB104:JRD104"/>
    <mergeCell ref="JPR104:JPT104"/>
    <mergeCell ref="JPV104:JPX104"/>
    <mergeCell ref="JPZ104:JQB104"/>
    <mergeCell ref="JQD104:JQF104"/>
    <mergeCell ref="JQH104:JQJ104"/>
    <mergeCell ref="JOX104:JOZ104"/>
    <mergeCell ref="JPB104:JPD104"/>
    <mergeCell ref="JPF104:JPH104"/>
    <mergeCell ref="JPJ104:JPL104"/>
    <mergeCell ref="JPN104:JPP104"/>
    <mergeCell ref="JOD104:JOF104"/>
    <mergeCell ref="JOH104:JOJ104"/>
    <mergeCell ref="JOL104:JON104"/>
    <mergeCell ref="JOP104:JOR104"/>
    <mergeCell ref="JOT104:JOV104"/>
    <mergeCell ref="JNJ104:JNL104"/>
    <mergeCell ref="JNN104:JNP104"/>
    <mergeCell ref="JNR104:JNT104"/>
    <mergeCell ref="JNV104:JNX104"/>
    <mergeCell ref="JNZ104:JOB104"/>
    <mergeCell ref="JMP104:JMR104"/>
    <mergeCell ref="JMT104:JMV104"/>
    <mergeCell ref="JMX104:JMZ104"/>
    <mergeCell ref="JNB104:JND104"/>
    <mergeCell ref="JNF104:JNH104"/>
    <mergeCell ref="JLV104:JLX104"/>
    <mergeCell ref="JLZ104:JMB104"/>
    <mergeCell ref="JMD104:JMF104"/>
    <mergeCell ref="JMH104:JMJ104"/>
    <mergeCell ref="JML104:JMN104"/>
    <mergeCell ref="JLB104:JLD104"/>
    <mergeCell ref="JLF104:JLH104"/>
    <mergeCell ref="JLJ104:JLL104"/>
    <mergeCell ref="JLN104:JLP104"/>
    <mergeCell ref="JLR104:JLT104"/>
    <mergeCell ref="JKH104:JKJ104"/>
    <mergeCell ref="JKL104:JKN104"/>
    <mergeCell ref="JKP104:JKR104"/>
    <mergeCell ref="JKT104:JKV104"/>
    <mergeCell ref="JKX104:JKZ104"/>
    <mergeCell ref="JJN104:JJP104"/>
    <mergeCell ref="JJR104:JJT104"/>
    <mergeCell ref="JJV104:JJX104"/>
    <mergeCell ref="JJZ104:JKB104"/>
    <mergeCell ref="JKD104:JKF104"/>
    <mergeCell ref="JIT104:JIV104"/>
    <mergeCell ref="JIX104:JIZ104"/>
    <mergeCell ref="JJB104:JJD104"/>
    <mergeCell ref="JJF104:JJH104"/>
    <mergeCell ref="JJJ104:JJL104"/>
    <mergeCell ref="JHZ104:JIB104"/>
    <mergeCell ref="JID104:JIF104"/>
    <mergeCell ref="JIH104:JIJ104"/>
    <mergeCell ref="JIL104:JIN104"/>
    <mergeCell ref="JIP104:JIR104"/>
    <mergeCell ref="JHF104:JHH104"/>
    <mergeCell ref="JHJ104:JHL104"/>
    <mergeCell ref="JHN104:JHP104"/>
    <mergeCell ref="JHR104:JHT104"/>
    <mergeCell ref="JHV104:JHX104"/>
    <mergeCell ref="JGL104:JGN104"/>
    <mergeCell ref="JGP104:JGR104"/>
    <mergeCell ref="JGT104:JGV104"/>
    <mergeCell ref="JGX104:JGZ104"/>
    <mergeCell ref="JHB104:JHD104"/>
    <mergeCell ref="JFR104:JFT104"/>
    <mergeCell ref="JFV104:JFX104"/>
    <mergeCell ref="JFZ104:JGB104"/>
    <mergeCell ref="JGD104:JGF104"/>
    <mergeCell ref="JGH104:JGJ104"/>
    <mergeCell ref="JEX104:JEZ104"/>
    <mergeCell ref="JFB104:JFD104"/>
    <mergeCell ref="JFF104:JFH104"/>
    <mergeCell ref="JFJ104:JFL104"/>
    <mergeCell ref="JFN104:JFP104"/>
    <mergeCell ref="JED104:JEF104"/>
    <mergeCell ref="JEH104:JEJ104"/>
    <mergeCell ref="JEL104:JEN104"/>
    <mergeCell ref="JEP104:JER104"/>
    <mergeCell ref="JET104:JEV104"/>
    <mergeCell ref="JDJ104:JDL104"/>
    <mergeCell ref="JDN104:JDP104"/>
    <mergeCell ref="JDR104:JDT104"/>
    <mergeCell ref="JDV104:JDX104"/>
    <mergeCell ref="JDZ104:JEB104"/>
    <mergeCell ref="JCP104:JCR104"/>
    <mergeCell ref="JCT104:JCV104"/>
    <mergeCell ref="JCX104:JCZ104"/>
    <mergeCell ref="JDB104:JDD104"/>
    <mergeCell ref="JDF104:JDH104"/>
    <mergeCell ref="JBV104:JBX104"/>
    <mergeCell ref="JBZ104:JCB104"/>
    <mergeCell ref="JCD104:JCF104"/>
    <mergeCell ref="JCH104:JCJ104"/>
    <mergeCell ref="JCL104:JCN104"/>
    <mergeCell ref="JBB104:JBD104"/>
    <mergeCell ref="JBF104:JBH104"/>
    <mergeCell ref="JBJ104:JBL104"/>
    <mergeCell ref="JBN104:JBP104"/>
    <mergeCell ref="JBR104:JBT104"/>
    <mergeCell ref="JAH104:JAJ104"/>
    <mergeCell ref="JAL104:JAN104"/>
    <mergeCell ref="JAP104:JAR104"/>
    <mergeCell ref="JAT104:JAV104"/>
    <mergeCell ref="JAX104:JAZ104"/>
    <mergeCell ref="IZN104:IZP104"/>
    <mergeCell ref="IZR104:IZT104"/>
    <mergeCell ref="IZV104:IZX104"/>
    <mergeCell ref="IZZ104:JAB104"/>
    <mergeCell ref="JAD104:JAF104"/>
    <mergeCell ref="IYT104:IYV104"/>
    <mergeCell ref="IYX104:IYZ104"/>
    <mergeCell ref="IZB104:IZD104"/>
    <mergeCell ref="IZF104:IZH104"/>
    <mergeCell ref="IZJ104:IZL104"/>
    <mergeCell ref="IXZ104:IYB104"/>
    <mergeCell ref="IYD104:IYF104"/>
    <mergeCell ref="IYH104:IYJ104"/>
    <mergeCell ref="IYL104:IYN104"/>
    <mergeCell ref="IYP104:IYR104"/>
    <mergeCell ref="IXF104:IXH104"/>
    <mergeCell ref="IXJ104:IXL104"/>
    <mergeCell ref="IXN104:IXP104"/>
    <mergeCell ref="IXR104:IXT104"/>
    <mergeCell ref="IXV104:IXX104"/>
    <mergeCell ref="IWL104:IWN104"/>
    <mergeCell ref="IWP104:IWR104"/>
    <mergeCell ref="IWT104:IWV104"/>
    <mergeCell ref="IWX104:IWZ104"/>
    <mergeCell ref="IXB104:IXD104"/>
    <mergeCell ref="IVR104:IVT104"/>
    <mergeCell ref="IVV104:IVX104"/>
    <mergeCell ref="IVZ104:IWB104"/>
    <mergeCell ref="IWD104:IWF104"/>
    <mergeCell ref="IWH104:IWJ104"/>
    <mergeCell ref="IUX104:IUZ104"/>
    <mergeCell ref="IVB104:IVD104"/>
    <mergeCell ref="IVF104:IVH104"/>
    <mergeCell ref="IVJ104:IVL104"/>
    <mergeCell ref="IVN104:IVP104"/>
    <mergeCell ref="IUD104:IUF104"/>
    <mergeCell ref="IUH104:IUJ104"/>
    <mergeCell ref="IUL104:IUN104"/>
    <mergeCell ref="IUP104:IUR104"/>
    <mergeCell ref="IUT104:IUV104"/>
    <mergeCell ref="ITJ104:ITL104"/>
    <mergeCell ref="ITN104:ITP104"/>
    <mergeCell ref="ITR104:ITT104"/>
    <mergeCell ref="ITV104:ITX104"/>
    <mergeCell ref="ITZ104:IUB104"/>
    <mergeCell ref="ISP104:ISR104"/>
    <mergeCell ref="IST104:ISV104"/>
    <mergeCell ref="ISX104:ISZ104"/>
    <mergeCell ref="ITB104:ITD104"/>
    <mergeCell ref="ITF104:ITH104"/>
    <mergeCell ref="IRV104:IRX104"/>
    <mergeCell ref="IRZ104:ISB104"/>
    <mergeCell ref="ISD104:ISF104"/>
    <mergeCell ref="ISH104:ISJ104"/>
    <mergeCell ref="ISL104:ISN104"/>
    <mergeCell ref="IRB104:IRD104"/>
    <mergeCell ref="IRF104:IRH104"/>
    <mergeCell ref="IRJ104:IRL104"/>
    <mergeCell ref="IRN104:IRP104"/>
    <mergeCell ref="IRR104:IRT104"/>
    <mergeCell ref="IQH104:IQJ104"/>
    <mergeCell ref="IQL104:IQN104"/>
    <mergeCell ref="IQP104:IQR104"/>
    <mergeCell ref="IQT104:IQV104"/>
    <mergeCell ref="IQX104:IQZ104"/>
    <mergeCell ref="IPN104:IPP104"/>
    <mergeCell ref="IPR104:IPT104"/>
    <mergeCell ref="IPV104:IPX104"/>
    <mergeCell ref="IPZ104:IQB104"/>
    <mergeCell ref="IQD104:IQF104"/>
    <mergeCell ref="IOT104:IOV104"/>
    <mergeCell ref="IOX104:IOZ104"/>
    <mergeCell ref="IPB104:IPD104"/>
    <mergeCell ref="IPF104:IPH104"/>
    <mergeCell ref="IPJ104:IPL104"/>
    <mergeCell ref="INZ104:IOB104"/>
    <mergeCell ref="IOD104:IOF104"/>
    <mergeCell ref="IOH104:IOJ104"/>
    <mergeCell ref="IOL104:ION104"/>
    <mergeCell ref="IOP104:IOR104"/>
    <mergeCell ref="INF104:INH104"/>
    <mergeCell ref="INJ104:INL104"/>
    <mergeCell ref="INN104:INP104"/>
    <mergeCell ref="INR104:INT104"/>
    <mergeCell ref="INV104:INX104"/>
    <mergeCell ref="IML104:IMN104"/>
    <mergeCell ref="IMP104:IMR104"/>
    <mergeCell ref="IMT104:IMV104"/>
    <mergeCell ref="IMX104:IMZ104"/>
    <mergeCell ref="INB104:IND104"/>
    <mergeCell ref="ILR104:ILT104"/>
    <mergeCell ref="ILV104:ILX104"/>
    <mergeCell ref="ILZ104:IMB104"/>
    <mergeCell ref="IMD104:IMF104"/>
    <mergeCell ref="IMH104:IMJ104"/>
    <mergeCell ref="IKX104:IKZ104"/>
    <mergeCell ref="ILB104:ILD104"/>
    <mergeCell ref="ILF104:ILH104"/>
    <mergeCell ref="ILJ104:ILL104"/>
    <mergeCell ref="ILN104:ILP104"/>
    <mergeCell ref="IKD104:IKF104"/>
    <mergeCell ref="IKH104:IKJ104"/>
    <mergeCell ref="IKL104:IKN104"/>
    <mergeCell ref="IKP104:IKR104"/>
    <mergeCell ref="IKT104:IKV104"/>
    <mergeCell ref="IJJ104:IJL104"/>
    <mergeCell ref="IJN104:IJP104"/>
    <mergeCell ref="IJR104:IJT104"/>
    <mergeCell ref="IJV104:IJX104"/>
    <mergeCell ref="IJZ104:IKB104"/>
    <mergeCell ref="IIP104:IIR104"/>
    <mergeCell ref="IIT104:IIV104"/>
    <mergeCell ref="IIX104:IIZ104"/>
    <mergeCell ref="IJB104:IJD104"/>
    <mergeCell ref="IJF104:IJH104"/>
    <mergeCell ref="IHV104:IHX104"/>
    <mergeCell ref="IHZ104:IIB104"/>
    <mergeCell ref="IID104:IIF104"/>
    <mergeCell ref="IIH104:IIJ104"/>
    <mergeCell ref="IIL104:IIN104"/>
    <mergeCell ref="IHB104:IHD104"/>
    <mergeCell ref="IHF104:IHH104"/>
    <mergeCell ref="IHJ104:IHL104"/>
    <mergeCell ref="IHN104:IHP104"/>
    <mergeCell ref="IHR104:IHT104"/>
    <mergeCell ref="IGH104:IGJ104"/>
    <mergeCell ref="IGL104:IGN104"/>
    <mergeCell ref="IGP104:IGR104"/>
    <mergeCell ref="IGT104:IGV104"/>
    <mergeCell ref="IGX104:IGZ104"/>
    <mergeCell ref="IFN104:IFP104"/>
    <mergeCell ref="IFR104:IFT104"/>
    <mergeCell ref="IFV104:IFX104"/>
    <mergeCell ref="IFZ104:IGB104"/>
    <mergeCell ref="IGD104:IGF104"/>
    <mergeCell ref="IET104:IEV104"/>
    <mergeCell ref="IEX104:IEZ104"/>
    <mergeCell ref="IFB104:IFD104"/>
    <mergeCell ref="IFF104:IFH104"/>
    <mergeCell ref="IFJ104:IFL104"/>
    <mergeCell ref="IDZ104:IEB104"/>
    <mergeCell ref="IED104:IEF104"/>
    <mergeCell ref="IEH104:IEJ104"/>
    <mergeCell ref="IEL104:IEN104"/>
    <mergeCell ref="IEP104:IER104"/>
    <mergeCell ref="IDF104:IDH104"/>
    <mergeCell ref="IDJ104:IDL104"/>
    <mergeCell ref="IDN104:IDP104"/>
    <mergeCell ref="IDR104:IDT104"/>
    <mergeCell ref="IDV104:IDX104"/>
    <mergeCell ref="ICL104:ICN104"/>
    <mergeCell ref="ICP104:ICR104"/>
    <mergeCell ref="ICT104:ICV104"/>
    <mergeCell ref="ICX104:ICZ104"/>
    <mergeCell ref="IDB104:IDD104"/>
    <mergeCell ref="IBR104:IBT104"/>
    <mergeCell ref="IBV104:IBX104"/>
    <mergeCell ref="IBZ104:ICB104"/>
    <mergeCell ref="ICD104:ICF104"/>
    <mergeCell ref="ICH104:ICJ104"/>
    <mergeCell ref="IAX104:IAZ104"/>
    <mergeCell ref="IBB104:IBD104"/>
    <mergeCell ref="IBF104:IBH104"/>
    <mergeCell ref="IBJ104:IBL104"/>
    <mergeCell ref="IBN104:IBP104"/>
    <mergeCell ref="IAD104:IAF104"/>
    <mergeCell ref="IAH104:IAJ104"/>
    <mergeCell ref="IAL104:IAN104"/>
    <mergeCell ref="IAP104:IAR104"/>
    <mergeCell ref="IAT104:IAV104"/>
    <mergeCell ref="HZJ104:HZL104"/>
    <mergeCell ref="HZN104:HZP104"/>
    <mergeCell ref="HZR104:HZT104"/>
    <mergeCell ref="HZV104:HZX104"/>
    <mergeCell ref="HZZ104:IAB104"/>
    <mergeCell ref="HYP104:HYR104"/>
    <mergeCell ref="HYT104:HYV104"/>
    <mergeCell ref="HYX104:HYZ104"/>
    <mergeCell ref="HZB104:HZD104"/>
    <mergeCell ref="HZF104:HZH104"/>
    <mergeCell ref="HXV104:HXX104"/>
    <mergeCell ref="HXZ104:HYB104"/>
    <mergeCell ref="HYD104:HYF104"/>
    <mergeCell ref="HYH104:HYJ104"/>
    <mergeCell ref="HYL104:HYN104"/>
    <mergeCell ref="HXB104:HXD104"/>
    <mergeCell ref="HXF104:HXH104"/>
    <mergeCell ref="HXJ104:HXL104"/>
    <mergeCell ref="HXN104:HXP104"/>
    <mergeCell ref="HXR104:HXT104"/>
    <mergeCell ref="HWH104:HWJ104"/>
    <mergeCell ref="HWL104:HWN104"/>
    <mergeCell ref="HWP104:HWR104"/>
    <mergeCell ref="HWT104:HWV104"/>
    <mergeCell ref="HWX104:HWZ104"/>
    <mergeCell ref="HVN104:HVP104"/>
    <mergeCell ref="HVR104:HVT104"/>
    <mergeCell ref="HVV104:HVX104"/>
    <mergeCell ref="HVZ104:HWB104"/>
    <mergeCell ref="HWD104:HWF104"/>
    <mergeCell ref="HUT104:HUV104"/>
    <mergeCell ref="HUX104:HUZ104"/>
    <mergeCell ref="HVB104:HVD104"/>
    <mergeCell ref="HVF104:HVH104"/>
    <mergeCell ref="HVJ104:HVL104"/>
    <mergeCell ref="HTZ104:HUB104"/>
    <mergeCell ref="HUD104:HUF104"/>
    <mergeCell ref="HUH104:HUJ104"/>
    <mergeCell ref="HUL104:HUN104"/>
    <mergeCell ref="HUP104:HUR104"/>
    <mergeCell ref="HTF104:HTH104"/>
    <mergeCell ref="HTJ104:HTL104"/>
    <mergeCell ref="HTN104:HTP104"/>
    <mergeCell ref="HTR104:HTT104"/>
    <mergeCell ref="HTV104:HTX104"/>
    <mergeCell ref="HSL104:HSN104"/>
    <mergeCell ref="HSP104:HSR104"/>
    <mergeCell ref="HST104:HSV104"/>
    <mergeCell ref="HSX104:HSZ104"/>
    <mergeCell ref="HTB104:HTD104"/>
    <mergeCell ref="HRR104:HRT104"/>
    <mergeCell ref="HRV104:HRX104"/>
    <mergeCell ref="HRZ104:HSB104"/>
    <mergeCell ref="HSD104:HSF104"/>
    <mergeCell ref="HSH104:HSJ104"/>
    <mergeCell ref="HQX104:HQZ104"/>
    <mergeCell ref="HRB104:HRD104"/>
    <mergeCell ref="HRF104:HRH104"/>
    <mergeCell ref="HRJ104:HRL104"/>
    <mergeCell ref="HRN104:HRP104"/>
    <mergeCell ref="HQD104:HQF104"/>
    <mergeCell ref="HQH104:HQJ104"/>
    <mergeCell ref="HQL104:HQN104"/>
    <mergeCell ref="HQP104:HQR104"/>
    <mergeCell ref="HQT104:HQV104"/>
    <mergeCell ref="HPJ104:HPL104"/>
    <mergeCell ref="HPN104:HPP104"/>
    <mergeCell ref="HPR104:HPT104"/>
    <mergeCell ref="HPV104:HPX104"/>
    <mergeCell ref="HPZ104:HQB104"/>
    <mergeCell ref="HOP104:HOR104"/>
    <mergeCell ref="HOT104:HOV104"/>
    <mergeCell ref="HOX104:HOZ104"/>
    <mergeCell ref="HPB104:HPD104"/>
    <mergeCell ref="HPF104:HPH104"/>
    <mergeCell ref="HNV104:HNX104"/>
    <mergeCell ref="HNZ104:HOB104"/>
    <mergeCell ref="HOD104:HOF104"/>
    <mergeCell ref="HOH104:HOJ104"/>
    <mergeCell ref="HOL104:HON104"/>
    <mergeCell ref="HNB104:HND104"/>
    <mergeCell ref="HNF104:HNH104"/>
    <mergeCell ref="HNJ104:HNL104"/>
    <mergeCell ref="HNN104:HNP104"/>
    <mergeCell ref="HNR104:HNT104"/>
    <mergeCell ref="HMH104:HMJ104"/>
    <mergeCell ref="HML104:HMN104"/>
    <mergeCell ref="HMP104:HMR104"/>
    <mergeCell ref="HMT104:HMV104"/>
    <mergeCell ref="HMX104:HMZ104"/>
    <mergeCell ref="HLN104:HLP104"/>
    <mergeCell ref="HLR104:HLT104"/>
    <mergeCell ref="HLV104:HLX104"/>
    <mergeCell ref="HLZ104:HMB104"/>
    <mergeCell ref="HMD104:HMF104"/>
    <mergeCell ref="HKT104:HKV104"/>
    <mergeCell ref="HKX104:HKZ104"/>
    <mergeCell ref="HLB104:HLD104"/>
    <mergeCell ref="HLF104:HLH104"/>
    <mergeCell ref="HLJ104:HLL104"/>
    <mergeCell ref="HJZ104:HKB104"/>
    <mergeCell ref="HKD104:HKF104"/>
    <mergeCell ref="HKH104:HKJ104"/>
    <mergeCell ref="HKL104:HKN104"/>
    <mergeCell ref="HKP104:HKR104"/>
    <mergeCell ref="HJF104:HJH104"/>
    <mergeCell ref="HJJ104:HJL104"/>
    <mergeCell ref="HJN104:HJP104"/>
    <mergeCell ref="HJR104:HJT104"/>
    <mergeCell ref="HJV104:HJX104"/>
    <mergeCell ref="HIL104:HIN104"/>
    <mergeCell ref="HIP104:HIR104"/>
    <mergeCell ref="HIT104:HIV104"/>
    <mergeCell ref="HIX104:HIZ104"/>
    <mergeCell ref="HJB104:HJD104"/>
    <mergeCell ref="HHR104:HHT104"/>
    <mergeCell ref="HHV104:HHX104"/>
    <mergeCell ref="HHZ104:HIB104"/>
    <mergeCell ref="HID104:HIF104"/>
    <mergeCell ref="HIH104:HIJ104"/>
    <mergeCell ref="HGX104:HGZ104"/>
    <mergeCell ref="HHB104:HHD104"/>
    <mergeCell ref="HHF104:HHH104"/>
    <mergeCell ref="HHJ104:HHL104"/>
    <mergeCell ref="HHN104:HHP104"/>
    <mergeCell ref="HGD104:HGF104"/>
    <mergeCell ref="HGH104:HGJ104"/>
    <mergeCell ref="HGL104:HGN104"/>
    <mergeCell ref="HGP104:HGR104"/>
    <mergeCell ref="HGT104:HGV104"/>
    <mergeCell ref="HFJ104:HFL104"/>
    <mergeCell ref="HFN104:HFP104"/>
    <mergeCell ref="HFR104:HFT104"/>
    <mergeCell ref="HFV104:HFX104"/>
    <mergeCell ref="HFZ104:HGB104"/>
    <mergeCell ref="HEP104:HER104"/>
    <mergeCell ref="HET104:HEV104"/>
    <mergeCell ref="HEX104:HEZ104"/>
    <mergeCell ref="HFB104:HFD104"/>
    <mergeCell ref="HFF104:HFH104"/>
    <mergeCell ref="HDV104:HDX104"/>
    <mergeCell ref="HDZ104:HEB104"/>
    <mergeCell ref="HED104:HEF104"/>
    <mergeCell ref="HEH104:HEJ104"/>
    <mergeCell ref="HEL104:HEN104"/>
    <mergeCell ref="HDB104:HDD104"/>
    <mergeCell ref="HDF104:HDH104"/>
    <mergeCell ref="HDJ104:HDL104"/>
    <mergeCell ref="HDN104:HDP104"/>
    <mergeCell ref="HDR104:HDT104"/>
    <mergeCell ref="HCH104:HCJ104"/>
    <mergeCell ref="HCL104:HCN104"/>
    <mergeCell ref="HCP104:HCR104"/>
    <mergeCell ref="HCT104:HCV104"/>
    <mergeCell ref="HCX104:HCZ104"/>
    <mergeCell ref="HBN104:HBP104"/>
    <mergeCell ref="HBR104:HBT104"/>
    <mergeCell ref="HBV104:HBX104"/>
    <mergeCell ref="HBZ104:HCB104"/>
    <mergeCell ref="HCD104:HCF104"/>
    <mergeCell ref="HAT104:HAV104"/>
    <mergeCell ref="HAX104:HAZ104"/>
    <mergeCell ref="HBB104:HBD104"/>
    <mergeCell ref="HBF104:HBH104"/>
    <mergeCell ref="HBJ104:HBL104"/>
    <mergeCell ref="GZZ104:HAB104"/>
    <mergeCell ref="HAD104:HAF104"/>
    <mergeCell ref="HAH104:HAJ104"/>
    <mergeCell ref="HAL104:HAN104"/>
    <mergeCell ref="HAP104:HAR104"/>
    <mergeCell ref="GZF104:GZH104"/>
    <mergeCell ref="GZJ104:GZL104"/>
    <mergeCell ref="GZN104:GZP104"/>
    <mergeCell ref="GZR104:GZT104"/>
    <mergeCell ref="GZV104:GZX104"/>
    <mergeCell ref="GYL104:GYN104"/>
    <mergeCell ref="GYP104:GYR104"/>
    <mergeCell ref="GYT104:GYV104"/>
    <mergeCell ref="GYX104:GYZ104"/>
    <mergeCell ref="GZB104:GZD104"/>
    <mergeCell ref="GXR104:GXT104"/>
    <mergeCell ref="GXV104:GXX104"/>
    <mergeCell ref="GXZ104:GYB104"/>
    <mergeCell ref="GYD104:GYF104"/>
    <mergeCell ref="GYH104:GYJ104"/>
    <mergeCell ref="GWX104:GWZ104"/>
    <mergeCell ref="GXB104:GXD104"/>
    <mergeCell ref="GXF104:GXH104"/>
    <mergeCell ref="GXJ104:GXL104"/>
    <mergeCell ref="GXN104:GXP104"/>
    <mergeCell ref="GWD104:GWF104"/>
    <mergeCell ref="GWH104:GWJ104"/>
    <mergeCell ref="GWL104:GWN104"/>
    <mergeCell ref="GWP104:GWR104"/>
    <mergeCell ref="GWT104:GWV104"/>
    <mergeCell ref="GVJ104:GVL104"/>
    <mergeCell ref="GVN104:GVP104"/>
    <mergeCell ref="GVR104:GVT104"/>
    <mergeCell ref="GVV104:GVX104"/>
    <mergeCell ref="GVZ104:GWB104"/>
    <mergeCell ref="GUP104:GUR104"/>
    <mergeCell ref="GUT104:GUV104"/>
    <mergeCell ref="GUX104:GUZ104"/>
    <mergeCell ref="GVB104:GVD104"/>
    <mergeCell ref="GVF104:GVH104"/>
    <mergeCell ref="GTV104:GTX104"/>
    <mergeCell ref="GTZ104:GUB104"/>
    <mergeCell ref="GUD104:GUF104"/>
    <mergeCell ref="GUH104:GUJ104"/>
    <mergeCell ref="GUL104:GUN104"/>
    <mergeCell ref="GTB104:GTD104"/>
    <mergeCell ref="GTF104:GTH104"/>
    <mergeCell ref="GTJ104:GTL104"/>
    <mergeCell ref="GTN104:GTP104"/>
    <mergeCell ref="GTR104:GTT104"/>
    <mergeCell ref="GSH104:GSJ104"/>
    <mergeCell ref="GSL104:GSN104"/>
    <mergeCell ref="GSP104:GSR104"/>
    <mergeCell ref="GST104:GSV104"/>
    <mergeCell ref="GSX104:GSZ104"/>
    <mergeCell ref="GRN104:GRP104"/>
    <mergeCell ref="GRR104:GRT104"/>
    <mergeCell ref="GRV104:GRX104"/>
    <mergeCell ref="GRZ104:GSB104"/>
    <mergeCell ref="GSD104:GSF104"/>
    <mergeCell ref="GQT104:GQV104"/>
    <mergeCell ref="GQX104:GQZ104"/>
    <mergeCell ref="GRB104:GRD104"/>
    <mergeCell ref="GRF104:GRH104"/>
    <mergeCell ref="GRJ104:GRL104"/>
    <mergeCell ref="GPZ104:GQB104"/>
    <mergeCell ref="GQD104:GQF104"/>
    <mergeCell ref="GQH104:GQJ104"/>
    <mergeCell ref="GQL104:GQN104"/>
    <mergeCell ref="GQP104:GQR104"/>
    <mergeCell ref="GPF104:GPH104"/>
    <mergeCell ref="GPJ104:GPL104"/>
    <mergeCell ref="GPN104:GPP104"/>
    <mergeCell ref="GPR104:GPT104"/>
    <mergeCell ref="GPV104:GPX104"/>
    <mergeCell ref="GOL104:GON104"/>
    <mergeCell ref="GOP104:GOR104"/>
    <mergeCell ref="GOT104:GOV104"/>
    <mergeCell ref="GOX104:GOZ104"/>
    <mergeCell ref="GPB104:GPD104"/>
    <mergeCell ref="GNR104:GNT104"/>
    <mergeCell ref="GNV104:GNX104"/>
    <mergeCell ref="GNZ104:GOB104"/>
    <mergeCell ref="GOD104:GOF104"/>
    <mergeCell ref="GOH104:GOJ104"/>
    <mergeCell ref="GMX104:GMZ104"/>
    <mergeCell ref="GNB104:GND104"/>
    <mergeCell ref="GNF104:GNH104"/>
    <mergeCell ref="GNJ104:GNL104"/>
    <mergeCell ref="GNN104:GNP104"/>
    <mergeCell ref="GMD104:GMF104"/>
    <mergeCell ref="GMH104:GMJ104"/>
    <mergeCell ref="GML104:GMN104"/>
    <mergeCell ref="GMP104:GMR104"/>
    <mergeCell ref="GMT104:GMV104"/>
    <mergeCell ref="GLJ104:GLL104"/>
    <mergeCell ref="GLN104:GLP104"/>
    <mergeCell ref="GLR104:GLT104"/>
    <mergeCell ref="GLV104:GLX104"/>
    <mergeCell ref="GLZ104:GMB104"/>
    <mergeCell ref="GKP104:GKR104"/>
    <mergeCell ref="GKT104:GKV104"/>
    <mergeCell ref="GKX104:GKZ104"/>
    <mergeCell ref="GLB104:GLD104"/>
    <mergeCell ref="GLF104:GLH104"/>
    <mergeCell ref="GJV104:GJX104"/>
    <mergeCell ref="GJZ104:GKB104"/>
    <mergeCell ref="GKD104:GKF104"/>
    <mergeCell ref="GKH104:GKJ104"/>
    <mergeCell ref="GKL104:GKN104"/>
    <mergeCell ref="GJB104:GJD104"/>
    <mergeCell ref="GJF104:GJH104"/>
    <mergeCell ref="GJJ104:GJL104"/>
    <mergeCell ref="GJN104:GJP104"/>
    <mergeCell ref="GJR104:GJT104"/>
    <mergeCell ref="GIH104:GIJ104"/>
    <mergeCell ref="GIL104:GIN104"/>
    <mergeCell ref="GIP104:GIR104"/>
    <mergeCell ref="GIT104:GIV104"/>
    <mergeCell ref="GIX104:GIZ104"/>
    <mergeCell ref="GHN104:GHP104"/>
    <mergeCell ref="GHR104:GHT104"/>
    <mergeCell ref="GHV104:GHX104"/>
    <mergeCell ref="GHZ104:GIB104"/>
    <mergeCell ref="GID104:GIF104"/>
    <mergeCell ref="GGT104:GGV104"/>
    <mergeCell ref="GGX104:GGZ104"/>
    <mergeCell ref="GHB104:GHD104"/>
    <mergeCell ref="GHF104:GHH104"/>
    <mergeCell ref="GHJ104:GHL104"/>
    <mergeCell ref="GFZ104:GGB104"/>
    <mergeCell ref="GGD104:GGF104"/>
    <mergeCell ref="GGH104:GGJ104"/>
    <mergeCell ref="GGL104:GGN104"/>
    <mergeCell ref="GGP104:GGR104"/>
    <mergeCell ref="GFF104:GFH104"/>
    <mergeCell ref="GFJ104:GFL104"/>
    <mergeCell ref="GFN104:GFP104"/>
    <mergeCell ref="GFR104:GFT104"/>
    <mergeCell ref="GFV104:GFX104"/>
    <mergeCell ref="GEL104:GEN104"/>
    <mergeCell ref="GEP104:GER104"/>
    <mergeCell ref="GET104:GEV104"/>
    <mergeCell ref="GEX104:GEZ104"/>
    <mergeCell ref="GFB104:GFD104"/>
    <mergeCell ref="GDR104:GDT104"/>
    <mergeCell ref="GDV104:GDX104"/>
    <mergeCell ref="GDZ104:GEB104"/>
    <mergeCell ref="GED104:GEF104"/>
    <mergeCell ref="GEH104:GEJ104"/>
    <mergeCell ref="GCX104:GCZ104"/>
    <mergeCell ref="GDB104:GDD104"/>
    <mergeCell ref="GDF104:GDH104"/>
    <mergeCell ref="GDJ104:GDL104"/>
    <mergeCell ref="GDN104:GDP104"/>
    <mergeCell ref="GCD104:GCF104"/>
    <mergeCell ref="GCH104:GCJ104"/>
    <mergeCell ref="GCL104:GCN104"/>
    <mergeCell ref="GCP104:GCR104"/>
    <mergeCell ref="GCT104:GCV104"/>
    <mergeCell ref="GBJ104:GBL104"/>
    <mergeCell ref="GBN104:GBP104"/>
    <mergeCell ref="GBR104:GBT104"/>
    <mergeCell ref="GBV104:GBX104"/>
    <mergeCell ref="GBZ104:GCB104"/>
    <mergeCell ref="GAP104:GAR104"/>
    <mergeCell ref="GAT104:GAV104"/>
    <mergeCell ref="GAX104:GAZ104"/>
    <mergeCell ref="GBB104:GBD104"/>
    <mergeCell ref="GBF104:GBH104"/>
    <mergeCell ref="FZV104:FZX104"/>
    <mergeCell ref="FZZ104:GAB104"/>
    <mergeCell ref="GAD104:GAF104"/>
    <mergeCell ref="GAH104:GAJ104"/>
    <mergeCell ref="GAL104:GAN104"/>
    <mergeCell ref="FZB104:FZD104"/>
    <mergeCell ref="FZF104:FZH104"/>
    <mergeCell ref="FZJ104:FZL104"/>
    <mergeCell ref="FZN104:FZP104"/>
    <mergeCell ref="FZR104:FZT104"/>
    <mergeCell ref="FYH104:FYJ104"/>
    <mergeCell ref="FYL104:FYN104"/>
    <mergeCell ref="FYP104:FYR104"/>
    <mergeCell ref="FYT104:FYV104"/>
    <mergeCell ref="FYX104:FYZ104"/>
    <mergeCell ref="FXN104:FXP104"/>
    <mergeCell ref="FXR104:FXT104"/>
    <mergeCell ref="FXV104:FXX104"/>
    <mergeCell ref="FXZ104:FYB104"/>
    <mergeCell ref="FYD104:FYF104"/>
    <mergeCell ref="FWT104:FWV104"/>
    <mergeCell ref="FWX104:FWZ104"/>
    <mergeCell ref="FXB104:FXD104"/>
    <mergeCell ref="FXF104:FXH104"/>
    <mergeCell ref="FXJ104:FXL104"/>
    <mergeCell ref="FVZ104:FWB104"/>
    <mergeCell ref="FWD104:FWF104"/>
    <mergeCell ref="FWH104:FWJ104"/>
    <mergeCell ref="FWL104:FWN104"/>
    <mergeCell ref="FWP104:FWR104"/>
    <mergeCell ref="FVF104:FVH104"/>
    <mergeCell ref="FVJ104:FVL104"/>
    <mergeCell ref="FVN104:FVP104"/>
    <mergeCell ref="FVR104:FVT104"/>
    <mergeCell ref="FVV104:FVX104"/>
    <mergeCell ref="FUL104:FUN104"/>
    <mergeCell ref="FUP104:FUR104"/>
    <mergeCell ref="FUT104:FUV104"/>
    <mergeCell ref="FUX104:FUZ104"/>
    <mergeCell ref="FVB104:FVD104"/>
    <mergeCell ref="FTR104:FTT104"/>
    <mergeCell ref="FTV104:FTX104"/>
    <mergeCell ref="FTZ104:FUB104"/>
    <mergeCell ref="FUD104:FUF104"/>
    <mergeCell ref="FUH104:FUJ104"/>
    <mergeCell ref="FSX104:FSZ104"/>
    <mergeCell ref="FTB104:FTD104"/>
    <mergeCell ref="FTF104:FTH104"/>
    <mergeCell ref="FTJ104:FTL104"/>
    <mergeCell ref="FTN104:FTP104"/>
    <mergeCell ref="FSD104:FSF104"/>
    <mergeCell ref="FSH104:FSJ104"/>
    <mergeCell ref="FSL104:FSN104"/>
    <mergeCell ref="FSP104:FSR104"/>
    <mergeCell ref="FST104:FSV104"/>
    <mergeCell ref="FRJ104:FRL104"/>
    <mergeCell ref="FRN104:FRP104"/>
    <mergeCell ref="FRR104:FRT104"/>
    <mergeCell ref="FRV104:FRX104"/>
    <mergeCell ref="FRZ104:FSB104"/>
    <mergeCell ref="FQP104:FQR104"/>
    <mergeCell ref="FQT104:FQV104"/>
    <mergeCell ref="FQX104:FQZ104"/>
    <mergeCell ref="FRB104:FRD104"/>
    <mergeCell ref="FRF104:FRH104"/>
    <mergeCell ref="FPV104:FPX104"/>
    <mergeCell ref="FPZ104:FQB104"/>
    <mergeCell ref="FQD104:FQF104"/>
    <mergeCell ref="FQH104:FQJ104"/>
    <mergeCell ref="FQL104:FQN104"/>
    <mergeCell ref="FPB104:FPD104"/>
    <mergeCell ref="FPF104:FPH104"/>
    <mergeCell ref="FPJ104:FPL104"/>
    <mergeCell ref="FPN104:FPP104"/>
    <mergeCell ref="FPR104:FPT104"/>
    <mergeCell ref="FOH104:FOJ104"/>
    <mergeCell ref="FOL104:FON104"/>
    <mergeCell ref="FOP104:FOR104"/>
    <mergeCell ref="FOT104:FOV104"/>
    <mergeCell ref="FOX104:FOZ104"/>
    <mergeCell ref="FNN104:FNP104"/>
    <mergeCell ref="FNR104:FNT104"/>
    <mergeCell ref="FNV104:FNX104"/>
    <mergeCell ref="FNZ104:FOB104"/>
    <mergeCell ref="FOD104:FOF104"/>
    <mergeCell ref="FMT104:FMV104"/>
    <mergeCell ref="FMX104:FMZ104"/>
    <mergeCell ref="FNB104:FND104"/>
    <mergeCell ref="FNF104:FNH104"/>
    <mergeCell ref="FNJ104:FNL104"/>
    <mergeCell ref="FLZ104:FMB104"/>
    <mergeCell ref="FMD104:FMF104"/>
    <mergeCell ref="FMH104:FMJ104"/>
    <mergeCell ref="FML104:FMN104"/>
    <mergeCell ref="FMP104:FMR104"/>
    <mergeCell ref="FLF104:FLH104"/>
    <mergeCell ref="FLJ104:FLL104"/>
    <mergeCell ref="FLN104:FLP104"/>
    <mergeCell ref="FLR104:FLT104"/>
    <mergeCell ref="FLV104:FLX104"/>
    <mergeCell ref="FKL104:FKN104"/>
    <mergeCell ref="FKP104:FKR104"/>
    <mergeCell ref="FKT104:FKV104"/>
    <mergeCell ref="FKX104:FKZ104"/>
    <mergeCell ref="FLB104:FLD104"/>
    <mergeCell ref="FJR104:FJT104"/>
    <mergeCell ref="FJV104:FJX104"/>
    <mergeCell ref="FJZ104:FKB104"/>
    <mergeCell ref="FKD104:FKF104"/>
    <mergeCell ref="FKH104:FKJ104"/>
    <mergeCell ref="FIX104:FIZ104"/>
    <mergeCell ref="FJB104:FJD104"/>
    <mergeCell ref="FJF104:FJH104"/>
    <mergeCell ref="FJJ104:FJL104"/>
    <mergeCell ref="FJN104:FJP104"/>
    <mergeCell ref="FID104:FIF104"/>
    <mergeCell ref="FIH104:FIJ104"/>
    <mergeCell ref="FIL104:FIN104"/>
    <mergeCell ref="FIP104:FIR104"/>
    <mergeCell ref="FIT104:FIV104"/>
    <mergeCell ref="FHJ104:FHL104"/>
    <mergeCell ref="FHN104:FHP104"/>
    <mergeCell ref="FHR104:FHT104"/>
    <mergeCell ref="FHV104:FHX104"/>
    <mergeCell ref="FHZ104:FIB104"/>
    <mergeCell ref="FGP104:FGR104"/>
    <mergeCell ref="FGT104:FGV104"/>
    <mergeCell ref="FGX104:FGZ104"/>
    <mergeCell ref="FHB104:FHD104"/>
    <mergeCell ref="FHF104:FHH104"/>
    <mergeCell ref="FFV104:FFX104"/>
    <mergeCell ref="FFZ104:FGB104"/>
    <mergeCell ref="FGD104:FGF104"/>
    <mergeCell ref="FGH104:FGJ104"/>
    <mergeCell ref="FGL104:FGN104"/>
    <mergeCell ref="FFB104:FFD104"/>
    <mergeCell ref="FFF104:FFH104"/>
    <mergeCell ref="FFJ104:FFL104"/>
    <mergeCell ref="FFN104:FFP104"/>
    <mergeCell ref="FFR104:FFT104"/>
    <mergeCell ref="FEH104:FEJ104"/>
    <mergeCell ref="FEL104:FEN104"/>
    <mergeCell ref="FEP104:FER104"/>
    <mergeCell ref="FET104:FEV104"/>
    <mergeCell ref="FEX104:FEZ104"/>
    <mergeCell ref="FDN104:FDP104"/>
    <mergeCell ref="FDR104:FDT104"/>
    <mergeCell ref="FDV104:FDX104"/>
    <mergeCell ref="FDZ104:FEB104"/>
    <mergeCell ref="FED104:FEF104"/>
    <mergeCell ref="FCT104:FCV104"/>
    <mergeCell ref="FCX104:FCZ104"/>
    <mergeCell ref="FDB104:FDD104"/>
    <mergeCell ref="FDF104:FDH104"/>
    <mergeCell ref="FDJ104:FDL104"/>
    <mergeCell ref="FBZ104:FCB104"/>
    <mergeCell ref="FCD104:FCF104"/>
    <mergeCell ref="FCH104:FCJ104"/>
    <mergeCell ref="FCL104:FCN104"/>
    <mergeCell ref="FCP104:FCR104"/>
    <mergeCell ref="FBF104:FBH104"/>
    <mergeCell ref="FBJ104:FBL104"/>
    <mergeCell ref="FBN104:FBP104"/>
    <mergeCell ref="FBR104:FBT104"/>
    <mergeCell ref="FBV104:FBX104"/>
    <mergeCell ref="FAL104:FAN104"/>
    <mergeCell ref="FAP104:FAR104"/>
    <mergeCell ref="FAT104:FAV104"/>
    <mergeCell ref="FAX104:FAZ104"/>
    <mergeCell ref="FBB104:FBD104"/>
    <mergeCell ref="EZR104:EZT104"/>
    <mergeCell ref="EZV104:EZX104"/>
    <mergeCell ref="EZZ104:FAB104"/>
    <mergeCell ref="FAD104:FAF104"/>
    <mergeCell ref="FAH104:FAJ104"/>
    <mergeCell ref="EYX104:EYZ104"/>
    <mergeCell ref="EZB104:EZD104"/>
    <mergeCell ref="EZF104:EZH104"/>
    <mergeCell ref="EZJ104:EZL104"/>
    <mergeCell ref="EZN104:EZP104"/>
    <mergeCell ref="EYD104:EYF104"/>
    <mergeCell ref="EYH104:EYJ104"/>
    <mergeCell ref="EYL104:EYN104"/>
    <mergeCell ref="EYP104:EYR104"/>
    <mergeCell ref="EYT104:EYV104"/>
    <mergeCell ref="EXJ104:EXL104"/>
    <mergeCell ref="EXN104:EXP104"/>
    <mergeCell ref="EXR104:EXT104"/>
    <mergeCell ref="EXV104:EXX104"/>
    <mergeCell ref="EXZ104:EYB104"/>
    <mergeCell ref="EWP104:EWR104"/>
    <mergeCell ref="EWT104:EWV104"/>
    <mergeCell ref="EWX104:EWZ104"/>
    <mergeCell ref="EXB104:EXD104"/>
    <mergeCell ref="EXF104:EXH104"/>
    <mergeCell ref="EVV104:EVX104"/>
    <mergeCell ref="EVZ104:EWB104"/>
    <mergeCell ref="EWD104:EWF104"/>
    <mergeCell ref="EWH104:EWJ104"/>
    <mergeCell ref="EWL104:EWN104"/>
    <mergeCell ref="EVB104:EVD104"/>
    <mergeCell ref="EVF104:EVH104"/>
    <mergeCell ref="EVJ104:EVL104"/>
    <mergeCell ref="EVN104:EVP104"/>
    <mergeCell ref="EVR104:EVT104"/>
    <mergeCell ref="EUH104:EUJ104"/>
    <mergeCell ref="EUL104:EUN104"/>
    <mergeCell ref="EUP104:EUR104"/>
    <mergeCell ref="EUT104:EUV104"/>
    <mergeCell ref="EUX104:EUZ104"/>
    <mergeCell ref="ETN104:ETP104"/>
    <mergeCell ref="ETR104:ETT104"/>
    <mergeCell ref="ETV104:ETX104"/>
    <mergeCell ref="ETZ104:EUB104"/>
    <mergeCell ref="EUD104:EUF104"/>
    <mergeCell ref="EST104:ESV104"/>
    <mergeCell ref="ESX104:ESZ104"/>
    <mergeCell ref="ETB104:ETD104"/>
    <mergeCell ref="ETF104:ETH104"/>
    <mergeCell ref="ETJ104:ETL104"/>
    <mergeCell ref="ERZ104:ESB104"/>
    <mergeCell ref="ESD104:ESF104"/>
    <mergeCell ref="ESH104:ESJ104"/>
    <mergeCell ref="ESL104:ESN104"/>
    <mergeCell ref="ESP104:ESR104"/>
    <mergeCell ref="ERF104:ERH104"/>
    <mergeCell ref="ERJ104:ERL104"/>
    <mergeCell ref="ERN104:ERP104"/>
    <mergeCell ref="ERR104:ERT104"/>
    <mergeCell ref="ERV104:ERX104"/>
    <mergeCell ref="EQL104:EQN104"/>
    <mergeCell ref="EQP104:EQR104"/>
    <mergeCell ref="EQT104:EQV104"/>
    <mergeCell ref="EQX104:EQZ104"/>
    <mergeCell ref="ERB104:ERD104"/>
    <mergeCell ref="EPR104:EPT104"/>
    <mergeCell ref="EPV104:EPX104"/>
    <mergeCell ref="EPZ104:EQB104"/>
    <mergeCell ref="EQD104:EQF104"/>
    <mergeCell ref="EQH104:EQJ104"/>
    <mergeCell ref="EOX104:EOZ104"/>
    <mergeCell ref="EPB104:EPD104"/>
    <mergeCell ref="EPF104:EPH104"/>
    <mergeCell ref="EPJ104:EPL104"/>
    <mergeCell ref="EPN104:EPP104"/>
    <mergeCell ref="EOD104:EOF104"/>
    <mergeCell ref="EOH104:EOJ104"/>
    <mergeCell ref="EOL104:EON104"/>
    <mergeCell ref="EOP104:EOR104"/>
    <mergeCell ref="EOT104:EOV104"/>
    <mergeCell ref="ENJ104:ENL104"/>
    <mergeCell ref="ENN104:ENP104"/>
    <mergeCell ref="ENR104:ENT104"/>
    <mergeCell ref="ENV104:ENX104"/>
    <mergeCell ref="ENZ104:EOB104"/>
    <mergeCell ref="EMP104:EMR104"/>
    <mergeCell ref="EMT104:EMV104"/>
    <mergeCell ref="EMX104:EMZ104"/>
    <mergeCell ref="ENB104:END104"/>
    <mergeCell ref="ENF104:ENH104"/>
    <mergeCell ref="ELV104:ELX104"/>
    <mergeCell ref="ELZ104:EMB104"/>
    <mergeCell ref="EMD104:EMF104"/>
    <mergeCell ref="EMH104:EMJ104"/>
    <mergeCell ref="EML104:EMN104"/>
    <mergeCell ref="ELB104:ELD104"/>
    <mergeCell ref="ELF104:ELH104"/>
    <mergeCell ref="ELJ104:ELL104"/>
    <mergeCell ref="ELN104:ELP104"/>
    <mergeCell ref="ELR104:ELT104"/>
    <mergeCell ref="EKH104:EKJ104"/>
    <mergeCell ref="EKL104:EKN104"/>
    <mergeCell ref="EKP104:EKR104"/>
    <mergeCell ref="EKT104:EKV104"/>
    <mergeCell ref="EKX104:EKZ104"/>
    <mergeCell ref="EJN104:EJP104"/>
    <mergeCell ref="EJR104:EJT104"/>
    <mergeCell ref="EJV104:EJX104"/>
    <mergeCell ref="EJZ104:EKB104"/>
    <mergeCell ref="EKD104:EKF104"/>
    <mergeCell ref="EIT104:EIV104"/>
    <mergeCell ref="EIX104:EIZ104"/>
    <mergeCell ref="EJB104:EJD104"/>
    <mergeCell ref="EJF104:EJH104"/>
    <mergeCell ref="EJJ104:EJL104"/>
    <mergeCell ref="EHZ104:EIB104"/>
    <mergeCell ref="EID104:EIF104"/>
    <mergeCell ref="EIH104:EIJ104"/>
    <mergeCell ref="EIL104:EIN104"/>
    <mergeCell ref="EIP104:EIR104"/>
    <mergeCell ref="EHF104:EHH104"/>
    <mergeCell ref="EHJ104:EHL104"/>
    <mergeCell ref="EHN104:EHP104"/>
    <mergeCell ref="EHR104:EHT104"/>
    <mergeCell ref="EHV104:EHX104"/>
    <mergeCell ref="EGL104:EGN104"/>
    <mergeCell ref="EGP104:EGR104"/>
    <mergeCell ref="EGT104:EGV104"/>
    <mergeCell ref="EGX104:EGZ104"/>
    <mergeCell ref="EHB104:EHD104"/>
    <mergeCell ref="EFR104:EFT104"/>
    <mergeCell ref="EFV104:EFX104"/>
    <mergeCell ref="EFZ104:EGB104"/>
    <mergeCell ref="EGD104:EGF104"/>
    <mergeCell ref="EGH104:EGJ104"/>
    <mergeCell ref="EEX104:EEZ104"/>
    <mergeCell ref="EFB104:EFD104"/>
    <mergeCell ref="EFF104:EFH104"/>
    <mergeCell ref="EFJ104:EFL104"/>
    <mergeCell ref="EFN104:EFP104"/>
    <mergeCell ref="EED104:EEF104"/>
    <mergeCell ref="EEH104:EEJ104"/>
    <mergeCell ref="EEL104:EEN104"/>
    <mergeCell ref="EEP104:EER104"/>
    <mergeCell ref="EET104:EEV104"/>
    <mergeCell ref="EDJ104:EDL104"/>
    <mergeCell ref="EDN104:EDP104"/>
    <mergeCell ref="EDR104:EDT104"/>
    <mergeCell ref="EDV104:EDX104"/>
    <mergeCell ref="EDZ104:EEB104"/>
    <mergeCell ref="ECP104:ECR104"/>
    <mergeCell ref="ECT104:ECV104"/>
    <mergeCell ref="ECX104:ECZ104"/>
    <mergeCell ref="EDB104:EDD104"/>
    <mergeCell ref="EDF104:EDH104"/>
    <mergeCell ref="EBV104:EBX104"/>
    <mergeCell ref="EBZ104:ECB104"/>
    <mergeCell ref="ECD104:ECF104"/>
    <mergeCell ref="ECH104:ECJ104"/>
    <mergeCell ref="ECL104:ECN104"/>
    <mergeCell ref="EBB104:EBD104"/>
    <mergeCell ref="EBF104:EBH104"/>
    <mergeCell ref="EBJ104:EBL104"/>
    <mergeCell ref="EBN104:EBP104"/>
    <mergeCell ref="EBR104:EBT104"/>
    <mergeCell ref="EAH104:EAJ104"/>
    <mergeCell ref="EAL104:EAN104"/>
    <mergeCell ref="EAP104:EAR104"/>
    <mergeCell ref="EAT104:EAV104"/>
    <mergeCell ref="EAX104:EAZ104"/>
    <mergeCell ref="DZN104:DZP104"/>
    <mergeCell ref="DZR104:DZT104"/>
    <mergeCell ref="DZV104:DZX104"/>
    <mergeCell ref="DZZ104:EAB104"/>
    <mergeCell ref="EAD104:EAF104"/>
    <mergeCell ref="DYT104:DYV104"/>
    <mergeCell ref="DYX104:DYZ104"/>
    <mergeCell ref="DZB104:DZD104"/>
    <mergeCell ref="DZF104:DZH104"/>
    <mergeCell ref="DZJ104:DZL104"/>
    <mergeCell ref="DXZ104:DYB104"/>
    <mergeCell ref="DYD104:DYF104"/>
    <mergeCell ref="DYH104:DYJ104"/>
    <mergeCell ref="DYL104:DYN104"/>
    <mergeCell ref="DYP104:DYR104"/>
    <mergeCell ref="DXF104:DXH104"/>
    <mergeCell ref="DXJ104:DXL104"/>
    <mergeCell ref="DXN104:DXP104"/>
    <mergeCell ref="DXR104:DXT104"/>
    <mergeCell ref="DXV104:DXX104"/>
    <mergeCell ref="DWL104:DWN104"/>
    <mergeCell ref="DWP104:DWR104"/>
    <mergeCell ref="DWT104:DWV104"/>
    <mergeCell ref="DWX104:DWZ104"/>
    <mergeCell ref="DXB104:DXD104"/>
    <mergeCell ref="DVR104:DVT104"/>
    <mergeCell ref="DVV104:DVX104"/>
    <mergeCell ref="DVZ104:DWB104"/>
    <mergeCell ref="DWD104:DWF104"/>
    <mergeCell ref="DWH104:DWJ104"/>
    <mergeCell ref="DUX104:DUZ104"/>
    <mergeCell ref="DVB104:DVD104"/>
    <mergeCell ref="DVF104:DVH104"/>
    <mergeCell ref="DVJ104:DVL104"/>
    <mergeCell ref="DVN104:DVP104"/>
    <mergeCell ref="DUD104:DUF104"/>
    <mergeCell ref="DUH104:DUJ104"/>
    <mergeCell ref="DUL104:DUN104"/>
    <mergeCell ref="DUP104:DUR104"/>
    <mergeCell ref="DUT104:DUV104"/>
    <mergeCell ref="DTJ104:DTL104"/>
    <mergeCell ref="DTN104:DTP104"/>
    <mergeCell ref="DTR104:DTT104"/>
    <mergeCell ref="DTV104:DTX104"/>
    <mergeCell ref="DTZ104:DUB104"/>
    <mergeCell ref="DSP104:DSR104"/>
    <mergeCell ref="DST104:DSV104"/>
    <mergeCell ref="DSX104:DSZ104"/>
    <mergeCell ref="DTB104:DTD104"/>
    <mergeCell ref="DTF104:DTH104"/>
    <mergeCell ref="DRV104:DRX104"/>
    <mergeCell ref="DRZ104:DSB104"/>
    <mergeCell ref="DSD104:DSF104"/>
    <mergeCell ref="DSH104:DSJ104"/>
    <mergeCell ref="DSL104:DSN104"/>
    <mergeCell ref="DRB104:DRD104"/>
    <mergeCell ref="DRF104:DRH104"/>
    <mergeCell ref="DRJ104:DRL104"/>
    <mergeCell ref="DRN104:DRP104"/>
    <mergeCell ref="DRR104:DRT104"/>
    <mergeCell ref="DQH104:DQJ104"/>
    <mergeCell ref="DQL104:DQN104"/>
    <mergeCell ref="DQP104:DQR104"/>
    <mergeCell ref="DQT104:DQV104"/>
    <mergeCell ref="DQX104:DQZ104"/>
    <mergeCell ref="DPN104:DPP104"/>
    <mergeCell ref="DPR104:DPT104"/>
    <mergeCell ref="DPV104:DPX104"/>
    <mergeCell ref="DPZ104:DQB104"/>
    <mergeCell ref="DQD104:DQF104"/>
    <mergeCell ref="DOT104:DOV104"/>
    <mergeCell ref="DOX104:DOZ104"/>
    <mergeCell ref="DPB104:DPD104"/>
    <mergeCell ref="DPF104:DPH104"/>
    <mergeCell ref="DPJ104:DPL104"/>
    <mergeCell ref="DNZ104:DOB104"/>
    <mergeCell ref="DOD104:DOF104"/>
    <mergeCell ref="DOH104:DOJ104"/>
    <mergeCell ref="DOL104:DON104"/>
    <mergeCell ref="DOP104:DOR104"/>
    <mergeCell ref="DNF104:DNH104"/>
    <mergeCell ref="DNJ104:DNL104"/>
    <mergeCell ref="DNN104:DNP104"/>
    <mergeCell ref="DNR104:DNT104"/>
    <mergeCell ref="DNV104:DNX104"/>
    <mergeCell ref="DML104:DMN104"/>
    <mergeCell ref="DMP104:DMR104"/>
    <mergeCell ref="DMT104:DMV104"/>
    <mergeCell ref="DMX104:DMZ104"/>
    <mergeCell ref="DNB104:DND104"/>
    <mergeCell ref="DLR104:DLT104"/>
    <mergeCell ref="DLV104:DLX104"/>
    <mergeCell ref="DLZ104:DMB104"/>
    <mergeCell ref="DMD104:DMF104"/>
    <mergeCell ref="DMH104:DMJ104"/>
    <mergeCell ref="DKX104:DKZ104"/>
    <mergeCell ref="DLB104:DLD104"/>
    <mergeCell ref="DLF104:DLH104"/>
    <mergeCell ref="DLJ104:DLL104"/>
    <mergeCell ref="DLN104:DLP104"/>
    <mergeCell ref="DKD104:DKF104"/>
    <mergeCell ref="DKH104:DKJ104"/>
    <mergeCell ref="DKL104:DKN104"/>
    <mergeCell ref="DKP104:DKR104"/>
    <mergeCell ref="DKT104:DKV104"/>
    <mergeCell ref="DJJ104:DJL104"/>
    <mergeCell ref="DJN104:DJP104"/>
    <mergeCell ref="DJR104:DJT104"/>
    <mergeCell ref="DJV104:DJX104"/>
    <mergeCell ref="DJZ104:DKB104"/>
    <mergeCell ref="DIP104:DIR104"/>
    <mergeCell ref="DIT104:DIV104"/>
    <mergeCell ref="DIX104:DIZ104"/>
    <mergeCell ref="DJB104:DJD104"/>
    <mergeCell ref="DJF104:DJH104"/>
    <mergeCell ref="DHV104:DHX104"/>
    <mergeCell ref="DHZ104:DIB104"/>
    <mergeCell ref="DID104:DIF104"/>
    <mergeCell ref="DIH104:DIJ104"/>
    <mergeCell ref="DIL104:DIN104"/>
    <mergeCell ref="DHB104:DHD104"/>
    <mergeCell ref="DHF104:DHH104"/>
    <mergeCell ref="DHJ104:DHL104"/>
    <mergeCell ref="DHN104:DHP104"/>
    <mergeCell ref="DHR104:DHT104"/>
    <mergeCell ref="DGH104:DGJ104"/>
    <mergeCell ref="DGL104:DGN104"/>
    <mergeCell ref="DGP104:DGR104"/>
    <mergeCell ref="DGT104:DGV104"/>
    <mergeCell ref="DGX104:DGZ104"/>
    <mergeCell ref="DFN104:DFP104"/>
    <mergeCell ref="DFR104:DFT104"/>
    <mergeCell ref="DFV104:DFX104"/>
    <mergeCell ref="DFZ104:DGB104"/>
    <mergeCell ref="DGD104:DGF104"/>
    <mergeCell ref="DET104:DEV104"/>
    <mergeCell ref="DEX104:DEZ104"/>
    <mergeCell ref="DFB104:DFD104"/>
    <mergeCell ref="DFF104:DFH104"/>
    <mergeCell ref="DFJ104:DFL104"/>
    <mergeCell ref="DDZ104:DEB104"/>
    <mergeCell ref="DED104:DEF104"/>
    <mergeCell ref="DEH104:DEJ104"/>
    <mergeCell ref="DEL104:DEN104"/>
    <mergeCell ref="DEP104:DER104"/>
    <mergeCell ref="DDF104:DDH104"/>
    <mergeCell ref="DDJ104:DDL104"/>
    <mergeCell ref="DDN104:DDP104"/>
    <mergeCell ref="DDR104:DDT104"/>
    <mergeCell ref="DDV104:DDX104"/>
    <mergeCell ref="DCL104:DCN104"/>
    <mergeCell ref="DCP104:DCR104"/>
    <mergeCell ref="DCT104:DCV104"/>
    <mergeCell ref="DCX104:DCZ104"/>
    <mergeCell ref="DDB104:DDD104"/>
    <mergeCell ref="DBR104:DBT104"/>
    <mergeCell ref="DBV104:DBX104"/>
    <mergeCell ref="DBZ104:DCB104"/>
    <mergeCell ref="DCD104:DCF104"/>
    <mergeCell ref="DCH104:DCJ104"/>
    <mergeCell ref="DAX104:DAZ104"/>
    <mergeCell ref="DBB104:DBD104"/>
    <mergeCell ref="DBF104:DBH104"/>
    <mergeCell ref="DBJ104:DBL104"/>
    <mergeCell ref="DBN104:DBP104"/>
    <mergeCell ref="DAD104:DAF104"/>
    <mergeCell ref="DAH104:DAJ104"/>
    <mergeCell ref="DAL104:DAN104"/>
    <mergeCell ref="DAP104:DAR104"/>
    <mergeCell ref="DAT104:DAV104"/>
    <mergeCell ref="CZJ104:CZL104"/>
    <mergeCell ref="CZN104:CZP104"/>
    <mergeCell ref="CZR104:CZT104"/>
    <mergeCell ref="CZV104:CZX104"/>
    <mergeCell ref="CZZ104:DAB104"/>
    <mergeCell ref="CYP104:CYR104"/>
    <mergeCell ref="CYT104:CYV104"/>
    <mergeCell ref="CYX104:CYZ104"/>
    <mergeCell ref="CZB104:CZD104"/>
    <mergeCell ref="CZF104:CZH104"/>
    <mergeCell ref="CXV104:CXX104"/>
    <mergeCell ref="CXZ104:CYB104"/>
    <mergeCell ref="CYD104:CYF104"/>
    <mergeCell ref="CYH104:CYJ104"/>
    <mergeCell ref="CYL104:CYN104"/>
    <mergeCell ref="CXB104:CXD104"/>
    <mergeCell ref="CXF104:CXH104"/>
    <mergeCell ref="CXJ104:CXL104"/>
    <mergeCell ref="CXN104:CXP104"/>
    <mergeCell ref="CXR104:CXT104"/>
    <mergeCell ref="CWH104:CWJ104"/>
    <mergeCell ref="CWL104:CWN104"/>
    <mergeCell ref="CWP104:CWR104"/>
    <mergeCell ref="CWT104:CWV104"/>
    <mergeCell ref="CWX104:CWZ104"/>
    <mergeCell ref="CVN104:CVP104"/>
    <mergeCell ref="CVR104:CVT104"/>
    <mergeCell ref="CVV104:CVX104"/>
    <mergeCell ref="CVZ104:CWB104"/>
    <mergeCell ref="CWD104:CWF104"/>
    <mergeCell ref="CUT104:CUV104"/>
    <mergeCell ref="CUX104:CUZ104"/>
    <mergeCell ref="CVB104:CVD104"/>
    <mergeCell ref="CVF104:CVH104"/>
    <mergeCell ref="CVJ104:CVL104"/>
    <mergeCell ref="CTZ104:CUB104"/>
    <mergeCell ref="CUD104:CUF104"/>
    <mergeCell ref="CUH104:CUJ104"/>
    <mergeCell ref="CUL104:CUN104"/>
    <mergeCell ref="CUP104:CUR104"/>
    <mergeCell ref="CTF104:CTH104"/>
    <mergeCell ref="CTJ104:CTL104"/>
    <mergeCell ref="CTN104:CTP104"/>
    <mergeCell ref="CTR104:CTT104"/>
    <mergeCell ref="CTV104:CTX104"/>
    <mergeCell ref="CSL104:CSN104"/>
    <mergeCell ref="CSP104:CSR104"/>
    <mergeCell ref="CST104:CSV104"/>
    <mergeCell ref="CSX104:CSZ104"/>
    <mergeCell ref="CTB104:CTD104"/>
    <mergeCell ref="CRR104:CRT104"/>
    <mergeCell ref="CRV104:CRX104"/>
    <mergeCell ref="CRZ104:CSB104"/>
    <mergeCell ref="CSD104:CSF104"/>
    <mergeCell ref="CSH104:CSJ104"/>
    <mergeCell ref="CQX104:CQZ104"/>
    <mergeCell ref="CRB104:CRD104"/>
    <mergeCell ref="CRF104:CRH104"/>
    <mergeCell ref="CRJ104:CRL104"/>
    <mergeCell ref="CRN104:CRP104"/>
    <mergeCell ref="CQD104:CQF104"/>
    <mergeCell ref="CQH104:CQJ104"/>
    <mergeCell ref="CQL104:CQN104"/>
    <mergeCell ref="CQP104:CQR104"/>
    <mergeCell ref="CQT104:CQV104"/>
    <mergeCell ref="CPJ104:CPL104"/>
    <mergeCell ref="CPN104:CPP104"/>
    <mergeCell ref="CPR104:CPT104"/>
    <mergeCell ref="CPV104:CPX104"/>
    <mergeCell ref="CPZ104:CQB104"/>
    <mergeCell ref="COP104:COR104"/>
    <mergeCell ref="COT104:COV104"/>
    <mergeCell ref="COX104:COZ104"/>
    <mergeCell ref="CPB104:CPD104"/>
    <mergeCell ref="CPF104:CPH104"/>
    <mergeCell ref="CNV104:CNX104"/>
    <mergeCell ref="CNZ104:COB104"/>
    <mergeCell ref="COD104:COF104"/>
    <mergeCell ref="COH104:COJ104"/>
    <mergeCell ref="COL104:CON104"/>
    <mergeCell ref="CNB104:CND104"/>
    <mergeCell ref="CNF104:CNH104"/>
    <mergeCell ref="CNJ104:CNL104"/>
    <mergeCell ref="CNN104:CNP104"/>
    <mergeCell ref="CNR104:CNT104"/>
    <mergeCell ref="CMH104:CMJ104"/>
    <mergeCell ref="CML104:CMN104"/>
    <mergeCell ref="CMP104:CMR104"/>
    <mergeCell ref="CMT104:CMV104"/>
    <mergeCell ref="CMX104:CMZ104"/>
    <mergeCell ref="CLN104:CLP104"/>
    <mergeCell ref="CLR104:CLT104"/>
    <mergeCell ref="CLV104:CLX104"/>
    <mergeCell ref="CLZ104:CMB104"/>
    <mergeCell ref="CMD104:CMF104"/>
    <mergeCell ref="CKT104:CKV104"/>
    <mergeCell ref="CKX104:CKZ104"/>
    <mergeCell ref="CLB104:CLD104"/>
    <mergeCell ref="CLF104:CLH104"/>
    <mergeCell ref="CLJ104:CLL104"/>
    <mergeCell ref="CJZ104:CKB104"/>
    <mergeCell ref="CKD104:CKF104"/>
    <mergeCell ref="CKH104:CKJ104"/>
    <mergeCell ref="CKL104:CKN104"/>
    <mergeCell ref="CKP104:CKR104"/>
    <mergeCell ref="CJF104:CJH104"/>
    <mergeCell ref="CJJ104:CJL104"/>
    <mergeCell ref="CJN104:CJP104"/>
    <mergeCell ref="CJR104:CJT104"/>
    <mergeCell ref="CJV104:CJX104"/>
    <mergeCell ref="CIL104:CIN104"/>
    <mergeCell ref="CIP104:CIR104"/>
    <mergeCell ref="CIT104:CIV104"/>
    <mergeCell ref="CIX104:CIZ104"/>
    <mergeCell ref="CJB104:CJD104"/>
    <mergeCell ref="CHR104:CHT104"/>
    <mergeCell ref="CHV104:CHX104"/>
    <mergeCell ref="CHZ104:CIB104"/>
    <mergeCell ref="CID104:CIF104"/>
    <mergeCell ref="CIH104:CIJ104"/>
    <mergeCell ref="CGX104:CGZ104"/>
    <mergeCell ref="CHB104:CHD104"/>
    <mergeCell ref="CHF104:CHH104"/>
    <mergeCell ref="CHJ104:CHL104"/>
    <mergeCell ref="CHN104:CHP104"/>
    <mergeCell ref="CGD104:CGF104"/>
    <mergeCell ref="CGH104:CGJ104"/>
    <mergeCell ref="CGL104:CGN104"/>
    <mergeCell ref="CGP104:CGR104"/>
    <mergeCell ref="CGT104:CGV104"/>
    <mergeCell ref="CFJ104:CFL104"/>
    <mergeCell ref="CFN104:CFP104"/>
    <mergeCell ref="CFR104:CFT104"/>
    <mergeCell ref="CFV104:CFX104"/>
    <mergeCell ref="CFZ104:CGB104"/>
    <mergeCell ref="CEP104:CER104"/>
    <mergeCell ref="CET104:CEV104"/>
    <mergeCell ref="CEX104:CEZ104"/>
    <mergeCell ref="CFB104:CFD104"/>
    <mergeCell ref="CFF104:CFH104"/>
    <mergeCell ref="CDV104:CDX104"/>
    <mergeCell ref="CDZ104:CEB104"/>
    <mergeCell ref="CED104:CEF104"/>
    <mergeCell ref="CEH104:CEJ104"/>
    <mergeCell ref="CEL104:CEN104"/>
    <mergeCell ref="CDB104:CDD104"/>
    <mergeCell ref="CDF104:CDH104"/>
    <mergeCell ref="CDJ104:CDL104"/>
    <mergeCell ref="CDN104:CDP104"/>
    <mergeCell ref="CDR104:CDT104"/>
    <mergeCell ref="CCH104:CCJ104"/>
    <mergeCell ref="CCL104:CCN104"/>
    <mergeCell ref="CCP104:CCR104"/>
    <mergeCell ref="CCT104:CCV104"/>
    <mergeCell ref="CCX104:CCZ104"/>
    <mergeCell ref="CBN104:CBP104"/>
    <mergeCell ref="CBR104:CBT104"/>
    <mergeCell ref="CBV104:CBX104"/>
    <mergeCell ref="CBZ104:CCB104"/>
    <mergeCell ref="CCD104:CCF104"/>
    <mergeCell ref="CAT104:CAV104"/>
    <mergeCell ref="CAX104:CAZ104"/>
    <mergeCell ref="CBB104:CBD104"/>
    <mergeCell ref="CBF104:CBH104"/>
    <mergeCell ref="CBJ104:CBL104"/>
    <mergeCell ref="BZZ104:CAB104"/>
    <mergeCell ref="CAD104:CAF104"/>
    <mergeCell ref="CAH104:CAJ104"/>
    <mergeCell ref="CAL104:CAN104"/>
    <mergeCell ref="CAP104:CAR104"/>
    <mergeCell ref="BZF104:BZH104"/>
    <mergeCell ref="BZJ104:BZL104"/>
    <mergeCell ref="BZN104:BZP104"/>
    <mergeCell ref="BZR104:BZT104"/>
    <mergeCell ref="BZV104:BZX104"/>
    <mergeCell ref="BYL104:BYN104"/>
    <mergeCell ref="BYP104:BYR104"/>
    <mergeCell ref="BYT104:BYV104"/>
    <mergeCell ref="BYX104:BYZ104"/>
    <mergeCell ref="BZB104:BZD104"/>
    <mergeCell ref="BXR104:BXT104"/>
    <mergeCell ref="BXV104:BXX104"/>
    <mergeCell ref="BXZ104:BYB104"/>
    <mergeCell ref="BYD104:BYF104"/>
    <mergeCell ref="BYH104:BYJ104"/>
    <mergeCell ref="BWX104:BWZ104"/>
    <mergeCell ref="BXB104:BXD104"/>
    <mergeCell ref="BXF104:BXH104"/>
    <mergeCell ref="BXJ104:BXL104"/>
    <mergeCell ref="BXN104:BXP104"/>
    <mergeCell ref="BWD104:BWF104"/>
    <mergeCell ref="BWH104:BWJ104"/>
    <mergeCell ref="BWL104:BWN104"/>
    <mergeCell ref="BWP104:BWR104"/>
    <mergeCell ref="BWT104:BWV104"/>
    <mergeCell ref="BVJ104:BVL104"/>
    <mergeCell ref="BVN104:BVP104"/>
    <mergeCell ref="BVR104:BVT104"/>
    <mergeCell ref="BVV104:BVX104"/>
    <mergeCell ref="BVZ104:BWB104"/>
    <mergeCell ref="BUP104:BUR104"/>
    <mergeCell ref="BUT104:BUV104"/>
    <mergeCell ref="BUX104:BUZ104"/>
    <mergeCell ref="BVB104:BVD104"/>
    <mergeCell ref="BVF104:BVH104"/>
    <mergeCell ref="BTV104:BTX104"/>
    <mergeCell ref="BTZ104:BUB104"/>
    <mergeCell ref="BUD104:BUF104"/>
    <mergeCell ref="BUH104:BUJ104"/>
    <mergeCell ref="BUL104:BUN104"/>
    <mergeCell ref="BTB104:BTD104"/>
    <mergeCell ref="BTF104:BTH104"/>
    <mergeCell ref="BTJ104:BTL104"/>
    <mergeCell ref="BTN104:BTP104"/>
    <mergeCell ref="BTR104:BTT104"/>
    <mergeCell ref="BSH104:BSJ104"/>
    <mergeCell ref="BSL104:BSN104"/>
    <mergeCell ref="BSP104:BSR104"/>
    <mergeCell ref="BST104:BSV104"/>
    <mergeCell ref="BSX104:BSZ104"/>
    <mergeCell ref="BRN104:BRP104"/>
    <mergeCell ref="BRR104:BRT104"/>
    <mergeCell ref="BRV104:BRX104"/>
    <mergeCell ref="BRZ104:BSB104"/>
    <mergeCell ref="BSD104:BSF104"/>
    <mergeCell ref="BQT104:BQV104"/>
    <mergeCell ref="BQX104:BQZ104"/>
    <mergeCell ref="BRB104:BRD104"/>
    <mergeCell ref="BRF104:BRH104"/>
    <mergeCell ref="BRJ104:BRL104"/>
    <mergeCell ref="BPZ104:BQB104"/>
    <mergeCell ref="BQD104:BQF104"/>
    <mergeCell ref="BQH104:BQJ104"/>
    <mergeCell ref="BQL104:BQN104"/>
    <mergeCell ref="BQP104:BQR104"/>
    <mergeCell ref="BPF104:BPH104"/>
    <mergeCell ref="BPJ104:BPL104"/>
    <mergeCell ref="BPN104:BPP104"/>
    <mergeCell ref="BPR104:BPT104"/>
    <mergeCell ref="BPV104:BPX104"/>
    <mergeCell ref="BOL104:BON104"/>
    <mergeCell ref="BOP104:BOR104"/>
    <mergeCell ref="BOT104:BOV104"/>
    <mergeCell ref="BOX104:BOZ104"/>
    <mergeCell ref="BPB104:BPD104"/>
    <mergeCell ref="BNR104:BNT104"/>
    <mergeCell ref="BNV104:BNX104"/>
    <mergeCell ref="BNZ104:BOB104"/>
    <mergeCell ref="BOD104:BOF104"/>
    <mergeCell ref="BOH104:BOJ104"/>
    <mergeCell ref="BMX104:BMZ104"/>
    <mergeCell ref="BNB104:BND104"/>
    <mergeCell ref="BNF104:BNH104"/>
    <mergeCell ref="BNJ104:BNL104"/>
    <mergeCell ref="BNN104:BNP104"/>
    <mergeCell ref="BMD104:BMF104"/>
    <mergeCell ref="BMH104:BMJ104"/>
    <mergeCell ref="BML104:BMN104"/>
    <mergeCell ref="BMP104:BMR104"/>
    <mergeCell ref="BMT104:BMV104"/>
    <mergeCell ref="BLJ104:BLL104"/>
    <mergeCell ref="BLN104:BLP104"/>
    <mergeCell ref="BLR104:BLT104"/>
    <mergeCell ref="BLV104:BLX104"/>
    <mergeCell ref="BLZ104:BMB104"/>
    <mergeCell ref="BKP104:BKR104"/>
    <mergeCell ref="BKT104:BKV104"/>
    <mergeCell ref="BKX104:BKZ104"/>
    <mergeCell ref="BLB104:BLD104"/>
    <mergeCell ref="BLF104:BLH104"/>
    <mergeCell ref="BJV104:BJX104"/>
    <mergeCell ref="BJZ104:BKB104"/>
    <mergeCell ref="BKD104:BKF104"/>
    <mergeCell ref="BKH104:BKJ104"/>
    <mergeCell ref="BKL104:BKN104"/>
    <mergeCell ref="BJB104:BJD104"/>
    <mergeCell ref="BJF104:BJH104"/>
    <mergeCell ref="BJJ104:BJL104"/>
    <mergeCell ref="BJN104:BJP104"/>
    <mergeCell ref="BJR104:BJT104"/>
    <mergeCell ref="BIH104:BIJ104"/>
    <mergeCell ref="BIL104:BIN104"/>
    <mergeCell ref="BIP104:BIR104"/>
    <mergeCell ref="BIT104:BIV104"/>
    <mergeCell ref="BIX104:BIZ104"/>
    <mergeCell ref="BHN104:BHP104"/>
    <mergeCell ref="BHR104:BHT104"/>
    <mergeCell ref="BHV104:BHX104"/>
    <mergeCell ref="BHZ104:BIB104"/>
    <mergeCell ref="BID104:BIF104"/>
    <mergeCell ref="BGT104:BGV104"/>
    <mergeCell ref="BGX104:BGZ104"/>
    <mergeCell ref="BHB104:BHD104"/>
    <mergeCell ref="BHF104:BHH104"/>
    <mergeCell ref="BHJ104:BHL104"/>
    <mergeCell ref="BFZ104:BGB104"/>
    <mergeCell ref="BGD104:BGF104"/>
    <mergeCell ref="BGH104:BGJ104"/>
    <mergeCell ref="BGL104:BGN104"/>
    <mergeCell ref="BGP104:BGR104"/>
    <mergeCell ref="BFF104:BFH104"/>
    <mergeCell ref="BFJ104:BFL104"/>
    <mergeCell ref="BFN104:BFP104"/>
    <mergeCell ref="BFR104:BFT104"/>
    <mergeCell ref="BFV104:BFX104"/>
    <mergeCell ref="BEL104:BEN104"/>
    <mergeCell ref="BEP104:BER104"/>
    <mergeCell ref="BET104:BEV104"/>
    <mergeCell ref="BEX104:BEZ104"/>
    <mergeCell ref="BFB104:BFD104"/>
    <mergeCell ref="BDR104:BDT104"/>
    <mergeCell ref="BDV104:BDX104"/>
    <mergeCell ref="BDZ104:BEB104"/>
    <mergeCell ref="BED104:BEF104"/>
    <mergeCell ref="BEH104:BEJ104"/>
    <mergeCell ref="BCX104:BCZ104"/>
    <mergeCell ref="BDB104:BDD104"/>
    <mergeCell ref="BDF104:BDH104"/>
    <mergeCell ref="BDJ104:BDL104"/>
    <mergeCell ref="BDN104:BDP104"/>
    <mergeCell ref="BCD104:BCF104"/>
    <mergeCell ref="BCH104:BCJ104"/>
    <mergeCell ref="BCL104:BCN104"/>
    <mergeCell ref="BCP104:BCR104"/>
    <mergeCell ref="BCT104:BCV104"/>
    <mergeCell ref="BBJ104:BBL104"/>
    <mergeCell ref="BBN104:BBP104"/>
    <mergeCell ref="BBR104:BBT104"/>
    <mergeCell ref="BBV104:BBX104"/>
    <mergeCell ref="BBZ104:BCB104"/>
    <mergeCell ref="BAP104:BAR104"/>
    <mergeCell ref="BAT104:BAV104"/>
    <mergeCell ref="BAX104:BAZ104"/>
    <mergeCell ref="BBB104:BBD104"/>
    <mergeCell ref="BBF104:BBH104"/>
    <mergeCell ref="AZV104:AZX104"/>
    <mergeCell ref="AZZ104:BAB104"/>
    <mergeCell ref="BAD104:BAF104"/>
    <mergeCell ref="BAH104:BAJ104"/>
    <mergeCell ref="BAL104:BAN104"/>
    <mergeCell ref="AZB104:AZD104"/>
    <mergeCell ref="AZF104:AZH104"/>
    <mergeCell ref="AZJ104:AZL104"/>
    <mergeCell ref="AZN104:AZP104"/>
    <mergeCell ref="AZR104:AZT104"/>
    <mergeCell ref="AYH104:AYJ104"/>
    <mergeCell ref="AYL104:AYN104"/>
    <mergeCell ref="AYP104:AYR104"/>
    <mergeCell ref="AYT104:AYV104"/>
    <mergeCell ref="AYX104:AYZ104"/>
    <mergeCell ref="AXN104:AXP104"/>
    <mergeCell ref="AXR104:AXT104"/>
    <mergeCell ref="AXV104:AXX104"/>
    <mergeCell ref="AXZ104:AYB104"/>
    <mergeCell ref="AYD104:AYF104"/>
    <mergeCell ref="AWT104:AWV104"/>
    <mergeCell ref="AWX104:AWZ104"/>
    <mergeCell ref="AXB104:AXD104"/>
    <mergeCell ref="AXF104:AXH104"/>
    <mergeCell ref="AXJ104:AXL104"/>
    <mergeCell ref="AVZ104:AWB104"/>
    <mergeCell ref="AWD104:AWF104"/>
    <mergeCell ref="AWH104:AWJ104"/>
    <mergeCell ref="AWL104:AWN104"/>
    <mergeCell ref="AWP104:AWR104"/>
    <mergeCell ref="AVF104:AVH104"/>
    <mergeCell ref="AVJ104:AVL104"/>
    <mergeCell ref="AVN104:AVP104"/>
    <mergeCell ref="AVR104:AVT104"/>
    <mergeCell ref="AVV104:AVX104"/>
    <mergeCell ref="AUL104:AUN104"/>
    <mergeCell ref="AUP104:AUR104"/>
    <mergeCell ref="AUT104:AUV104"/>
    <mergeCell ref="AUX104:AUZ104"/>
    <mergeCell ref="AVB104:AVD104"/>
    <mergeCell ref="ATR104:ATT104"/>
    <mergeCell ref="ATV104:ATX104"/>
    <mergeCell ref="ATZ104:AUB104"/>
    <mergeCell ref="AUD104:AUF104"/>
    <mergeCell ref="AUH104:AUJ104"/>
    <mergeCell ref="ASX104:ASZ104"/>
    <mergeCell ref="ATB104:ATD104"/>
    <mergeCell ref="ATF104:ATH104"/>
    <mergeCell ref="ATJ104:ATL104"/>
    <mergeCell ref="ATN104:ATP104"/>
    <mergeCell ref="ASD104:ASF104"/>
    <mergeCell ref="ASH104:ASJ104"/>
    <mergeCell ref="ASL104:ASN104"/>
    <mergeCell ref="ASP104:ASR104"/>
    <mergeCell ref="AST104:ASV104"/>
    <mergeCell ref="ARJ104:ARL104"/>
    <mergeCell ref="ARN104:ARP104"/>
    <mergeCell ref="ARR104:ART104"/>
    <mergeCell ref="ARV104:ARX104"/>
    <mergeCell ref="ARZ104:ASB104"/>
    <mergeCell ref="AQP104:AQR104"/>
    <mergeCell ref="AQT104:AQV104"/>
    <mergeCell ref="AQX104:AQZ104"/>
    <mergeCell ref="ARB104:ARD104"/>
    <mergeCell ref="ARF104:ARH104"/>
    <mergeCell ref="APV104:APX104"/>
    <mergeCell ref="APZ104:AQB104"/>
    <mergeCell ref="AQD104:AQF104"/>
    <mergeCell ref="AQH104:AQJ104"/>
    <mergeCell ref="AQL104:AQN104"/>
    <mergeCell ref="APB104:APD104"/>
    <mergeCell ref="APF104:APH104"/>
    <mergeCell ref="APJ104:APL104"/>
    <mergeCell ref="APN104:APP104"/>
    <mergeCell ref="APR104:APT104"/>
    <mergeCell ref="AOH104:AOJ104"/>
    <mergeCell ref="AOL104:AON104"/>
    <mergeCell ref="AOP104:AOR104"/>
    <mergeCell ref="AOT104:AOV104"/>
    <mergeCell ref="AOX104:AOZ104"/>
    <mergeCell ref="ANN104:ANP104"/>
    <mergeCell ref="ANR104:ANT104"/>
    <mergeCell ref="ANV104:ANX104"/>
    <mergeCell ref="ANZ104:AOB104"/>
    <mergeCell ref="AOD104:AOF104"/>
    <mergeCell ref="AMT104:AMV104"/>
    <mergeCell ref="AMX104:AMZ104"/>
    <mergeCell ref="ANB104:AND104"/>
    <mergeCell ref="ANF104:ANH104"/>
    <mergeCell ref="ANJ104:ANL104"/>
    <mergeCell ref="ALZ104:AMB104"/>
    <mergeCell ref="AMD104:AMF104"/>
    <mergeCell ref="AMH104:AMJ104"/>
    <mergeCell ref="AML104:AMN104"/>
    <mergeCell ref="AMP104:AMR104"/>
    <mergeCell ref="ALF104:ALH104"/>
    <mergeCell ref="ALJ104:ALL104"/>
    <mergeCell ref="ALN104:ALP104"/>
    <mergeCell ref="ALR104:ALT104"/>
    <mergeCell ref="ALV104:ALX104"/>
    <mergeCell ref="AKL104:AKN104"/>
    <mergeCell ref="AKP104:AKR104"/>
    <mergeCell ref="AKT104:AKV104"/>
    <mergeCell ref="AKX104:AKZ104"/>
    <mergeCell ref="ALB104:ALD104"/>
    <mergeCell ref="AJR104:AJT104"/>
    <mergeCell ref="AJV104:AJX104"/>
    <mergeCell ref="AJZ104:AKB104"/>
    <mergeCell ref="AKD104:AKF104"/>
    <mergeCell ref="AKH104:AKJ104"/>
    <mergeCell ref="AIX104:AIZ104"/>
    <mergeCell ref="AJB104:AJD104"/>
    <mergeCell ref="AJF104:AJH104"/>
    <mergeCell ref="AJJ104:AJL104"/>
    <mergeCell ref="AJN104:AJP104"/>
    <mergeCell ref="AID104:AIF104"/>
    <mergeCell ref="AIH104:AIJ104"/>
    <mergeCell ref="AIL104:AIN104"/>
    <mergeCell ref="AIP104:AIR104"/>
    <mergeCell ref="AIT104:AIV104"/>
    <mergeCell ref="AHJ104:AHL104"/>
    <mergeCell ref="AHN104:AHP104"/>
    <mergeCell ref="AHR104:AHT104"/>
    <mergeCell ref="AHV104:AHX104"/>
    <mergeCell ref="AHZ104:AIB104"/>
    <mergeCell ref="AGP104:AGR104"/>
    <mergeCell ref="AGT104:AGV104"/>
    <mergeCell ref="AGX104:AGZ104"/>
    <mergeCell ref="AHB104:AHD104"/>
    <mergeCell ref="AHF104:AHH104"/>
    <mergeCell ref="AFV104:AFX104"/>
    <mergeCell ref="AFZ104:AGB104"/>
    <mergeCell ref="AGD104:AGF104"/>
    <mergeCell ref="AGH104:AGJ104"/>
    <mergeCell ref="AGL104:AGN104"/>
    <mergeCell ref="AFB104:AFD104"/>
    <mergeCell ref="AFF104:AFH104"/>
    <mergeCell ref="AFJ104:AFL104"/>
    <mergeCell ref="AFN104:AFP104"/>
    <mergeCell ref="AFR104:AFT104"/>
    <mergeCell ref="AEH104:AEJ104"/>
    <mergeCell ref="AEL104:AEN104"/>
    <mergeCell ref="AEP104:AER104"/>
    <mergeCell ref="AET104:AEV104"/>
    <mergeCell ref="AEX104:AEZ104"/>
    <mergeCell ref="ADN104:ADP104"/>
    <mergeCell ref="ADR104:ADT104"/>
    <mergeCell ref="ADV104:ADX104"/>
    <mergeCell ref="ADZ104:AEB104"/>
    <mergeCell ref="AED104:AEF104"/>
    <mergeCell ref="ACT104:ACV104"/>
    <mergeCell ref="ACX104:ACZ104"/>
    <mergeCell ref="ADB104:ADD104"/>
    <mergeCell ref="ADF104:ADH104"/>
    <mergeCell ref="ADJ104:ADL104"/>
    <mergeCell ref="ABZ104:ACB104"/>
    <mergeCell ref="ACD104:ACF104"/>
    <mergeCell ref="ACH104:ACJ104"/>
    <mergeCell ref="ACL104:ACN104"/>
    <mergeCell ref="ACP104:ACR104"/>
    <mergeCell ref="ABF104:ABH104"/>
    <mergeCell ref="ABJ104:ABL104"/>
    <mergeCell ref="ABN104:ABP104"/>
    <mergeCell ref="ABR104:ABT104"/>
    <mergeCell ref="ABV104:ABX104"/>
    <mergeCell ref="AAL104:AAN104"/>
    <mergeCell ref="AAP104:AAR104"/>
    <mergeCell ref="AAT104:AAV104"/>
    <mergeCell ref="AAX104:AAZ104"/>
    <mergeCell ref="ABB104:ABD104"/>
    <mergeCell ref="ZR104:ZT104"/>
    <mergeCell ref="ZV104:ZX104"/>
    <mergeCell ref="ZZ104:AAB104"/>
    <mergeCell ref="AAD104:AAF104"/>
    <mergeCell ref="AAH104:AAJ104"/>
    <mergeCell ref="YX104:YZ104"/>
    <mergeCell ref="ZB104:ZD104"/>
    <mergeCell ref="ZF104:ZH104"/>
    <mergeCell ref="ZJ104:ZL104"/>
    <mergeCell ref="ZN104:ZP104"/>
    <mergeCell ref="YD104:YF104"/>
    <mergeCell ref="YH104:YJ104"/>
    <mergeCell ref="YL104:YN104"/>
    <mergeCell ref="YP104:YR104"/>
    <mergeCell ref="YT104:YV104"/>
    <mergeCell ref="XJ104:XL104"/>
    <mergeCell ref="XN104:XP104"/>
    <mergeCell ref="XR104:XT104"/>
    <mergeCell ref="XV104:XX104"/>
    <mergeCell ref="XZ104:YB104"/>
    <mergeCell ref="WP104:WR104"/>
    <mergeCell ref="WT104:WV104"/>
    <mergeCell ref="WX104:WZ104"/>
    <mergeCell ref="XB104:XD104"/>
    <mergeCell ref="XF104:XH104"/>
    <mergeCell ref="VV104:VX104"/>
    <mergeCell ref="VZ104:WB104"/>
    <mergeCell ref="WD104:WF104"/>
    <mergeCell ref="WH104:WJ104"/>
    <mergeCell ref="WL104:WN104"/>
    <mergeCell ref="VB104:VD104"/>
    <mergeCell ref="VF104:VH104"/>
    <mergeCell ref="VJ104:VL104"/>
    <mergeCell ref="VN104:VP104"/>
    <mergeCell ref="VR104:VT104"/>
    <mergeCell ref="UH104:UJ104"/>
    <mergeCell ref="UL104:UN104"/>
    <mergeCell ref="UP104:UR104"/>
    <mergeCell ref="UT104:UV104"/>
    <mergeCell ref="UX104:UZ104"/>
    <mergeCell ref="TN104:TP104"/>
    <mergeCell ref="TR104:TT104"/>
    <mergeCell ref="TV104:TX104"/>
    <mergeCell ref="TZ104:UB104"/>
    <mergeCell ref="UD104:UF104"/>
    <mergeCell ref="ST104:SV104"/>
    <mergeCell ref="SX104:SZ104"/>
    <mergeCell ref="TB104:TD104"/>
    <mergeCell ref="TF104:TH104"/>
    <mergeCell ref="TJ104:TL104"/>
    <mergeCell ref="RZ104:SB104"/>
    <mergeCell ref="SD104:SF104"/>
    <mergeCell ref="SH104:SJ104"/>
    <mergeCell ref="SL104:SN104"/>
    <mergeCell ref="SP104:SR104"/>
    <mergeCell ref="RF104:RH104"/>
    <mergeCell ref="RJ104:RL104"/>
    <mergeCell ref="RN104:RP104"/>
    <mergeCell ref="RR104:RT104"/>
    <mergeCell ref="RV104:RX104"/>
    <mergeCell ref="QL104:QN104"/>
    <mergeCell ref="QP104:QR104"/>
    <mergeCell ref="QT104:QV104"/>
    <mergeCell ref="QX104:QZ104"/>
    <mergeCell ref="RB104:RD104"/>
    <mergeCell ref="PR104:PT104"/>
    <mergeCell ref="PV104:PX104"/>
    <mergeCell ref="PZ104:QB104"/>
    <mergeCell ref="QD104:QF104"/>
    <mergeCell ref="QH104:QJ104"/>
    <mergeCell ref="OX104:OZ104"/>
    <mergeCell ref="PB104:PD104"/>
    <mergeCell ref="PF104:PH104"/>
    <mergeCell ref="PJ104:PL104"/>
    <mergeCell ref="PN104:PP104"/>
    <mergeCell ref="OD104:OF104"/>
    <mergeCell ref="OH104:OJ104"/>
    <mergeCell ref="OL104:ON104"/>
    <mergeCell ref="OP104:OR104"/>
    <mergeCell ref="OT104:OV104"/>
    <mergeCell ref="NJ104:NL104"/>
    <mergeCell ref="NN104:NP104"/>
    <mergeCell ref="NR104:NT104"/>
    <mergeCell ref="NV104:NX104"/>
    <mergeCell ref="NZ104:OB104"/>
    <mergeCell ref="MP104:MR104"/>
    <mergeCell ref="MT104:MV104"/>
    <mergeCell ref="MX104:MZ104"/>
    <mergeCell ref="NB104:ND104"/>
    <mergeCell ref="NF104:NH104"/>
    <mergeCell ref="LV104:LX104"/>
    <mergeCell ref="LZ104:MB104"/>
    <mergeCell ref="MD104:MF104"/>
    <mergeCell ref="MH104:MJ104"/>
    <mergeCell ref="ML104:MN104"/>
    <mergeCell ref="LB104:LD104"/>
    <mergeCell ref="LF104:LH104"/>
    <mergeCell ref="LJ104:LL104"/>
    <mergeCell ref="LN104:LP104"/>
    <mergeCell ref="LR104:LT104"/>
    <mergeCell ref="KH104:KJ104"/>
    <mergeCell ref="KL104:KN104"/>
    <mergeCell ref="KP104:KR104"/>
    <mergeCell ref="KT104:KV104"/>
    <mergeCell ref="KX104:KZ104"/>
    <mergeCell ref="JN104:JP104"/>
    <mergeCell ref="JR104:JT104"/>
    <mergeCell ref="JV104:JX104"/>
    <mergeCell ref="JZ104:KB104"/>
    <mergeCell ref="KD104:KF104"/>
    <mergeCell ref="IT104:IV104"/>
    <mergeCell ref="IX104:IZ104"/>
    <mergeCell ref="JB104:JD104"/>
    <mergeCell ref="JF104:JH104"/>
    <mergeCell ref="JJ104:JL104"/>
    <mergeCell ref="HZ104:IB104"/>
    <mergeCell ref="ID104:IF104"/>
    <mergeCell ref="IH104:IJ104"/>
    <mergeCell ref="IL104:IN104"/>
    <mergeCell ref="IP104:IR104"/>
    <mergeCell ref="HF104:HH104"/>
    <mergeCell ref="HJ104:HL104"/>
    <mergeCell ref="HN104:HP104"/>
    <mergeCell ref="HR104:HT104"/>
    <mergeCell ref="HV104:HX104"/>
    <mergeCell ref="GL104:GN104"/>
    <mergeCell ref="GP104:GR104"/>
    <mergeCell ref="GT104:GV104"/>
    <mergeCell ref="GX104:GZ104"/>
    <mergeCell ref="HB104:HD104"/>
    <mergeCell ref="FR104:FT104"/>
    <mergeCell ref="FV104:FX104"/>
    <mergeCell ref="FZ104:GB104"/>
    <mergeCell ref="GD104:GF104"/>
    <mergeCell ref="GH104:GJ104"/>
    <mergeCell ref="EX104:EZ104"/>
    <mergeCell ref="FB104:FD104"/>
    <mergeCell ref="FF104:FH104"/>
    <mergeCell ref="FJ104:FL104"/>
    <mergeCell ref="FN104:FP104"/>
    <mergeCell ref="ED104:EF104"/>
    <mergeCell ref="EH104:EJ104"/>
    <mergeCell ref="EL104:EN104"/>
    <mergeCell ref="EP104:ER104"/>
    <mergeCell ref="ET104:EV104"/>
    <mergeCell ref="DJ104:DL104"/>
    <mergeCell ref="DN104:DP104"/>
    <mergeCell ref="DR104:DT104"/>
    <mergeCell ref="DV104:DX104"/>
    <mergeCell ref="DZ104:EB104"/>
    <mergeCell ref="CP104:CR104"/>
    <mergeCell ref="CT104:CV104"/>
    <mergeCell ref="CX104:CZ104"/>
    <mergeCell ref="DB104:DD104"/>
    <mergeCell ref="DF104:DH104"/>
    <mergeCell ref="BV104:BX104"/>
    <mergeCell ref="BZ104:CB104"/>
    <mergeCell ref="CD104:CF104"/>
    <mergeCell ref="CH104:CJ104"/>
    <mergeCell ref="CL104:CN104"/>
    <mergeCell ref="BB104:BD104"/>
    <mergeCell ref="BF104:BH104"/>
    <mergeCell ref="BJ104:BL104"/>
    <mergeCell ref="BN104:BP104"/>
    <mergeCell ref="BR104:BT104"/>
    <mergeCell ref="XET84:XEV84"/>
    <mergeCell ref="XEX84:XEZ84"/>
    <mergeCell ref="XFB84:XFD84"/>
    <mergeCell ref="B104:D104"/>
    <mergeCell ref="F104:H104"/>
    <mergeCell ref="J104:L104"/>
    <mergeCell ref="N104:P104"/>
    <mergeCell ref="R104:T104"/>
    <mergeCell ref="V104:X104"/>
    <mergeCell ref="Z104:AB104"/>
    <mergeCell ref="AD104:AF104"/>
    <mergeCell ref="AH104:AJ104"/>
    <mergeCell ref="AL104:AN104"/>
    <mergeCell ref="AP104:AR104"/>
    <mergeCell ref="AT104:AV104"/>
    <mergeCell ref="AX104:AZ104"/>
    <mergeCell ref="XDZ84:XEB84"/>
    <mergeCell ref="XED84:XEF84"/>
    <mergeCell ref="XEH84:XEJ84"/>
    <mergeCell ref="XEL84:XEN84"/>
    <mergeCell ref="XEP84:XER84"/>
    <mergeCell ref="XDF84:XDH84"/>
    <mergeCell ref="XDJ84:XDL84"/>
    <mergeCell ref="XDN84:XDP84"/>
    <mergeCell ref="XDR84:XDT84"/>
    <mergeCell ref="XDV84:XDX84"/>
    <mergeCell ref="XCL84:XCN84"/>
    <mergeCell ref="XCP84:XCR84"/>
    <mergeCell ref="XCT84:XCV84"/>
    <mergeCell ref="XCX84:XCZ84"/>
    <mergeCell ref="XDB84:XDD84"/>
    <mergeCell ref="XBR84:XBT84"/>
    <mergeCell ref="XBV84:XBX84"/>
    <mergeCell ref="XBZ84:XCB84"/>
    <mergeCell ref="XCD84:XCF84"/>
    <mergeCell ref="XCH84:XCJ84"/>
    <mergeCell ref="XAX84:XAZ84"/>
    <mergeCell ref="XBB84:XBD84"/>
    <mergeCell ref="XBF84:XBH84"/>
    <mergeCell ref="XBJ84:XBL84"/>
    <mergeCell ref="XBN84:XBP84"/>
    <mergeCell ref="XAD84:XAF84"/>
    <mergeCell ref="XAH84:XAJ84"/>
    <mergeCell ref="XAL84:XAN84"/>
    <mergeCell ref="XAP84:XAR84"/>
    <mergeCell ref="XAT84:XAV84"/>
    <mergeCell ref="WZJ84:WZL84"/>
    <mergeCell ref="WZN84:WZP84"/>
    <mergeCell ref="WZR84:WZT84"/>
    <mergeCell ref="WZV84:WZX84"/>
    <mergeCell ref="WZZ84:XAB84"/>
    <mergeCell ref="WYP84:WYR84"/>
    <mergeCell ref="WYT84:WYV84"/>
    <mergeCell ref="WYX84:WYZ84"/>
    <mergeCell ref="WZB84:WZD84"/>
    <mergeCell ref="WZF84:WZH84"/>
    <mergeCell ref="WXV84:WXX84"/>
    <mergeCell ref="WXZ84:WYB84"/>
    <mergeCell ref="WYD84:WYF84"/>
    <mergeCell ref="WYH84:WYJ84"/>
    <mergeCell ref="WYL84:WYN84"/>
    <mergeCell ref="WXB84:WXD84"/>
    <mergeCell ref="WXF84:WXH84"/>
    <mergeCell ref="WXJ84:WXL84"/>
    <mergeCell ref="WXN84:WXP84"/>
    <mergeCell ref="WXR84:WXT84"/>
    <mergeCell ref="WWH84:WWJ84"/>
    <mergeCell ref="WWL84:WWN84"/>
    <mergeCell ref="WWP84:WWR84"/>
    <mergeCell ref="WWT84:WWV84"/>
    <mergeCell ref="WWX84:WWZ84"/>
    <mergeCell ref="WVN84:WVP84"/>
    <mergeCell ref="WVR84:WVT84"/>
    <mergeCell ref="WVV84:WVX84"/>
    <mergeCell ref="WVZ84:WWB84"/>
    <mergeCell ref="WWD84:WWF84"/>
    <mergeCell ref="WUT84:WUV84"/>
    <mergeCell ref="WUX84:WUZ84"/>
    <mergeCell ref="WVB84:WVD84"/>
    <mergeCell ref="WVF84:WVH84"/>
    <mergeCell ref="WVJ84:WVL84"/>
    <mergeCell ref="WTZ84:WUB84"/>
    <mergeCell ref="WUD84:WUF84"/>
    <mergeCell ref="WUH84:WUJ84"/>
    <mergeCell ref="WUL84:WUN84"/>
    <mergeCell ref="WUP84:WUR84"/>
    <mergeCell ref="WTF84:WTH84"/>
    <mergeCell ref="WTJ84:WTL84"/>
    <mergeCell ref="WTN84:WTP84"/>
    <mergeCell ref="WTR84:WTT84"/>
    <mergeCell ref="WTV84:WTX84"/>
    <mergeCell ref="WSL84:WSN84"/>
    <mergeCell ref="WSP84:WSR84"/>
    <mergeCell ref="WST84:WSV84"/>
    <mergeCell ref="WSX84:WSZ84"/>
    <mergeCell ref="WTB84:WTD84"/>
    <mergeCell ref="WRR84:WRT84"/>
    <mergeCell ref="WRV84:WRX84"/>
    <mergeCell ref="WRZ84:WSB84"/>
    <mergeCell ref="WSD84:WSF84"/>
    <mergeCell ref="WSH84:WSJ84"/>
    <mergeCell ref="WQX84:WQZ84"/>
    <mergeCell ref="WRB84:WRD84"/>
    <mergeCell ref="WRF84:WRH84"/>
    <mergeCell ref="WRJ84:WRL84"/>
    <mergeCell ref="WRN84:WRP84"/>
    <mergeCell ref="WQD84:WQF84"/>
    <mergeCell ref="WQH84:WQJ84"/>
    <mergeCell ref="WQL84:WQN84"/>
    <mergeCell ref="WQP84:WQR84"/>
    <mergeCell ref="WQT84:WQV84"/>
    <mergeCell ref="WPJ84:WPL84"/>
    <mergeCell ref="WPN84:WPP84"/>
    <mergeCell ref="WPR84:WPT84"/>
    <mergeCell ref="WPV84:WPX84"/>
    <mergeCell ref="WPZ84:WQB84"/>
    <mergeCell ref="WOP84:WOR84"/>
    <mergeCell ref="WOT84:WOV84"/>
    <mergeCell ref="WOX84:WOZ84"/>
    <mergeCell ref="WPB84:WPD84"/>
    <mergeCell ref="WPF84:WPH84"/>
    <mergeCell ref="WNV84:WNX84"/>
    <mergeCell ref="WNZ84:WOB84"/>
    <mergeCell ref="WOD84:WOF84"/>
    <mergeCell ref="WOH84:WOJ84"/>
    <mergeCell ref="WOL84:WON84"/>
    <mergeCell ref="WNB84:WND84"/>
    <mergeCell ref="WNF84:WNH84"/>
    <mergeCell ref="WNJ84:WNL84"/>
    <mergeCell ref="WNN84:WNP84"/>
    <mergeCell ref="WNR84:WNT84"/>
    <mergeCell ref="WMH84:WMJ84"/>
    <mergeCell ref="WML84:WMN84"/>
    <mergeCell ref="WMP84:WMR84"/>
    <mergeCell ref="WMT84:WMV84"/>
    <mergeCell ref="WMX84:WMZ84"/>
    <mergeCell ref="WLN84:WLP84"/>
    <mergeCell ref="WLR84:WLT84"/>
    <mergeCell ref="WLV84:WLX84"/>
    <mergeCell ref="WLZ84:WMB84"/>
    <mergeCell ref="WMD84:WMF84"/>
    <mergeCell ref="WKT84:WKV84"/>
    <mergeCell ref="WKX84:WKZ84"/>
    <mergeCell ref="WLB84:WLD84"/>
    <mergeCell ref="WLF84:WLH84"/>
    <mergeCell ref="WLJ84:WLL84"/>
    <mergeCell ref="WJZ84:WKB84"/>
    <mergeCell ref="WKD84:WKF84"/>
    <mergeCell ref="WKH84:WKJ84"/>
    <mergeCell ref="WKL84:WKN84"/>
    <mergeCell ref="WKP84:WKR84"/>
    <mergeCell ref="WJF84:WJH84"/>
    <mergeCell ref="WJJ84:WJL84"/>
    <mergeCell ref="WJN84:WJP84"/>
    <mergeCell ref="WJR84:WJT84"/>
    <mergeCell ref="WJV84:WJX84"/>
    <mergeCell ref="WIL84:WIN84"/>
    <mergeCell ref="WIP84:WIR84"/>
    <mergeCell ref="WIT84:WIV84"/>
    <mergeCell ref="WIX84:WIZ84"/>
    <mergeCell ref="WJB84:WJD84"/>
    <mergeCell ref="WHR84:WHT84"/>
    <mergeCell ref="WHV84:WHX84"/>
    <mergeCell ref="WHZ84:WIB84"/>
    <mergeCell ref="WID84:WIF84"/>
    <mergeCell ref="WIH84:WIJ84"/>
    <mergeCell ref="WGX84:WGZ84"/>
    <mergeCell ref="WHB84:WHD84"/>
    <mergeCell ref="WHF84:WHH84"/>
    <mergeCell ref="WHJ84:WHL84"/>
    <mergeCell ref="WHN84:WHP84"/>
    <mergeCell ref="WGD84:WGF84"/>
    <mergeCell ref="WGH84:WGJ84"/>
    <mergeCell ref="WGL84:WGN84"/>
    <mergeCell ref="WGP84:WGR84"/>
    <mergeCell ref="WGT84:WGV84"/>
    <mergeCell ref="WFJ84:WFL84"/>
    <mergeCell ref="WFN84:WFP84"/>
    <mergeCell ref="WFR84:WFT84"/>
    <mergeCell ref="WFV84:WFX84"/>
    <mergeCell ref="WFZ84:WGB84"/>
    <mergeCell ref="WEP84:WER84"/>
    <mergeCell ref="WET84:WEV84"/>
    <mergeCell ref="WEX84:WEZ84"/>
    <mergeCell ref="WFB84:WFD84"/>
    <mergeCell ref="WFF84:WFH84"/>
    <mergeCell ref="WDV84:WDX84"/>
    <mergeCell ref="WDZ84:WEB84"/>
    <mergeCell ref="WED84:WEF84"/>
    <mergeCell ref="WEH84:WEJ84"/>
    <mergeCell ref="WEL84:WEN84"/>
    <mergeCell ref="WDB84:WDD84"/>
    <mergeCell ref="WDF84:WDH84"/>
    <mergeCell ref="WDJ84:WDL84"/>
    <mergeCell ref="WDN84:WDP84"/>
    <mergeCell ref="WDR84:WDT84"/>
    <mergeCell ref="WCH84:WCJ84"/>
    <mergeCell ref="WCL84:WCN84"/>
    <mergeCell ref="WCP84:WCR84"/>
    <mergeCell ref="WCT84:WCV84"/>
    <mergeCell ref="WCX84:WCZ84"/>
    <mergeCell ref="WBN84:WBP84"/>
    <mergeCell ref="WBR84:WBT84"/>
    <mergeCell ref="WBV84:WBX84"/>
    <mergeCell ref="WBZ84:WCB84"/>
    <mergeCell ref="WCD84:WCF84"/>
    <mergeCell ref="WAT84:WAV84"/>
    <mergeCell ref="WAX84:WAZ84"/>
    <mergeCell ref="WBB84:WBD84"/>
    <mergeCell ref="WBF84:WBH84"/>
    <mergeCell ref="WBJ84:WBL84"/>
    <mergeCell ref="VZZ84:WAB84"/>
    <mergeCell ref="WAD84:WAF84"/>
    <mergeCell ref="WAH84:WAJ84"/>
    <mergeCell ref="WAL84:WAN84"/>
    <mergeCell ref="WAP84:WAR84"/>
    <mergeCell ref="VZF84:VZH84"/>
    <mergeCell ref="VZJ84:VZL84"/>
    <mergeCell ref="VZN84:VZP84"/>
    <mergeCell ref="VZR84:VZT84"/>
    <mergeCell ref="VZV84:VZX84"/>
    <mergeCell ref="VYL84:VYN84"/>
    <mergeCell ref="VYP84:VYR84"/>
    <mergeCell ref="VYT84:VYV84"/>
    <mergeCell ref="VYX84:VYZ84"/>
    <mergeCell ref="VZB84:VZD84"/>
    <mergeCell ref="VXR84:VXT84"/>
    <mergeCell ref="VXV84:VXX84"/>
    <mergeCell ref="VXZ84:VYB84"/>
    <mergeCell ref="VYD84:VYF84"/>
    <mergeCell ref="VYH84:VYJ84"/>
    <mergeCell ref="VWX84:VWZ84"/>
    <mergeCell ref="VXB84:VXD84"/>
    <mergeCell ref="VXF84:VXH84"/>
    <mergeCell ref="VXJ84:VXL84"/>
    <mergeCell ref="VXN84:VXP84"/>
    <mergeCell ref="VWD84:VWF84"/>
    <mergeCell ref="VWH84:VWJ84"/>
    <mergeCell ref="VWL84:VWN84"/>
    <mergeCell ref="VWP84:VWR84"/>
    <mergeCell ref="VWT84:VWV84"/>
    <mergeCell ref="VVJ84:VVL84"/>
    <mergeCell ref="VVN84:VVP84"/>
    <mergeCell ref="VVR84:VVT84"/>
    <mergeCell ref="VVV84:VVX84"/>
    <mergeCell ref="VVZ84:VWB84"/>
    <mergeCell ref="VUP84:VUR84"/>
    <mergeCell ref="VUT84:VUV84"/>
    <mergeCell ref="VUX84:VUZ84"/>
    <mergeCell ref="VVB84:VVD84"/>
    <mergeCell ref="VVF84:VVH84"/>
    <mergeCell ref="VTV84:VTX84"/>
    <mergeCell ref="VTZ84:VUB84"/>
    <mergeCell ref="VUD84:VUF84"/>
    <mergeCell ref="VUH84:VUJ84"/>
    <mergeCell ref="VUL84:VUN84"/>
    <mergeCell ref="VTB84:VTD84"/>
    <mergeCell ref="VTF84:VTH84"/>
    <mergeCell ref="VTJ84:VTL84"/>
    <mergeCell ref="VTN84:VTP84"/>
    <mergeCell ref="VTR84:VTT84"/>
    <mergeCell ref="VSH84:VSJ84"/>
    <mergeCell ref="VSL84:VSN84"/>
    <mergeCell ref="VSP84:VSR84"/>
    <mergeCell ref="VST84:VSV84"/>
    <mergeCell ref="VSX84:VSZ84"/>
    <mergeCell ref="VRN84:VRP84"/>
    <mergeCell ref="VRR84:VRT84"/>
    <mergeCell ref="VRV84:VRX84"/>
    <mergeCell ref="VRZ84:VSB84"/>
    <mergeCell ref="VSD84:VSF84"/>
    <mergeCell ref="VQT84:VQV84"/>
    <mergeCell ref="VQX84:VQZ84"/>
    <mergeCell ref="VRB84:VRD84"/>
    <mergeCell ref="VRF84:VRH84"/>
    <mergeCell ref="VRJ84:VRL84"/>
    <mergeCell ref="VPZ84:VQB84"/>
    <mergeCell ref="VQD84:VQF84"/>
    <mergeCell ref="VQH84:VQJ84"/>
    <mergeCell ref="VQL84:VQN84"/>
    <mergeCell ref="VQP84:VQR84"/>
    <mergeCell ref="VPF84:VPH84"/>
    <mergeCell ref="VPJ84:VPL84"/>
    <mergeCell ref="VPN84:VPP84"/>
    <mergeCell ref="VPR84:VPT84"/>
    <mergeCell ref="VPV84:VPX84"/>
    <mergeCell ref="VOL84:VON84"/>
    <mergeCell ref="VOP84:VOR84"/>
    <mergeCell ref="VOT84:VOV84"/>
    <mergeCell ref="VOX84:VOZ84"/>
    <mergeCell ref="VPB84:VPD84"/>
    <mergeCell ref="VNR84:VNT84"/>
    <mergeCell ref="VNV84:VNX84"/>
    <mergeCell ref="VNZ84:VOB84"/>
    <mergeCell ref="VOD84:VOF84"/>
    <mergeCell ref="VOH84:VOJ84"/>
    <mergeCell ref="VMX84:VMZ84"/>
    <mergeCell ref="VNB84:VND84"/>
    <mergeCell ref="VNF84:VNH84"/>
    <mergeCell ref="VNJ84:VNL84"/>
    <mergeCell ref="VNN84:VNP84"/>
    <mergeCell ref="VMD84:VMF84"/>
    <mergeCell ref="VMH84:VMJ84"/>
    <mergeCell ref="VML84:VMN84"/>
    <mergeCell ref="VMP84:VMR84"/>
    <mergeCell ref="VMT84:VMV84"/>
    <mergeCell ref="VLJ84:VLL84"/>
    <mergeCell ref="VLN84:VLP84"/>
    <mergeCell ref="VLR84:VLT84"/>
    <mergeCell ref="VLV84:VLX84"/>
    <mergeCell ref="VLZ84:VMB84"/>
    <mergeCell ref="VKP84:VKR84"/>
    <mergeCell ref="VKT84:VKV84"/>
    <mergeCell ref="VKX84:VKZ84"/>
    <mergeCell ref="VLB84:VLD84"/>
    <mergeCell ref="VLF84:VLH84"/>
    <mergeCell ref="VJV84:VJX84"/>
    <mergeCell ref="VJZ84:VKB84"/>
    <mergeCell ref="VKD84:VKF84"/>
    <mergeCell ref="VKH84:VKJ84"/>
    <mergeCell ref="VKL84:VKN84"/>
    <mergeCell ref="VJB84:VJD84"/>
    <mergeCell ref="VJF84:VJH84"/>
    <mergeCell ref="VJJ84:VJL84"/>
    <mergeCell ref="VJN84:VJP84"/>
    <mergeCell ref="VJR84:VJT84"/>
    <mergeCell ref="VIH84:VIJ84"/>
    <mergeCell ref="VIL84:VIN84"/>
    <mergeCell ref="VIP84:VIR84"/>
    <mergeCell ref="VIT84:VIV84"/>
    <mergeCell ref="VIX84:VIZ84"/>
    <mergeCell ref="VHN84:VHP84"/>
    <mergeCell ref="VHR84:VHT84"/>
    <mergeCell ref="VHV84:VHX84"/>
    <mergeCell ref="VHZ84:VIB84"/>
    <mergeCell ref="VID84:VIF84"/>
    <mergeCell ref="VGT84:VGV84"/>
    <mergeCell ref="VGX84:VGZ84"/>
    <mergeCell ref="VHB84:VHD84"/>
    <mergeCell ref="VHF84:VHH84"/>
    <mergeCell ref="VHJ84:VHL84"/>
    <mergeCell ref="VFZ84:VGB84"/>
    <mergeCell ref="VGD84:VGF84"/>
    <mergeCell ref="VGH84:VGJ84"/>
    <mergeCell ref="VGL84:VGN84"/>
    <mergeCell ref="VGP84:VGR84"/>
    <mergeCell ref="VFF84:VFH84"/>
    <mergeCell ref="VFJ84:VFL84"/>
    <mergeCell ref="VFN84:VFP84"/>
    <mergeCell ref="VFR84:VFT84"/>
    <mergeCell ref="VFV84:VFX84"/>
    <mergeCell ref="VEL84:VEN84"/>
    <mergeCell ref="VEP84:VER84"/>
    <mergeCell ref="VET84:VEV84"/>
    <mergeCell ref="VEX84:VEZ84"/>
    <mergeCell ref="VFB84:VFD84"/>
    <mergeCell ref="VDR84:VDT84"/>
    <mergeCell ref="VDV84:VDX84"/>
    <mergeCell ref="VDZ84:VEB84"/>
    <mergeCell ref="VED84:VEF84"/>
    <mergeCell ref="VEH84:VEJ84"/>
    <mergeCell ref="VCX84:VCZ84"/>
    <mergeCell ref="VDB84:VDD84"/>
    <mergeCell ref="VDF84:VDH84"/>
    <mergeCell ref="VDJ84:VDL84"/>
    <mergeCell ref="VDN84:VDP84"/>
    <mergeCell ref="VCD84:VCF84"/>
    <mergeCell ref="VCH84:VCJ84"/>
    <mergeCell ref="VCL84:VCN84"/>
    <mergeCell ref="VCP84:VCR84"/>
    <mergeCell ref="VCT84:VCV84"/>
    <mergeCell ref="VBJ84:VBL84"/>
    <mergeCell ref="VBN84:VBP84"/>
    <mergeCell ref="VBR84:VBT84"/>
    <mergeCell ref="VBV84:VBX84"/>
    <mergeCell ref="VBZ84:VCB84"/>
    <mergeCell ref="VAP84:VAR84"/>
    <mergeCell ref="VAT84:VAV84"/>
    <mergeCell ref="VAX84:VAZ84"/>
    <mergeCell ref="VBB84:VBD84"/>
    <mergeCell ref="VBF84:VBH84"/>
    <mergeCell ref="UZV84:UZX84"/>
    <mergeCell ref="UZZ84:VAB84"/>
    <mergeCell ref="VAD84:VAF84"/>
    <mergeCell ref="VAH84:VAJ84"/>
    <mergeCell ref="VAL84:VAN84"/>
    <mergeCell ref="UZB84:UZD84"/>
    <mergeCell ref="UZF84:UZH84"/>
    <mergeCell ref="UZJ84:UZL84"/>
    <mergeCell ref="UZN84:UZP84"/>
    <mergeCell ref="UZR84:UZT84"/>
    <mergeCell ref="UYH84:UYJ84"/>
    <mergeCell ref="UYL84:UYN84"/>
    <mergeCell ref="UYP84:UYR84"/>
    <mergeCell ref="UYT84:UYV84"/>
    <mergeCell ref="UYX84:UYZ84"/>
    <mergeCell ref="UXN84:UXP84"/>
    <mergeCell ref="UXR84:UXT84"/>
    <mergeCell ref="UXV84:UXX84"/>
    <mergeCell ref="UXZ84:UYB84"/>
    <mergeCell ref="UYD84:UYF84"/>
    <mergeCell ref="UWT84:UWV84"/>
    <mergeCell ref="UWX84:UWZ84"/>
    <mergeCell ref="UXB84:UXD84"/>
    <mergeCell ref="UXF84:UXH84"/>
    <mergeCell ref="UXJ84:UXL84"/>
    <mergeCell ref="UVZ84:UWB84"/>
    <mergeCell ref="UWD84:UWF84"/>
    <mergeCell ref="UWH84:UWJ84"/>
    <mergeCell ref="UWL84:UWN84"/>
    <mergeCell ref="UWP84:UWR84"/>
    <mergeCell ref="UVF84:UVH84"/>
    <mergeCell ref="UVJ84:UVL84"/>
    <mergeCell ref="UVN84:UVP84"/>
    <mergeCell ref="UVR84:UVT84"/>
    <mergeCell ref="UVV84:UVX84"/>
    <mergeCell ref="UUL84:UUN84"/>
    <mergeCell ref="UUP84:UUR84"/>
    <mergeCell ref="UUT84:UUV84"/>
    <mergeCell ref="UUX84:UUZ84"/>
    <mergeCell ref="UVB84:UVD84"/>
    <mergeCell ref="UTR84:UTT84"/>
    <mergeCell ref="UTV84:UTX84"/>
    <mergeCell ref="UTZ84:UUB84"/>
    <mergeCell ref="UUD84:UUF84"/>
    <mergeCell ref="UUH84:UUJ84"/>
    <mergeCell ref="USX84:USZ84"/>
    <mergeCell ref="UTB84:UTD84"/>
    <mergeCell ref="UTF84:UTH84"/>
    <mergeCell ref="UTJ84:UTL84"/>
    <mergeCell ref="UTN84:UTP84"/>
    <mergeCell ref="USD84:USF84"/>
    <mergeCell ref="USH84:USJ84"/>
    <mergeCell ref="USL84:USN84"/>
    <mergeCell ref="USP84:USR84"/>
    <mergeCell ref="UST84:USV84"/>
    <mergeCell ref="URJ84:URL84"/>
    <mergeCell ref="URN84:URP84"/>
    <mergeCell ref="URR84:URT84"/>
    <mergeCell ref="URV84:URX84"/>
    <mergeCell ref="URZ84:USB84"/>
    <mergeCell ref="UQP84:UQR84"/>
    <mergeCell ref="UQT84:UQV84"/>
    <mergeCell ref="UQX84:UQZ84"/>
    <mergeCell ref="URB84:URD84"/>
    <mergeCell ref="URF84:URH84"/>
    <mergeCell ref="UPV84:UPX84"/>
    <mergeCell ref="UPZ84:UQB84"/>
    <mergeCell ref="UQD84:UQF84"/>
    <mergeCell ref="UQH84:UQJ84"/>
    <mergeCell ref="UQL84:UQN84"/>
    <mergeCell ref="UPB84:UPD84"/>
    <mergeCell ref="UPF84:UPH84"/>
    <mergeCell ref="UPJ84:UPL84"/>
    <mergeCell ref="UPN84:UPP84"/>
    <mergeCell ref="UPR84:UPT84"/>
    <mergeCell ref="UOH84:UOJ84"/>
    <mergeCell ref="UOL84:UON84"/>
    <mergeCell ref="UOP84:UOR84"/>
    <mergeCell ref="UOT84:UOV84"/>
    <mergeCell ref="UOX84:UOZ84"/>
    <mergeCell ref="UNN84:UNP84"/>
    <mergeCell ref="UNR84:UNT84"/>
    <mergeCell ref="UNV84:UNX84"/>
    <mergeCell ref="UNZ84:UOB84"/>
    <mergeCell ref="UOD84:UOF84"/>
    <mergeCell ref="UMT84:UMV84"/>
    <mergeCell ref="UMX84:UMZ84"/>
    <mergeCell ref="UNB84:UND84"/>
    <mergeCell ref="UNF84:UNH84"/>
    <mergeCell ref="UNJ84:UNL84"/>
    <mergeCell ref="ULZ84:UMB84"/>
    <mergeCell ref="UMD84:UMF84"/>
    <mergeCell ref="UMH84:UMJ84"/>
    <mergeCell ref="UML84:UMN84"/>
    <mergeCell ref="UMP84:UMR84"/>
    <mergeCell ref="ULF84:ULH84"/>
    <mergeCell ref="ULJ84:ULL84"/>
    <mergeCell ref="ULN84:ULP84"/>
    <mergeCell ref="ULR84:ULT84"/>
    <mergeCell ref="ULV84:ULX84"/>
    <mergeCell ref="UKL84:UKN84"/>
    <mergeCell ref="UKP84:UKR84"/>
    <mergeCell ref="UKT84:UKV84"/>
    <mergeCell ref="UKX84:UKZ84"/>
    <mergeCell ref="ULB84:ULD84"/>
    <mergeCell ref="UJR84:UJT84"/>
    <mergeCell ref="UJV84:UJX84"/>
    <mergeCell ref="UJZ84:UKB84"/>
    <mergeCell ref="UKD84:UKF84"/>
    <mergeCell ref="UKH84:UKJ84"/>
    <mergeCell ref="UIX84:UIZ84"/>
    <mergeCell ref="UJB84:UJD84"/>
    <mergeCell ref="UJF84:UJH84"/>
    <mergeCell ref="UJJ84:UJL84"/>
    <mergeCell ref="UJN84:UJP84"/>
    <mergeCell ref="UID84:UIF84"/>
    <mergeCell ref="UIH84:UIJ84"/>
    <mergeCell ref="UIL84:UIN84"/>
    <mergeCell ref="UIP84:UIR84"/>
    <mergeCell ref="UIT84:UIV84"/>
    <mergeCell ref="UHJ84:UHL84"/>
    <mergeCell ref="UHN84:UHP84"/>
    <mergeCell ref="UHR84:UHT84"/>
    <mergeCell ref="UHV84:UHX84"/>
    <mergeCell ref="UHZ84:UIB84"/>
    <mergeCell ref="UGP84:UGR84"/>
    <mergeCell ref="UGT84:UGV84"/>
    <mergeCell ref="UGX84:UGZ84"/>
    <mergeCell ref="UHB84:UHD84"/>
    <mergeCell ref="UHF84:UHH84"/>
    <mergeCell ref="UFV84:UFX84"/>
    <mergeCell ref="UFZ84:UGB84"/>
    <mergeCell ref="UGD84:UGF84"/>
    <mergeCell ref="UGH84:UGJ84"/>
    <mergeCell ref="UGL84:UGN84"/>
    <mergeCell ref="UFB84:UFD84"/>
    <mergeCell ref="UFF84:UFH84"/>
    <mergeCell ref="UFJ84:UFL84"/>
    <mergeCell ref="UFN84:UFP84"/>
    <mergeCell ref="UFR84:UFT84"/>
    <mergeCell ref="UEH84:UEJ84"/>
    <mergeCell ref="UEL84:UEN84"/>
    <mergeCell ref="UEP84:UER84"/>
    <mergeCell ref="UET84:UEV84"/>
    <mergeCell ref="UEX84:UEZ84"/>
    <mergeCell ref="UDN84:UDP84"/>
    <mergeCell ref="UDR84:UDT84"/>
    <mergeCell ref="UDV84:UDX84"/>
    <mergeCell ref="UDZ84:UEB84"/>
    <mergeCell ref="UED84:UEF84"/>
    <mergeCell ref="UCT84:UCV84"/>
    <mergeCell ref="UCX84:UCZ84"/>
    <mergeCell ref="UDB84:UDD84"/>
    <mergeCell ref="UDF84:UDH84"/>
    <mergeCell ref="UDJ84:UDL84"/>
    <mergeCell ref="UBZ84:UCB84"/>
    <mergeCell ref="UCD84:UCF84"/>
    <mergeCell ref="UCH84:UCJ84"/>
    <mergeCell ref="UCL84:UCN84"/>
    <mergeCell ref="UCP84:UCR84"/>
    <mergeCell ref="UBF84:UBH84"/>
    <mergeCell ref="UBJ84:UBL84"/>
    <mergeCell ref="UBN84:UBP84"/>
    <mergeCell ref="UBR84:UBT84"/>
    <mergeCell ref="UBV84:UBX84"/>
    <mergeCell ref="UAL84:UAN84"/>
    <mergeCell ref="UAP84:UAR84"/>
    <mergeCell ref="UAT84:UAV84"/>
    <mergeCell ref="UAX84:UAZ84"/>
    <mergeCell ref="UBB84:UBD84"/>
    <mergeCell ref="TZR84:TZT84"/>
    <mergeCell ref="TZV84:TZX84"/>
    <mergeCell ref="TZZ84:UAB84"/>
    <mergeCell ref="UAD84:UAF84"/>
    <mergeCell ref="UAH84:UAJ84"/>
    <mergeCell ref="TYX84:TYZ84"/>
    <mergeCell ref="TZB84:TZD84"/>
    <mergeCell ref="TZF84:TZH84"/>
    <mergeCell ref="TZJ84:TZL84"/>
    <mergeCell ref="TZN84:TZP84"/>
    <mergeCell ref="TYD84:TYF84"/>
    <mergeCell ref="TYH84:TYJ84"/>
    <mergeCell ref="TYL84:TYN84"/>
    <mergeCell ref="TYP84:TYR84"/>
    <mergeCell ref="TYT84:TYV84"/>
    <mergeCell ref="TXJ84:TXL84"/>
    <mergeCell ref="TXN84:TXP84"/>
    <mergeCell ref="TXR84:TXT84"/>
    <mergeCell ref="TXV84:TXX84"/>
    <mergeCell ref="TXZ84:TYB84"/>
    <mergeCell ref="TWP84:TWR84"/>
    <mergeCell ref="TWT84:TWV84"/>
    <mergeCell ref="TWX84:TWZ84"/>
    <mergeCell ref="TXB84:TXD84"/>
    <mergeCell ref="TXF84:TXH84"/>
    <mergeCell ref="TVV84:TVX84"/>
    <mergeCell ref="TVZ84:TWB84"/>
    <mergeCell ref="TWD84:TWF84"/>
    <mergeCell ref="TWH84:TWJ84"/>
    <mergeCell ref="TWL84:TWN84"/>
    <mergeCell ref="TVB84:TVD84"/>
    <mergeCell ref="TVF84:TVH84"/>
    <mergeCell ref="TVJ84:TVL84"/>
    <mergeCell ref="TVN84:TVP84"/>
    <mergeCell ref="TVR84:TVT84"/>
    <mergeCell ref="TUH84:TUJ84"/>
    <mergeCell ref="TUL84:TUN84"/>
    <mergeCell ref="TUP84:TUR84"/>
    <mergeCell ref="TUT84:TUV84"/>
    <mergeCell ref="TUX84:TUZ84"/>
    <mergeCell ref="TTN84:TTP84"/>
    <mergeCell ref="TTR84:TTT84"/>
    <mergeCell ref="TTV84:TTX84"/>
    <mergeCell ref="TTZ84:TUB84"/>
    <mergeCell ref="TUD84:TUF84"/>
    <mergeCell ref="TST84:TSV84"/>
    <mergeCell ref="TSX84:TSZ84"/>
    <mergeCell ref="TTB84:TTD84"/>
    <mergeCell ref="TTF84:TTH84"/>
    <mergeCell ref="TTJ84:TTL84"/>
    <mergeCell ref="TRZ84:TSB84"/>
    <mergeCell ref="TSD84:TSF84"/>
    <mergeCell ref="TSH84:TSJ84"/>
    <mergeCell ref="TSL84:TSN84"/>
    <mergeCell ref="TSP84:TSR84"/>
    <mergeCell ref="TRF84:TRH84"/>
    <mergeCell ref="TRJ84:TRL84"/>
    <mergeCell ref="TRN84:TRP84"/>
    <mergeCell ref="TRR84:TRT84"/>
    <mergeCell ref="TRV84:TRX84"/>
    <mergeCell ref="TQL84:TQN84"/>
    <mergeCell ref="TQP84:TQR84"/>
    <mergeCell ref="TQT84:TQV84"/>
    <mergeCell ref="TQX84:TQZ84"/>
    <mergeCell ref="TRB84:TRD84"/>
    <mergeCell ref="TPR84:TPT84"/>
    <mergeCell ref="TPV84:TPX84"/>
    <mergeCell ref="TPZ84:TQB84"/>
    <mergeCell ref="TQD84:TQF84"/>
    <mergeCell ref="TQH84:TQJ84"/>
    <mergeCell ref="TOX84:TOZ84"/>
    <mergeCell ref="TPB84:TPD84"/>
    <mergeCell ref="TPF84:TPH84"/>
    <mergeCell ref="TPJ84:TPL84"/>
    <mergeCell ref="TPN84:TPP84"/>
    <mergeCell ref="TOD84:TOF84"/>
    <mergeCell ref="TOH84:TOJ84"/>
    <mergeCell ref="TOL84:TON84"/>
    <mergeCell ref="TOP84:TOR84"/>
    <mergeCell ref="TOT84:TOV84"/>
    <mergeCell ref="TNJ84:TNL84"/>
    <mergeCell ref="TNN84:TNP84"/>
    <mergeCell ref="TNR84:TNT84"/>
    <mergeCell ref="TNV84:TNX84"/>
    <mergeCell ref="TNZ84:TOB84"/>
    <mergeCell ref="TMP84:TMR84"/>
    <mergeCell ref="TMT84:TMV84"/>
    <mergeCell ref="TMX84:TMZ84"/>
    <mergeCell ref="TNB84:TND84"/>
    <mergeCell ref="TNF84:TNH84"/>
    <mergeCell ref="TLV84:TLX84"/>
    <mergeCell ref="TLZ84:TMB84"/>
    <mergeCell ref="TMD84:TMF84"/>
    <mergeCell ref="TMH84:TMJ84"/>
    <mergeCell ref="TML84:TMN84"/>
    <mergeCell ref="TLB84:TLD84"/>
    <mergeCell ref="TLF84:TLH84"/>
    <mergeCell ref="TLJ84:TLL84"/>
    <mergeCell ref="TLN84:TLP84"/>
    <mergeCell ref="TLR84:TLT84"/>
    <mergeCell ref="TKH84:TKJ84"/>
    <mergeCell ref="TKL84:TKN84"/>
    <mergeCell ref="TKP84:TKR84"/>
    <mergeCell ref="TKT84:TKV84"/>
    <mergeCell ref="TKX84:TKZ84"/>
    <mergeCell ref="TJN84:TJP84"/>
    <mergeCell ref="TJR84:TJT84"/>
    <mergeCell ref="TJV84:TJX84"/>
    <mergeCell ref="TJZ84:TKB84"/>
    <mergeCell ref="TKD84:TKF84"/>
    <mergeCell ref="TIT84:TIV84"/>
    <mergeCell ref="TIX84:TIZ84"/>
    <mergeCell ref="TJB84:TJD84"/>
    <mergeCell ref="TJF84:TJH84"/>
    <mergeCell ref="TJJ84:TJL84"/>
    <mergeCell ref="THZ84:TIB84"/>
    <mergeCell ref="TID84:TIF84"/>
    <mergeCell ref="TIH84:TIJ84"/>
    <mergeCell ref="TIL84:TIN84"/>
    <mergeCell ref="TIP84:TIR84"/>
    <mergeCell ref="THF84:THH84"/>
    <mergeCell ref="THJ84:THL84"/>
    <mergeCell ref="THN84:THP84"/>
    <mergeCell ref="THR84:THT84"/>
    <mergeCell ref="THV84:THX84"/>
    <mergeCell ref="TGL84:TGN84"/>
    <mergeCell ref="TGP84:TGR84"/>
    <mergeCell ref="TGT84:TGV84"/>
    <mergeCell ref="TGX84:TGZ84"/>
    <mergeCell ref="THB84:THD84"/>
    <mergeCell ref="TFR84:TFT84"/>
    <mergeCell ref="TFV84:TFX84"/>
    <mergeCell ref="TFZ84:TGB84"/>
    <mergeCell ref="TGD84:TGF84"/>
    <mergeCell ref="TGH84:TGJ84"/>
    <mergeCell ref="TEX84:TEZ84"/>
    <mergeCell ref="TFB84:TFD84"/>
    <mergeCell ref="TFF84:TFH84"/>
    <mergeCell ref="TFJ84:TFL84"/>
    <mergeCell ref="TFN84:TFP84"/>
    <mergeCell ref="TED84:TEF84"/>
    <mergeCell ref="TEH84:TEJ84"/>
    <mergeCell ref="TEL84:TEN84"/>
    <mergeCell ref="TEP84:TER84"/>
    <mergeCell ref="TET84:TEV84"/>
    <mergeCell ref="TDJ84:TDL84"/>
    <mergeCell ref="TDN84:TDP84"/>
    <mergeCell ref="TDR84:TDT84"/>
    <mergeCell ref="TDV84:TDX84"/>
    <mergeCell ref="TDZ84:TEB84"/>
    <mergeCell ref="TCP84:TCR84"/>
    <mergeCell ref="TCT84:TCV84"/>
    <mergeCell ref="TCX84:TCZ84"/>
    <mergeCell ref="TDB84:TDD84"/>
    <mergeCell ref="TDF84:TDH84"/>
    <mergeCell ref="TBV84:TBX84"/>
    <mergeCell ref="TBZ84:TCB84"/>
    <mergeCell ref="TCD84:TCF84"/>
    <mergeCell ref="TCH84:TCJ84"/>
    <mergeCell ref="TCL84:TCN84"/>
    <mergeCell ref="TBB84:TBD84"/>
    <mergeCell ref="TBF84:TBH84"/>
    <mergeCell ref="TBJ84:TBL84"/>
    <mergeCell ref="TBN84:TBP84"/>
    <mergeCell ref="TBR84:TBT84"/>
    <mergeCell ref="TAH84:TAJ84"/>
    <mergeCell ref="TAL84:TAN84"/>
    <mergeCell ref="TAP84:TAR84"/>
    <mergeCell ref="TAT84:TAV84"/>
    <mergeCell ref="TAX84:TAZ84"/>
    <mergeCell ref="SZN84:SZP84"/>
    <mergeCell ref="SZR84:SZT84"/>
    <mergeCell ref="SZV84:SZX84"/>
    <mergeCell ref="SZZ84:TAB84"/>
    <mergeCell ref="TAD84:TAF84"/>
    <mergeCell ref="SYT84:SYV84"/>
    <mergeCell ref="SYX84:SYZ84"/>
    <mergeCell ref="SZB84:SZD84"/>
    <mergeCell ref="SZF84:SZH84"/>
    <mergeCell ref="SZJ84:SZL84"/>
    <mergeCell ref="SXZ84:SYB84"/>
    <mergeCell ref="SYD84:SYF84"/>
    <mergeCell ref="SYH84:SYJ84"/>
    <mergeCell ref="SYL84:SYN84"/>
    <mergeCell ref="SYP84:SYR84"/>
    <mergeCell ref="SXF84:SXH84"/>
    <mergeCell ref="SXJ84:SXL84"/>
    <mergeCell ref="SXN84:SXP84"/>
    <mergeCell ref="SXR84:SXT84"/>
    <mergeCell ref="SXV84:SXX84"/>
    <mergeCell ref="SWL84:SWN84"/>
    <mergeCell ref="SWP84:SWR84"/>
    <mergeCell ref="SWT84:SWV84"/>
    <mergeCell ref="SWX84:SWZ84"/>
    <mergeCell ref="SXB84:SXD84"/>
    <mergeCell ref="SVR84:SVT84"/>
    <mergeCell ref="SVV84:SVX84"/>
    <mergeCell ref="SVZ84:SWB84"/>
    <mergeCell ref="SWD84:SWF84"/>
    <mergeCell ref="SWH84:SWJ84"/>
    <mergeCell ref="SUX84:SUZ84"/>
    <mergeCell ref="SVB84:SVD84"/>
    <mergeCell ref="SVF84:SVH84"/>
    <mergeCell ref="SVJ84:SVL84"/>
    <mergeCell ref="SVN84:SVP84"/>
    <mergeCell ref="SUD84:SUF84"/>
    <mergeCell ref="SUH84:SUJ84"/>
    <mergeCell ref="SUL84:SUN84"/>
    <mergeCell ref="SUP84:SUR84"/>
    <mergeCell ref="SUT84:SUV84"/>
    <mergeCell ref="STJ84:STL84"/>
    <mergeCell ref="STN84:STP84"/>
    <mergeCell ref="STR84:STT84"/>
    <mergeCell ref="STV84:STX84"/>
    <mergeCell ref="STZ84:SUB84"/>
    <mergeCell ref="SSP84:SSR84"/>
    <mergeCell ref="SST84:SSV84"/>
    <mergeCell ref="SSX84:SSZ84"/>
    <mergeCell ref="STB84:STD84"/>
    <mergeCell ref="STF84:STH84"/>
    <mergeCell ref="SRV84:SRX84"/>
    <mergeCell ref="SRZ84:SSB84"/>
    <mergeCell ref="SSD84:SSF84"/>
    <mergeCell ref="SSH84:SSJ84"/>
    <mergeCell ref="SSL84:SSN84"/>
    <mergeCell ref="SRB84:SRD84"/>
    <mergeCell ref="SRF84:SRH84"/>
    <mergeCell ref="SRJ84:SRL84"/>
    <mergeCell ref="SRN84:SRP84"/>
    <mergeCell ref="SRR84:SRT84"/>
    <mergeCell ref="SQH84:SQJ84"/>
    <mergeCell ref="SQL84:SQN84"/>
    <mergeCell ref="SQP84:SQR84"/>
    <mergeCell ref="SQT84:SQV84"/>
    <mergeCell ref="SQX84:SQZ84"/>
    <mergeCell ref="SPN84:SPP84"/>
    <mergeCell ref="SPR84:SPT84"/>
    <mergeCell ref="SPV84:SPX84"/>
    <mergeCell ref="SPZ84:SQB84"/>
    <mergeCell ref="SQD84:SQF84"/>
    <mergeCell ref="SOT84:SOV84"/>
    <mergeCell ref="SOX84:SOZ84"/>
    <mergeCell ref="SPB84:SPD84"/>
    <mergeCell ref="SPF84:SPH84"/>
    <mergeCell ref="SPJ84:SPL84"/>
    <mergeCell ref="SNZ84:SOB84"/>
    <mergeCell ref="SOD84:SOF84"/>
    <mergeCell ref="SOH84:SOJ84"/>
    <mergeCell ref="SOL84:SON84"/>
    <mergeCell ref="SOP84:SOR84"/>
    <mergeCell ref="SNF84:SNH84"/>
    <mergeCell ref="SNJ84:SNL84"/>
    <mergeCell ref="SNN84:SNP84"/>
    <mergeCell ref="SNR84:SNT84"/>
    <mergeCell ref="SNV84:SNX84"/>
    <mergeCell ref="SML84:SMN84"/>
    <mergeCell ref="SMP84:SMR84"/>
    <mergeCell ref="SMT84:SMV84"/>
    <mergeCell ref="SMX84:SMZ84"/>
    <mergeCell ref="SNB84:SND84"/>
    <mergeCell ref="SLR84:SLT84"/>
    <mergeCell ref="SLV84:SLX84"/>
    <mergeCell ref="SLZ84:SMB84"/>
    <mergeCell ref="SMD84:SMF84"/>
    <mergeCell ref="SMH84:SMJ84"/>
    <mergeCell ref="SKX84:SKZ84"/>
    <mergeCell ref="SLB84:SLD84"/>
    <mergeCell ref="SLF84:SLH84"/>
    <mergeCell ref="SLJ84:SLL84"/>
    <mergeCell ref="SLN84:SLP84"/>
    <mergeCell ref="SKD84:SKF84"/>
    <mergeCell ref="SKH84:SKJ84"/>
    <mergeCell ref="SKL84:SKN84"/>
    <mergeCell ref="SKP84:SKR84"/>
    <mergeCell ref="SKT84:SKV84"/>
    <mergeCell ref="SJJ84:SJL84"/>
    <mergeCell ref="SJN84:SJP84"/>
    <mergeCell ref="SJR84:SJT84"/>
    <mergeCell ref="SJV84:SJX84"/>
    <mergeCell ref="SJZ84:SKB84"/>
    <mergeCell ref="SIP84:SIR84"/>
    <mergeCell ref="SIT84:SIV84"/>
    <mergeCell ref="SIX84:SIZ84"/>
    <mergeCell ref="SJB84:SJD84"/>
    <mergeCell ref="SJF84:SJH84"/>
    <mergeCell ref="SHV84:SHX84"/>
    <mergeCell ref="SHZ84:SIB84"/>
    <mergeCell ref="SID84:SIF84"/>
    <mergeCell ref="SIH84:SIJ84"/>
    <mergeCell ref="SIL84:SIN84"/>
    <mergeCell ref="SHB84:SHD84"/>
    <mergeCell ref="SHF84:SHH84"/>
    <mergeCell ref="SHJ84:SHL84"/>
    <mergeCell ref="SHN84:SHP84"/>
    <mergeCell ref="SHR84:SHT84"/>
    <mergeCell ref="SGH84:SGJ84"/>
    <mergeCell ref="SGL84:SGN84"/>
    <mergeCell ref="SGP84:SGR84"/>
    <mergeCell ref="SGT84:SGV84"/>
    <mergeCell ref="SGX84:SGZ84"/>
    <mergeCell ref="SFN84:SFP84"/>
    <mergeCell ref="SFR84:SFT84"/>
    <mergeCell ref="SFV84:SFX84"/>
    <mergeCell ref="SFZ84:SGB84"/>
    <mergeCell ref="SGD84:SGF84"/>
    <mergeCell ref="SET84:SEV84"/>
    <mergeCell ref="SEX84:SEZ84"/>
    <mergeCell ref="SFB84:SFD84"/>
    <mergeCell ref="SFF84:SFH84"/>
    <mergeCell ref="SFJ84:SFL84"/>
    <mergeCell ref="SDZ84:SEB84"/>
    <mergeCell ref="SED84:SEF84"/>
    <mergeCell ref="SEH84:SEJ84"/>
    <mergeCell ref="SEL84:SEN84"/>
    <mergeCell ref="SEP84:SER84"/>
    <mergeCell ref="SDF84:SDH84"/>
    <mergeCell ref="SDJ84:SDL84"/>
    <mergeCell ref="SDN84:SDP84"/>
    <mergeCell ref="SDR84:SDT84"/>
    <mergeCell ref="SDV84:SDX84"/>
    <mergeCell ref="SCL84:SCN84"/>
    <mergeCell ref="SCP84:SCR84"/>
    <mergeCell ref="SCT84:SCV84"/>
    <mergeCell ref="SCX84:SCZ84"/>
    <mergeCell ref="SDB84:SDD84"/>
    <mergeCell ref="SBR84:SBT84"/>
    <mergeCell ref="SBV84:SBX84"/>
    <mergeCell ref="SBZ84:SCB84"/>
    <mergeCell ref="SCD84:SCF84"/>
    <mergeCell ref="SCH84:SCJ84"/>
    <mergeCell ref="SAX84:SAZ84"/>
    <mergeCell ref="SBB84:SBD84"/>
    <mergeCell ref="SBF84:SBH84"/>
    <mergeCell ref="SBJ84:SBL84"/>
    <mergeCell ref="SBN84:SBP84"/>
    <mergeCell ref="SAD84:SAF84"/>
    <mergeCell ref="SAH84:SAJ84"/>
    <mergeCell ref="SAL84:SAN84"/>
    <mergeCell ref="SAP84:SAR84"/>
    <mergeCell ref="SAT84:SAV84"/>
    <mergeCell ref="RZJ84:RZL84"/>
    <mergeCell ref="RZN84:RZP84"/>
    <mergeCell ref="RZR84:RZT84"/>
    <mergeCell ref="RZV84:RZX84"/>
    <mergeCell ref="RZZ84:SAB84"/>
    <mergeCell ref="RYP84:RYR84"/>
    <mergeCell ref="RYT84:RYV84"/>
    <mergeCell ref="RYX84:RYZ84"/>
    <mergeCell ref="RZB84:RZD84"/>
    <mergeCell ref="RZF84:RZH84"/>
    <mergeCell ref="RXV84:RXX84"/>
    <mergeCell ref="RXZ84:RYB84"/>
    <mergeCell ref="RYD84:RYF84"/>
    <mergeCell ref="RYH84:RYJ84"/>
    <mergeCell ref="RYL84:RYN84"/>
    <mergeCell ref="RXB84:RXD84"/>
    <mergeCell ref="RXF84:RXH84"/>
    <mergeCell ref="RXJ84:RXL84"/>
    <mergeCell ref="RXN84:RXP84"/>
    <mergeCell ref="RXR84:RXT84"/>
    <mergeCell ref="RWH84:RWJ84"/>
    <mergeCell ref="RWL84:RWN84"/>
    <mergeCell ref="RWP84:RWR84"/>
    <mergeCell ref="RWT84:RWV84"/>
    <mergeCell ref="RWX84:RWZ84"/>
    <mergeCell ref="RVN84:RVP84"/>
    <mergeCell ref="RVR84:RVT84"/>
    <mergeCell ref="RVV84:RVX84"/>
    <mergeCell ref="RVZ84:RWB84"/>
    <mergeCell ref="RWD84:RWF84"/>
    <mergeCell ref="RUT84:RUV84"/>
    <mergeCell ref="RUX84:RUZ84"/>
    <mergeCell ref="RVB84:RVD84"/>
    <mergeCell ref="RVF84:RVH84"/>
    <mergeCell ref="RVJ84:RVL84"/>
    <mergeCell ref="RTZ84:RUB84"/>
    <mergeCell ref="RUD84:RUF84"/>
    <mergeCell ref="RUH84:RUJ84"/>
    <mergeCell ref="RUL84:RUN84"/>
    <mergeCell ref="RUP84:RUR84"/>
    <mergeCell ref="RTF84:RTH84"/>
    <mergeCell ref="RTJ84:RTL84"/>
    <mergeCell ref="RTN84:RTP84"/>
    <mergeCell ref="RTR84:RTT84"/>
    <mergeCell ref="RTV84:RTX84"/>
    <mergeCell ref="RSL84:RSN84"/>
    <mergeCell ref="RSP84:RSR84"/>
    <mergeCell ref="RST84:RSV84"/>
    <mergeCell ref="RSX84:RSZ84"/>
    <mergeCell ref="RTB84:RTD84"/>
    <mergeCell ref="RRR84:RRT84"/>
    <mergeCell ref="RRV84:RRX84"/>
    <mergeCell ref="RRZ84:RSB84"/>
    <mergeCell ref="RSD84:RSF84"/>
    <mergeCell ref="RSH84:RSJ84"/>
    <mergeCell ref="RQX84:RQZ84"/>
    <mergeCell ref="RRB84:RRD84"/>
    <mergeCell ref="RRF84:RRH84"/>
    <mergeCell ref="RRJ84:RRL84"/>
    <mergeCell ref="RRN84:RRP84"/>
    <mergeCell ref="RQD84:RQF84"/>
    <mergeCell ref="RQH84:RQJ84"/>
    <mergeCell ref="RQL84:RQN84"/>
    <mergeCell ref="RQP84:RQR84"/>
    <mergeCell ref="RQT84:RQV84"/>
    <mergeCell ref="RPJ84:RPL84"/>
    <mergeCell ref="RPN84:RPP84"/>
    <mergeCell ref="RPR84:RPT84"/>
    <mergeCell ref="RPV84:RPX84"/>
    <mergeCell ref="RPZ84:RQB84"/>
    <mergeCell ref="ROP84:ROR84"/>
    <mergeCell ref="ROT84:ROV84"/>
    <mergeCell ref="ROX84:ROZ84"/>
    <mergeCell ref="RPB84:RPD84"/>
    <mergeCell ref="RPF84:RPH84"/>
    <mergeCell ref="RNV84:RNX84"/>
    <mergeCell ref="RNZ84:ROB84"/>
    <mergeCell ref="ROD84:ROF84"/>
    <mergeCell ref="ROH84:ROJ84"/>
    <mergeCell ref="ROL84:RON84"/>
    <mergeCell ref="RNB84:RND84"/>
    <mergeCell ref="RNF84:RNH84"/>
    <mergeCell ref="RNJ84:RNL84"/>
    <mergeCell ref="RNN84:RNP84"/>
    <mergeCell ref="RNR84:RNT84"/>
    <mergeCell ref="RMH84:RMJ84"/>
    <mergeCell ref="RML84:RMN84"/>
    <mergeCell ref="RMP84:RMR84"/>
    <mergeCell ref="RMT84:RMV84"/>
    <mergeCell ref="RMX84:RMZ84"/>
    <mergeCell ref="RLN84:RLP84"/>
    <mergeCell ref="RLR84:RLT84"/>
    <mergeCell ref="RLV84:RLX84"/>
    <mergeCell ref="RLZ84:RMB84"/>
    <mergeCell ref="RMD84:RMF84"/>
    <mergeCell ref="RKT84:RKV84"/>
    <mergeCell ref="RKX84:RKZ84"/>
    <mergeCell ref="RLB84:RLD84"/>
    <mergeCell ref="RLF84:RLH84"/>
    <mergeCell ref="RLJ84:RLL84"/>
    <mergeCell ref="RJZ84:RKB84"/>
    <mergeCell ref="RKD84:RKF84"/>
    <mergeCell ref="RKH84:RKJ84"/>
    <mergeCell ref="RKL84:RKN84"/>
    <mergeCell ref="RKP84:RKR84"/>
    <mergeCell ref="RJF84:RJH84"/>
    <mergeCell ref="RJJ84:RJL84"/>
    <mergeCell ref="RJN84:RJP84"/>
    <mergeCell ref="RJR84:RJT84"/>
    <mergeCell ref="RJV84:RJX84"/>
    <mergeCell ref="RIL84:RIN84"/>
    <mergeCell ref="RIP84:RIR84"/>
    <mergeCell ref="RIT84:RIV84"/>
    <mergeCell ref="RIX84:RIZ84"/>
    <mergeCell ref="RJB84:RJD84"/>
    <mergeCell ref="RHR84:RHT84"/>
    <mergeCell ref="RHV84:RHX84"/>
    <mergeCell ref="RHZ84:RIB84"/>
    <mergeCell ref="RID84:RIF84"/>
    <mergeCell ref="RIH84:RIJ84"/>
    <mergeCell ref="RGX84:RGZ84"/>
    <mergeCell ref="RHB84:RHD84"/>
    <mergeCell ref="RHF84:RHH84"/>
    <mergeCell ref="RHJ84:RHL84"/>
    <mergeCell ref="RHN84:RHP84"/>
    <mergeCell ref="RGD84:RGF84"/>
    <mergeCell ref="RGH84:RGJ84"/>
    <mergeCell ref="RGL84:RGN84"/>
    <mergeCell ref="RGP84:RGR84"/>
    <mergeCell ref="RGT84:RGV84"/>
    <mergeCell ref="RFJ84:RFL84"/>
    <mergeCell ref="RFN84:RFP84"/>
    <mergeCell ref="RFR84:RFT84"/>
    <mergeCell ref="RFV84:RFX84"/>
    <mergeCell ref="RFZ84:RGB84"/>
    <mergeCell ref="REP84:RER84"/>
    <mergeCell ref="RET84:REV84"/>
    <mergeCell ref="REX84:REZ84"/>
    <mergeCell ref="RFB84:RFD84"/>
    <mergeCell ref="RFF84:RFH84"/>
    <mergeCell ref="RDV84:RDX84"/>
    <mergeCell ref="RDZ84:REB84"/>
    <mergeCell ref="RED84:REF84"/>
    <mergeCell ref="REH84:REJ84"/>
    <mergeCell ref="REL84:REN84"/>
    <mergeCell ref="RDB84:RDD84"/>
    <mergeCell ref="RDF84:RDH84"/>
    <mergeCell ref="RDJ84:RDL84"/>
    <mergeCell ref="RDN84:RDP84"/>
    <mergeCell ref="RDR84:RDT84"/>
    <mergeCell ref="RCH84:RCJ84"/>
    <mergeCell ref="RCL84:RCN84"/>
    <mergeCell ref="RCP84:RCR84"/>
    <mergeCell ref="RCT84:RCV84"/>
    <mergeCell ref="RCX84:RCZ84"/>
    <mergeCell ref="RBN84:RBP84"/>
    <mergeCell ref="RBR84:RBT84"/>
    <mergeCell ref="RBV84:RBX84"/>
    <mergeCell ref="RBZ84:RCB84"/>
    <mergeCell ref="RCD84:RCF84"/>
    <mergeCell ref="RAT84:RAV84"/>
    <mergeCell ref="RAX84:RAZ84"/>
    <mergeCell ref="RBB84:RBD84"/>
    <mergeCell ref="RBF84:RBH84"/>
    <mergeCell ref="RBJ84:RBL84"/>
    <mergeCell ref="QZZ84:RAB84"/>
    <mergeCell ref="RAD84:RAF84"/>
    <mergeCell ref="RAH84:RAJ84"/>
    <mergeCell ref="RAL84:RAN84"/>
    <mergeCell ref="RAP84:RAR84"/>
    <mergeCell ref="QZF84:QZH84"/>
    <mergeCell ref="QZJ84:QZL84"/>
    <mergeCell ref="QZN84:QZP84"/>
    <mergeCell ref="QZR84:QZT84"/>
    <mergeCell ref="QZV84:QZX84"/>
    <mergeCell ref="QYL84:QYN84"/>
    <mergeCell ref="QYP84:QYR84"/>
    <mergeCell ref="QYT84:QYV84"/>
    <mergeCell ref="QYX84:QYZ84"/>
    <mergeCell ref="QZB84:QZD84"/>
    <mergeCell ref="QXR84:QXT84"/>
    <mergeCell ref="QXV84:QXX84"/>
    <mergeCell ref="QXZ84:QYB84"/>
    <mergeCell ref="QYD84:QYF84"/>
    <mergeCell ref="QYH84:QYJ84"/>
    <mergeCell ref="QWX84:QWZ84"/>
    <mergeCell ref="QXB84:QXD84"/>
    <mergeCell ref="QXF84:QXH84"/>
    <mergeCell ref="QXJ84:QXL84"/>
    <mergeCell ref="QXN84:QXP84"/>
    <mergeCell ref="QWD84:QWF84"/>
    <mergeCell ref="QWH84:QWJ84"/>
    <mergeCell ref="QWL84:QWN84"/>
    <mergeCell ref="QWP84:QWR84"/>
    <mergeCell ref="QWT84:QWV84"/>
    <mergeCell ref="QVJ84:QVL84"/>
    <mergeCell ref="QVN84:QVP84"/>
    <mergeCell ref="QVR84:QVT84"/>
    <mergeCell ref="QVV84:QVX84"/>
    <mergeCell ref="QVZ84:QWB84"/>
    <mergeCell ref="QUP84:QUR84"/>
    <mergeCell ref="QUT84:QUV84"/>
    <mergeCell ref="QUX84:QUZ84"/>
    <mergeCell ref="QVB84:QVD84"/>
    <mergeCell ref="QVF84:QVH84"/>
    <mergeCell ref="QTV84:QTX84"/>
    <mergeCell ref="QTZ84:QUB84"/>
    <mergeCell ref="QUD84:QUF84"/>
    <mergeCell ref="QUH84:QUJ84"/>
    <mergeCell ref="QUL84:QUN84"/>
    <mergeCell ref="QTB84:QTD84"/>
    <mergeCell ref="QTF84:QTH84"/>
    <mergeCell ref="QTJ84:QTL84"/>
    <mergeCell ref="QTN84:QTP84"/>
    <mergeCell ref="QTR84:QTT84"/>
    <mergeCell ref="QSH84:QSJ84"/>
    <mergeCell ref="QSL84:QSN84"/>
    <mergeCell ref="QSP84:QSR84"/>
    <mergeCell ref="QST84:QSV84"/>
    <mergeCell ref="QSX84:QSZ84"/>
    <mergeCell ref="QRN84:QRP84"/>
    <mergeCell ref="QRR84:QRT84"/>
    <mergeCell ref="QRV84:QRX84"/>
    <mergeCell ref="QRZ84:QSB84"/>
    <mergeCell ref="QSD84:QSF84"/>
    <mergeCell ref="QQT84:QQV84"/>
    <mergeCell ref="QQX84:QQZ84"/>
    <mergeCell ref="QRB84:QRD84"/>
    <mergeCell ref="QRF84:QRH84"/>
    <mergeCell ref="QRJ84:QRL84"/>
    <mergeCell ref="QPZ84:QQB84"/>
    <mergeCell ref="QQD84:QQF84"/>
    <mergeCell ref="QQH84:QQJ84"/>
    <mergeCell ref="QQL84:QQN84"/>
    <mergeCell ref="QQP84:QQR84"/>
    <mergeCell ref="QPF84:QPH84"/>
    <mergeCell ref="QPJ84:QPL84"/>
    <mergeCell ref="QPN84:QPP84"/>
    <mergeCell ref="QPR84:QPT84"/>
    <mergeCell ref="QPV84:QPX84"/>
    <mergeCell ref="QOL84:QON84"/>
    <mergeCell ref="QOP84:QOR84"/>
    <mergeCell ref="QOT84:QOV84"/>
    <mergeCell ref="QOX84:QOZ84"/>
    <mergeCell ref="QPB84:QPD84"/>
    <mergeCell ref="QNR84:QNT84"/>
    <mergeCell ref="QNV84:QNX84"/>
    <mergeCell ref="QNZ84:QOB84"/>
    <mergeCell ref="QOD84:QOF84"/>
    <mergeCell ref="QOH84:QOJ84"/>
    <mergeCell ref="QMX84:QMZ84"/>
    <mergeCell ref="QNB84:QND84"/>
    <mergeCell ref="QNF84:QNH84"/>
    <mergeCell ref="QNJ84:QNL84"/>
    <mergeCell ref="QNN84:QNP84"/>
    <mergeCell ref="QMD84:QMF84"/>
    <mergeCell ref="QMH84:QMJ84"/>
    <mergeCell ref="QML84:QMN84"/>
    <mergeCell ref="QMP84:QMR84"/>
    <mergeCell ref="QMT84:QMV84"/>
    <mergeCell ref="QLJ84:QLL84"/>
    <mergeCell ref="QLN84:QLP84"/>
    <mergeCell ref="QLR84:QLT84"/>
    <mergeCell ref="QLV84:QLX84"/>
    <mergeCell ref="QLZ84:QMB84"/>
    <mergeCell ref="QKP84:QKR84"/>
    <mergeCell ref="QKT84:QKV84"/>
    <mergeCell ref="QKX84:QKZ84"/>
    <mergeCell ref="QLB84:QLD84"/>
    <mergeCell ref="QLF84:QLH84"/>
    <mergeCell ref="QJV84:QJX84"/>
    <mergeCell ref="QJZ84:QKB84"/>
    <mergeCell ref="QKD84:QKF84"/>
    <mergeCell ref="QKH84:QKJ84"/>
    <mergeCell ref="QKL84:QKN84"/>
    <mergeCell ref="QJB84:QJD84"/>
    <mergeCell ref="QJF84:QJH84"/>
    <mergeCell ref="QJJ84:QJL84"/>
    <mergeCell ref="QJN84:QJP84"/>
    <mergeCell ref="QJR84:QJT84"/>
    <mergeCell ref="QIH84:QIJ84"/>
    <mergeCell ref="QIL84:QIN84"/>
    <mergeCell ref="QIP84:QIR84"/>
    <mergeCell ref="QIT84:QIV84"/>
    <mergeCell ref="QIX84:QIZ84"/>
    <mergeCell ref="QHN84:QHP84"/>
    <mergeCell ref="QHR84:QHT84"/>
    <mergeCell ref="QHV84:QHX84"/>
    <mergeCell ref="QHZ84:QIB84"/>
    <mergeCell ref="QID84:QIF84"/>
    <mergeCell ref="QGT84:QGV84"/>
    <mergeCell ref="QGX84:QGZ84"/>
    <mergeCell ref="QHB84:QHD84"/>
    <mergeCell ref="QHF84:QHH84"/>
    <mergeCell ref="QHJ84:QHL84"/>
    <mergeCell ref="QFZ84:QGB84"/>
    <mergeCell ref="QGD84:QGF84"/>
    <mergeCell ref="QGH84:QGJ84"/>
    <mergeCell ref="QGL84:QGN84"/>
    <mergeCell ref="QGP84:QGR84"/>
    <mergeCell ref="QFF84:QFH84"/>
    <mergeCell ref="QFJ84:QFL84"/>
    <mergeCell ref="QFN84:QFP84"/>
    <mergeCell ref="QFR84:QFT84"/>
    <mergeCell ref="QFV84:QFX84"/>
    <mergeCell ref="QEL84:QEN84"/>
    <mergeCell ref="QEP84:QER84"/>
    <mergeCell ref="QET84:QEV84"/>
    <mergeCell ref="QEX84:QEZ84"/>
    <mergeCell ref="QFB84:QFD84"/>
    <mergeCell ref="QDR84:QDT84"/>
    <mergeCell ref="QDV84:QDX84"/>
    <mergeCell ref="QDZ84:QEB84"/>
    <mergeCell ref="QED84:QEF84"/>
    <mergeCell ref="QEH84:QEJ84"/>
    <mergeCell ref="QCX84:QCZ84"/>
    <mergeCell ref="QDB84:QDD84"/>
    <mergeCell ref="QDF84:QDH84"/>
    <mergeCell ref="QDJ84:QDL84"/>
    <mergeCell ref="QDN84:QDP84"/>
    <mergeCell ref="QCD84:QCF84"/>
    <mergeCell ref="QCH84:QCJ84"/>
    <mergeCell ref="QCL84:QCN84"/>
    <mergeCell ref="QCP84:QCR84"/>
    <mergeCell ref="QCT84:QCV84"/>
    <mergeCell ref="QBJ84:QBL84"/>
    <mergeCell ref="QBN84:QBP84"/>
    <mergeCell ref="QBR84:QBT84"/>
    <mergeCell ref="QBV84:QBX84"/>
    <mergeCell ref="QBZ84:QCB84"/>
    <mergeCell ref="QAP84:QAR84"/>
    <mergeCell ref="QAT84:QAV84"/>
    <mergeCell ref="QAX84:QAZ84"/>
    <mergeCell ref="QBB84:QBD84"/>
    <mergeCell ref="QBF84:QBH84"/>
    <mergeCell ref="PZV84:PZX84"/>
    <mergeCell ref="PZZ84:QAB84"/>
    <mergeCell ref="QAD84:QAF84"/>
    <mergeCell ref="QAH84:QAJ84"/>
    <mergeCell ref="QAL84:QAN84"/>
    <mergeCell ref="PZB84:PZD84"/>
    <mergeCell ref="PZF84:PZH84"/>
    <mergeCell ref="PZJ84:PZL84"/>
    <mergeCell ref="PZN84:PZP84"/>
    <mergeCell ref="PZR84:PZT84"/>
    <mergeCell ref="PYH84:PYJ84"/>
    <mergeCell ref="PYL84:PYN84"/>
    <mergeCell ref="PYP84:PYR84"/>
    <mergeCell ref="PYT84:PYV84"/>
    <mergeCell ref="PYX84:PYZ84"/>
    <mergeCell ref="PXN84:PXP84"/>
    <mergeCell ref="PXR84:PXT84"/>
    <mergeCell ref="PXV84:PXX84"/>
    <mergeCell ref="PXZ84:PYB84"/>
    <mergeCell ref="PYD84:PYF84"/>
    <mergeCell ref="PWT84:PWV84"/>
    <mergeCell ref="PWX84:PWZ84"/>
    <mergeCell ref="PXB84:PXD84"/>
    <mergeCell ref="PXF84:PXH84"/>
    <mergeCell ref="PXJ84:PXL84"/>
    <mergeCell ref="PVZ84:PWB84"/>
    <mergeCell ref="PWD84:PWF84"/>
    <mergeCell ref="PWH84:PWJ84"/>
    <mergeCell ref="PWL84:PWN84"/>
    <mergeCell ref="PWP84:PWR84"/>
    <mergeCell ref="PVF84:PVH84"/>
    <mergeCell ref="PVJ84:PVL84"/>
    <mergeCell ref="PVN84:PVP84"/>
    <mergeCell ref="PVR84:PVT84"/>
    <mergeCell ref="PVV84:PVX84"/>
    <mergeCell ref="PUL84:PUN84"/>
    <mergeCell ref="PUP84:PUR84"/>
    <mergeCell ref="PUT84:PUV84"/>
    <mergeCell ref="PUX84:PUZ84"/>
    <mergeCell ref="PVB84:PVD84"/>
    <mergeCell ref="PTR84:PTT84"/>
    <mergeCell ref="PTV84:PTX84"/>
    <mergeCell ref="PTZ84:PUB84"/>
    <mergeCell ref="PUD84:PUF84"/>
    <mergeCell ref="PUH84:PUJ84"/>
    <mergeCell ref="PSX84:PSZ84"/>
    <mergeCell ref="PTB84:PTD84"/>
    <mergeCell ref="PTF84:PTH84"/>
    <mergeCell ref="PTJ84:PTL84"/>
    <mergeCell ref="PTN84:PTP84"/>
    <mergeCell ref="PSD84:PSF84"/>
    <mergeCell ref="PSH84:PSJ84"/>
    <mergeCell ref="PSL84:PSN84"/>
    <mergeCell ref="PSP84:PSR84"/>
    <mergeCell ref="PST84:PSV84"/>
    <mergeCell ref="PRJ84:PRL84"/>
    <mergeCell ref="PRN84:PRP84"/>
    <mergeCell ref="PRR84:PRT84"/>
    <mergeCell ref="PRV84:PRX84"/>
    <mergeCell ref="PRZ84:PSB84"/>
    <mergeCell ref="PQP84:PQR84"/>
    <mergeCell ref="PQT84:PQV84"/>
    <mergeCell ref="PQX84:PQZ84"/>
    <mergeCell ref="PRB84:PRD84"/>
    <mergeCell ref="PRF84:PRH84"/>
    <mergeCell ref="PPV84:PPX84"/>
    <mergeCell ref="PPZ84:PQB84"/>
    <mergeCell ref="PQD84:PQF84"/>
    <mergeCell ref="PQH84:PQJ84"/>
    <mergeCell ref="PQL84:PQN84"/>
    <mergeCell ref="PPB84:PPD84"/>
    <mergeCell ref="PPF84:PPH84"/>
    <mergeCell ref="PPJ84:PPL84"/>
    <mergeCell ref="PPN84:PPP84"/>
    <mergeCell ref="PPR84:PPT84"/>
    <mergeCell ref="POH84:POJ84"/>
    <mergeCell ref="POL84:PON84"/>
    <mergeCell ref="POP84:POR84"/>
    <mergeCell ref="POT84:POV84"/>
    <mergeCell ref="POX84:POZ84"/>
    <mergeCell ref="PNN84:PNP84"/>
    <mergeCell ref="PNR84:PNT84"/>
    <mergeCell ref="PNV84:PNX84"/>
    <mergeCell ref="PNZ84:POB84"/>
    <mergeCell ref="POD84:POF84"/>
    <mergeCell ref="PMT84:PMV84"/>
    <mergeCell ref="PMX84:PMZ84"/>
    <mergeCell ref="PNB84:PND84"/>
    <mergeCell ref="PNF84:PNH84"/>
    <mergeCell ref="PNJ84:PNL84"/>
    <mergeCell ref="PLZ84:PMB84"/>
    <mergeCell ref="PMD84:PMF84"/>
    <mergeCell ref="PMH84:PMJ84"/>
    <mergeCell ref="PML84:PMN84"/>
    <mergeCell ref="PMP84:PMR84"/>
    <mergeCell ref="PLF84:PLH84"/>
    <mergeCell ref="PLJ84:PLL84"/>
    <mergeCell ref="PLN84:PLP84"/>
    <mergeCell ref="PLR84:PLT84"/>
    <mergeCell ref="PLV84:PLX84"/>
    <mergeCell ref="PKL84:PKN84"/>
    <mergeCell ref="PKP84:PKR84"/>
    <mergeCell ref="PKT84:PKV84"/>
    <mergeCell ref="PKX84:PKZ84"/>
    <mergeCell ref="PLB84:PLD84"/>
    <mergeCell ref="PJR84:PJT84"/>
    <mergeCell ref="PJV84:PJX84"/>
    <mergeCell ref="PJZ84:PKB84"/>
    <mergeCell ref="PKD84:PKF84"/>
    <mergeCell ref="PKH84:PKJ84"/>
    <mergeCell ref="PIX84:PIZ84"/>
    <mergeCell ref="PJB84:PJD84"/>
    <mergeCell ref="PJF84:PJH84"/>
    <mergeCell ref="PJJ84:PJL84"/>
    <mergeCell ref="PJN84:PJP84"/>
    <mergeCell ref="PID84:PIF84"/>
    <mergeCell ref="PIH84:PIJ84"/>
    <mergeCell ref="PIL84:PIN84"/>
    <mergeCell ref="PIP84:PIR84"/>
    <mergeCell ref="PIT84:PIV84"/>
    <mergeCell ref="PHJ84:PHL84"/>
    <mergeCell ref="PHN84:PHP84"/>
    <mergeCell ref="PHR84:PHT84"/>
    <mergeCell ref="PHV84:PHX84"/>
    <mergeCell ref="PHZ84:PIB84"/>
    <mergeCell ref="PGP84:PGR84"/>
    <mergeCell ref="PGT84:PGV84"/>
    <mergeCell ref="PGX84:PGZ84"/>
    <mergeCell ref="PHB84:PHD84"/>
    <mergeCell ref="PHF84:PHH84"/>
    <mergeCell ref="PFV84:PFX84"/>
    <mergeCell ref="PFZ84:PGB84"/>
    <mergeCell ref="PGD84:PGF84"/>
    <mergeCell ref="PGH84:PGJ84"/>
    <mergeCell ref="PGL84:PGN84"/>
    <mergeCell ref="PFB84:PFD84"/>
    <mergeCell ref="PFF84:PFH84"/>
    <mergeCell ref="PFJ84:PFL84"/>
    <mergeCell ref="PFN84:PFP84"/>
    <mergeCell ref="PFR84:PFT84"/>
    <mergeCell ref="PEH84:PEJ84"/>
    <mergeCell ref="PEL84:PEN84"/>
    <mergeCell ref="PEP84:PER84"/>
    <mergeCell ref="PET84:PEV84"/>
    <mergeCell ref="PEX84:PEZ84"/>
    <mergeCell ref="PDN84:PDP84"/>
    <mergeCell ref="PDR84:PDT84"/>
    <mergeCell ref="PDV84:PDX84"/>
    <mergeCell ref="PDZ84:PEB84"/>
    <mergeCell ref="PED84:PEF84"/>
    <mergeCell ref="PCT84:PCV84"/>
    <mergeCell ref="PCX84:PCZ84"/>
    <mergeCell ref="PDB84:PDD84"/>
    <mergeCell ref="PDF84:PDH84"/>
    <mergeCell ref="PDJ84:PDL84"/>
    <mergeCell ref="PBZ84:PCB84"/>
    <mergeCell ref="PCD84:PCF84"/>
    <mergeCell ref="PCH84:PCJ84"/>
    <mergeCell ref="PCL84:PCN84"/>
    <mergeCell ref="PCP84:PCR84"/>
    <mergeCell ref="PBF84:PBH84"/>
    <mergeCell ref="PBJ84:PBL84"/>
    <mergeCell ref="PBN84:PBP84"/>
    <mergeCell ref="PBR84:PBT84"/>
    <mergeCell ref="PBV84:PBX84"/>
    <mergeCell ref="PAL84:PAN84"/>
    <mergeCell ref="PAP84:PAR84"/>
    <mergeCell ref="PAT84:PAV84"/>
    <mergeCell ref="PAX84:PAZ84"/>
    <mergeCell ref="PBB84:PBD84"/>
    <mergeCell ref="OZR84:OZT84"/>
    <mergeCell ref="OZV84:OZX84"/>
    <mergeCell ref="OZZ84:PAB84"/>
    <mergeCell ref="PAD84:PAF84"/>
    <mergeCell ref="PAH84:PAJ84"/>
    <mergeCell ref="OYX84:OYZ84"/>
    <mergeCell ref="OZB84:OZD84"/>
    <mergeCell ref="OZF84:OZH84"/>
    <mergeCell ref="OZJ84:OZL84"/>
    <mergeCell ref="OZN84:OZP84"/>
    <mergeCell ref="OYD84:OYF84"/>
    <mergeCell ref="OYH84:OYJ84"/>
    <mergeCell ref="OYL84:OYN84"/>
    <mergeCell ref="OYP84:OYR84"/>
    <mergeCell ref="OYT84:OYV84"/>
    <mergeCell ref="OXJ84:OXL84"/>
    <mergeCell ref="OXN84:OXP84"/>
    <mergeCell ref="OXR84:OXT84"/>
    <mergeCell ref="OXV84:OXX84"/>
    <mergeCell ref="OXZ84:OYB84"/>
    <mergeCell ref="OWP84:OWR84"/>
    <mergeCell ref="OWT84:OWV84"/>
    <mergeCell ref="OWX84:OWZ84"/>
    <mergeCell ref="OXB84:OXD84"/>
    <mergeCell ref="OXF84:OXH84"/>
    <mergeCell ref="OVV84:OVX84"/>
    <mergeCell ref="OVZ84:OWB84"/>
    <mergeCell ref="OWD84:OWF84"/>
    <mergeCell ref="OWH84:OWJ84"/>
    <mergeCell ref="OWL84:OWN84"/>
    <mergeCell ref="OVB84:OVD84"/>
    <mergeCell ref="OVF84:OVH84"/>
    <mergeCell ref="OVJ84:OVL84"/>
    <mergeCell ref="OVN84:OVP84"/>
    <mergeCell ref="OVR84:OVT84"/>
    <mergeCell ref="OUH84:OUJ84"/>
    <mergeCell ref="OUL84:OUN84"/>
    <mergeCell ref="OUP84:OUR84"/>
    <mergeCell ref="OUT84:OUV84"/>
    <mergeCell ref="OUX84:OUZ84"/>
    <mergeCell ref="OTN84:OTP84"/>
    <mergeCell ref="OTR84:OTT84"/>
    <mergeCell ref="OTV84:OTX84"/>
    <mergeCell ref="OTZ84:OUB84"/>
    <mergeCell ref="OUD84:OUF84"/>
    <mergeCell ref="OST84:OSV84"/>
    <mergeCell ref="OSX84:OSZ84"/>
    <mergeCell ref="OTB84:OTD84"/>
    <mergeCell ref="OTF84:OTH84"/>
    <mergeCell ref="OTJ84:OTL84"/>
    <mergeCell ref="ORZ84:OSB84"/>
    <mergeCell ref="OSD84:OSF84"/>
    <mergeCell ref="OSH84:OSJ84"/>
    <mergeCell ref="OSL84:OSN84"/>
    <mergeCell ref="OSP84:OSR84"/>
    <mergeCell ref="ORF84:ORH84"/>
    <mergeCell ref="ORJ84:ORL84"/>
    <mergeCell ref="ORN84:ORP84"/>
    <mergeCell ref="ORR84:ORT84"/>
    <mergeCell ref="ORV84:ORX84"/>
    <mergeCell ref="OQL84:OQN84"/>
    <mergeCell ref="OQP84:OQR84"/>
    <mergeCell ref="OQT84:OQV84"/>
    <mergeCell ref="OQX84:OQZ84"/>
    <mergeCell ref="ORB84:ORD84"/>
    <mergeCell ref="OPR84:OPT84"/>
    <mergeCell ref="OPV84:OPX84"/>
    <mergeCell ref="OPZ84:OQB84"/>
    <mergeCell ref="OQD84:OQF84"/>
    <mergeCell ref="OQH84:OQJ84"/>
    <mergeCell ref="OOX84:OOZ84"/>
    <mergeCell ref="OPB84:OPD84"/>
    <mergeCell ref="OPF84:OPH84"/>
    <mergeCell ref="OPJ84:OPL84"/>
    <mergeCell ref="OPN84:OPP84"/>
    <mergeCell ref="OOD84:OOF84"/>
    <mergeCell ref="OOH84:OOJ84"/>
    <mergeCell ref="OOL84:OON84"/>
    <mergeCell ref="OOP84:OOR84"/>
    <mergeCell ref="OOT84:OOV84"/>
    <mergeCell ref="ONJ84:ONL84"/>
    <mergeCell ref="ONN84:ONP84"/>
    <mergeCell ref="ONR84:ONT84"/>
    <mergeCell ref="ONV84:ONX84"/>
    <mergeCell ref="ONZ84:OOB84"/>
    <mergeCell ref="OMP84:OMR84"/>
    <mergeCell ref="OMT84:OMV84"/>
    <mergeCell ref="OMX84:OMZ84"/>
    <mergeCell ref="ONB84:OND84"/>
    <mergeCell ref="ONF84:ONH84"/>
    <mergeCell ref="OLV84:OLX84"/>
    <mergeCell ref="OLZ84:OMB84"/>
    <mergeCell ref="OMD84:OMF84"/>
    <mergeCell ref="OMH84:OMJ84"/>
    <mergeCell ref="OML84:OMN84"/>
    <mergeCell ref="OLB84:OLD84"/>
    <mergeCell ref="OLF84:OLH84"/>
    <mergeCell ref="OLJ84:OLL84"/>
    <mergeCell ref="OLN84:OLP84"/>
    <mergeCell ref="OLR84:OLT84"/>
    <mergeCell ref="OKH84:OKJ84"/>
    <mergeCell ref="OKL84:OKN84"/>
    <mergeCell ref="OKP84:OKR84"/>
    <mergeCell ref="OKT84:OKV84"/>
    <mergeCell ref="OKX84:OKZ84"/>
    <mergeCell ref="OJN84:OJP84"/>
    <mergeCell ref="OJR84:OJT84"/>
    <mergeCell ref="OJV84:OJX84"/>
    <mergeCell ref="OJZ84:OKB84"/>
    <mergeCell ref="OKD84:OKF84"/>
    <mergeCell ref="OIT84:OIV84"/>
    <mergeCell ref="OIX84:OIZ84"/>
    <mergeCell ref="OJB84:OJD84"/>
    <mergeCell ref="OJF84:OJH84"/>
    <mergeCell ref="OJJ84:OJL84"/>
    <mergeCell ref="OHZ84:OIB84"/>
    <mergeCell ref="OID84:OIF84"/>
    <mergeCell ref="OIH84:OIJ84"/>
    <mergeCell ref="OIL84:OIN84"/>
    <mergeCell ref="OIP84:OIR84"/>
    <mergeCell ref="OHF84:OHH84"/>
    <mergeCell ref="OHJ84:OHL84"/>
    <mergeCell ref="OHN84:OHP84"/>
    <mergeCell ref="OHR84:OHT84"/>
    <mergeCell ref="OHV84:OHX84"/>
    <mergeCell ref="OGL84:OGN84"/>
    <mergeCell ref="OGP84:OGR84"/>
    <mergeCell ref="OGT84:OGV84"/>
    <mergeCell ref="OGX84:OGZ84"/>
    <mergeCell ref="OHB84:OHD84"/>
    <mergeCell ref="OFR84:OFT84"/>
    <mergeCell ref="OFV84:OFX84"/>
    <mergeCell ref="OFZ84:OGB84"/>
    <mergeCell ref="OGD84:OGF84"/>
    <mergeCell ref="OGH84:OGJ84"/>
    <mergeCell ref="OEX84:OEZ84"/>
    <mergeCell ref="OFB84:OFD84"/>
    <mergeCell ref="OFF84:OFH84"/>
    <mergeCell ref="OFJ84:OFL84"/>
    <mergeCell ref="OFN84:OFP84"/>
    <mergeCell ref="OED84:OEF84"/>
    <mergeCell ref="OEH84:OEJ84"/>
    <mergeCell ref="OEL84:OEN84"/>
    <mergeCell ref="OEP84:OER84"/>
    <mergeCell ref="OET84:OEV84"/>
    <mergeCell ref="ODJ84:ODL84"/>
    <mergeCell ref="ODN84:ODP84"/>
    <mergeCell ref="ODR84:ODT84"/>
    <mergeCell ref="ODV84:ODX84"/>
    <mergeCell ref="ODZ84:OEB84"/>
    <mergeCell ref="OCP84:OCR84"/>
    <mergeCell ref="OCT84:OCV84"/>
    <mergeCell ref="OCX84:OCZ84"/>
    <mergeCell ref="ODB84:ODD84"/>
    <mergeCell ref="ODF84:ODH84"/>
    <mergeCell ref="OBV84:OBX84"/>
    <mergeCell ref="OBZ84:OCB84"/>
    <mergeCell ref="OCD84:OCF84"/>
    <mergeCell ref="OCH84:OCJ84"/>
    <mergeCell ref="OCL84:OCN84"/>
    <mergeCell ref="OBB84:OBD84"/>
    <mergeCell ref="OBF84:OBH84"/>
    <mergeCell ref="OBJ84:OBL84"/>
    <mergeCell ref="OBN84:OBP84"/>
    <mergeCell ref="OBR84:OBT84"/>
    <mergeCell ref="OAH84:OAJ84"/>
    <mergeCell ref="OAL84:OAN84"/>
    <mergeCell ref="OAP84:OAR84"/>
    <mergeCell ref="OAT84:OAV84"/>
    <mergeCell ref="OAX84:OAZ84"/>
    <mergeCell ref="NZN84:NZP84"/>
    <mergeCell ref="NZR84:NZT84"/>
    <mergeCell ref="NZV84:NZX84"/>
    <mergeCell ref="NZZ84:OAB84"/>
    <mergeCell ref="OAD84:OAF84"/>
    <mergeCell ref="NYT84:NYV84"/>
    <mergeCell ref="NYX84:NYZ84"/>
    <mergeCell ref="NZB84:NZD84"/>
    <mergeCell ref="NZF84:NZH84"/>
    <mergeCell ref="NZJ84:NZL84"/>
    <mergeCell ref="NXZ84:NYB84"/>
    <mergeCell ref="NYD84:NYF84"/>
    <mergeCell ref="NYH84:NYJ84"/>
    <mergeCell ref="NYL84:NYN84"/>
    <mergeCell ref="NYP84:NYR84"/>
    <mergeCell ref="NXF84:NXH84"/>
    <mergeCell ref="NXJ84:NXL84"/>
    <mergeCell ref="NXN84:NXP84"/>
    <mergeCell ref="NXR84:NXT84"/>
    <mergeCell ref="NXV84:NXX84"/>
    <mergeCell ref="NWL84:NWN84"/>
    <mergeCell ref="NWP84:NWR84"/>
    <mergeCell ref="NWT84:NWV84"/>
    <mergeCell ref="NWX84:NWZ84"/>
    <mergeCell ref="NXB84:NXD84"/>
    <mergeCell ref="NVR84:NVT84"/>
    <mergeCell ref="NVV84:NVX84"/>
    <mergeCell ref="NVZ84:NWB84"/>
    <mergeCell ref="NWD84:NWF84"/>
    <mergeCell ref="NWH84:NWJ84"/>
    <mergeCell ref="NUX84:NUZ84"/>
    <mergeCell ref="NVB84:NVD84"/>
    <mergeCell ref="NVF84:NVH84"/>
    <mergeCell ref="NVJ84:NVL84"/>
    <mergeCell ref="NVN84:NVP84"/>
    <mergeCell ref="NUD84:NUF84"/>
    <mergeCell ref="NUH84:NUJ84"/>
    <mergeCell ref="NUL84:NUN84"/>
    <mergeCell ref="NUP84:NUR84"/>
    <mergeCell ref="NUT84:NUV84"/>
    <mergeCell ref="NTJ84:NTL84"/>
    <mergeCell ref="NTN84:NTP84"/>
    <mergeCell ref="NTR84:NTT84"/>
    <mergeCell ref="NTV84:NTX84"/>
    <mergeCell ref="NTZ84:NUB84"/>
    <mergeCell ref="NSP84:NSR84"/>
    <mergeCell ref="NST84:NSV84"/>
    <mergeCell ref="NSX84:NSZ84"/>
    <mergeCell ref="NTB84:NTD84"/>
    <mergeCell ref="NTF84:NTH84"/>
    <mergeCell ref="NRV84:NRX84"/>
    <mergeCell ref="NRZ84:NSB84"/>
    <mergeCell ref="NSD84:NSF84"/>
    <mergeCell ref="NSH84:NSJ84"/>
    <mergeCell ref="NSL84:NSN84"/>
    <mergeCell ref="NRB84:NRD84"/>
    <mergeCell ref="NRF84:NRH84"/>
    <mergeCell ref="NRJ84:NRL84"/>
    <mergeCell ref="NRN84:NRP84"/>
    <mergeCell ref="NRR84:NRT84"/>
    <mergeCell ref="NQH84:NQJ84"/>
    <mergeCell ref="NQL84:NQN84"/>
    <mergeCell ref="NQP84:NQR84"/>
    <mergeCell ref="NQT84:NQV84"/>
    <mergeCell ref="NQX84:NQZ84"/>
    <mergeCell ref="NPN84:NPP84"/>
    <mergeCell ref="NPR84:NPT84"/>
    <mergeCell ref="NPV84:NPX84"/>
    <mergeCell ref="NPZ84:NQB84"/>
    <mergeCell ref="NQD84:NQF84"/>
    <mergeCell ref="NOT84:NOV84"/>
    <mergeCell ref="NOX84:NOZ84"/>
    <mergeCell ref="NPB84:NPD84"/>
    <mergeCell ref="NPF84:NPH84"/>
    <mergeCell ref="NPJ84:NPL84"/>
    <mergeCell ref="NNZ84:NOB84"/>
    <mergeCell ref="NOD84:NOF84"/>
    <mergeCell ref="NOH84:NOJ84"/>
    <mergeCell ref="NOL84:NON84"/>
    <mergeCell ref="NOP84:NOR84"/>
    <mergeCell ref="NNF84:NNH84"/>
    <mergeCell ref="NNJ84:NNL84"/>
    <mergeCell ref="NNN84:NNP84"/>
    <mergeCell ref="NNR84:NNT84"/>
    <mergeCell ref="NNV84:NNX84"/>
    <mergeCell ref="NML84:NMN84"/>
    <mergeCell ref="NMP84:NMR84"/>
    <mergeCell ref="NMT84:NMV84"/>
    <mergeCell ref="NMX84:NMZ84"/>
    <mergeCell ref="NNB84:NND84"/>
    <mergeCell ref="NLR84:NLT84"/>
    <mergeCell ref="NLV84:NLX84"/>
    <mergeCell ref="NLZ84:NMB84"/>
    <mergeCell ref="NMD84:NMF84"/>
    <mergeCell ref="NMH84:NMJ84"/>
    <mergeCell ref="NKX84:NKZ84"/>
    <mergeCell ref="NLB84:NLD84"/>
    <mergeCell ref="NLF84:NLH84"/>
    <mergeCell ref="NLJ84:NLL84"/>
    <mergeCell ref="NLN84:NLP84"/>
    <mergeCell ref="NKD84:NKF84"/>
    <mergeCell ref="NKH84:NKJ84"/>
    <mergeCell ref="NKL84:NKN84"/>
    <mergeCell ref="NKP84:NKR84"/>
    <mergeCell ref="NKT84:NKV84"/>
    <mergeCell ref="NJJ84:NJL84"/>
    <mergeCell ref="NJN84:NJP84"/>
    <mergeCell ref="NJR84:NJT84"/>
    <mergeCell ref="NJV84:NJX84"/>
    <mergeCell ref="NJZ84:NKB84"/>
    <mergeCell ref="NIP84:NIR84"/>
    <mergeCell ref="NIT84:NIV84"/>
    <mergeCell ref="NIX84:NIZ84"/>
    <mergeCell ref="NJB84:NJD84"/>
    <mergeCell ref="NJF84:NJH84"/>
    <mergeCell ref="NHV84:NHX84"/>
    <mergeCell ref="NHZ84:NIB84"/>
    <mergeCell ref="NID84:NIF84"/>
    <mergeCell ref="NIH84:NIJ84"/>
    <mergeCell ref="NIL84:NIN84"/>
    <mergeCell ref="NHB84:NHD84"/>
    <mergeCell ref="NHF84:NHH84"/>
    <mergeCell ref="NHJ84:NHL84"/>
    <mergeCell ref="NHN84:NHP84"/>
    <mergeCell ref="NHR84:NHT84"/>
    <mergeCell ref="NGH84:NGJ84"/>
    <mergeCell ref="NGL84:NGN84"/>
    <mergeCell ref="NGP84:NGR84"/>
    <mergeCell ref="NGT84:NGV84"/>
    <mergeCell ref="NGX84:NGZ84"/>
    <mergeCell ref="NFN84:NFP84"/>
    <mergeCell ref="NFR84:NFT84"/>
    <mergeCell ref="NFV84:NFX84"/>
    <mergeCell ref="NFZ84:NGB84"/>
    <mergeCell ref="NGD84:NGF84"/>
    <mergeCell ref="NET84:NEV84"/>
    <mergeCell ref="NEX84:NEZ84"/>
    <mergeCell ref="NFB84:NFD84"/>
    <mergeCell ref="NFF84:NFH84"/>
    <mergeCell ref="NFJ84:NFL84"/>
    <mergeCell ref="NDZ84:NEB84"/>
    <mergeCell ref="NED84:NEF84"/>
    <mergeCell ref="NEH84:NEJ84"/>
    <mergeCell ref="NEL84:NEN84"/>
    <mergeCell ref="NEP84:NER84"/>
    <mergeCell ref="NDF84:NDH84"/>
    <mergeCell ref="NDJ84:NDL84"/>
    <mergeCell ref="NDN84:NDP84"/>
    <mergeCell ref="NDR84:NDT84"/>
    <mergeCell ref="NDV84:NDX84"/>
    <mergeCell ref="NCL84:NCN84"/>
    <mergeCell ref="NCP84:NCR84"/>
    <mergeCell ref="NCT84:NCV84"/>
    <mergeCell ref="NCX84:NCZ84"/>
    <mergeCell ref="NDB84:NDD84"/>
    <mergeCell ref="NBR84:NBT84"/>
    <mergeCell ref="NBV84:NBX84"/>
    <mergeCell ref="NBZ84:NCB84"/>
    <mergeCell ref="NCD84:NCF84"/>
    <mergeCell ref="NCH84:NCJ84"/>
    <mergeCell ref="NAX84:NAZ84"/>
    <mergeCell ref="NBB84:NBD84"/>
    <mergeCell ref="NBF84:NBH84"/>
    <mergeCell ref="NBJ84:NBL84"/>
    <mergeCell ref="NBN84:NBP84"/>
    <mergeCell ref="NAD84:NAF84"/>
    <mergeCell ref="NAH84:NAJ84"/>
    <mergeCell ref="NAL84:NAN84"/>
    <mergeCell ref="NAP84:NAR84"/>
    <mergeCell ref="NAT84:NAV84"/>
    <mergeCell ref="MZJ84:MZL84"/>
    <mergeCell ref="MZN84:MZP84"/>
    <mergeCell ref="MZR84:MZT84"/>
    <mergeCell ref="MZV84:MZX84"/>
    <mergeCell ref="MZZ84:NAB84"/>
    <mergeCell ref="MYP84:MYR84"/>
    <mergeCell ref="MYT84:MYV84"/>
    <mergeCell ref="MYX84:MYZ84"/>
    <mergeCell ref="MZB84:MZD84"/>
    <mergeCell ref="MZF84:MZH84"/>
    <mergeCell ref="MXV84:MXX84"/>
    <mergeCell ref="MXZ84:MYB84"/>
    <mergeCell ref="MYD84:MYF84"/>
    <mergeCell ref="MYH84:MYJ84"/>
    <mergeCell ref="MYL84:MYN84"/>
    <mergeCell ref="MXB84:MXD84"/>
    <mergeCell ref="MXF84:MXH84"/>
    <mergeCell ref="MXJ84:MXL84"/>
    <mergeCell ref="MXN84:MXP84"/>
    <mergeCell ref="MXR84:MXT84"/>
    <mergeCell ref="MWH84:MWJ84"/>
    <mergeCell ref="MWL84:MWN84"/>
    <mergeCell ref="MWP84:MWR84"/>
    <mergeCell ref="MWT84:MWV84"/>
    <mergeCell ref="MWX84:MWZ84"/>
    <mergeCell ref="MVN84:MVP84"/>
    <mergeCell ref="MVR84:MVT84"/>
    <mergeCell ref="MVV84:MVX84"/>
    <mergeCell ref="MVZ84:MWB84"/>
    <mergeCell ref="MWD84:MWF84"/>
    <mergeCell ref="MUT84:MUV84"/>
    <mergeCell ref="MUX84:MUZ84"/>
    <mergeCell ref="MVB84:MVD84"/>
    <mergeCell ref="MVF84:MVH84"/>
    <mergeCell ref="MVJ84:MVL84"/>
    <mergeCell ref="MTZ84:MUB84"/>
    <mergeCell ref="MUD84:MUF84"/>
    <mergeCell ref="MUH84:MUJ84"/>
    <mergeCell ref="MUL84:MUN84"/>
    <mergeCell ref="MUP84:MUR84"/>
    <mergeCell ref="MTF84:MTH84"/>
    <mergeCell ref="MTJ84:MTL84"/>
    <mergeCell ref="MTN84:MTP84"/>
    <mergeCell ref="MTR84:MTT84"/>
    <mergeCell ref="MTV84:MTX84"/>
    <mergeCell ref="MSL84:MSN84"/>
    <mergeCell ref="MSP84:MSR84"/>
    <mergeCell ref="MST84:MSV84"/>
    <mergeCell ref="MSX84:MSZ84"/>
    <mergeCell ref="MTB84:MTD84"/>
    <mergeCell ref="MRR84:MRT84"/>
    <mergeCell ref="MRV84:MRX84"/>
    <mergeCell ref="MRZ84:MSB84"/>
    <mergeCell ref="MSD84:MSF84"/>
    <mergeCell ref="MSH84:MSJ84"/>
    <mergeCell ref="MQX84:MQZ84"/>
    <mergeCell ref="MRB84:MRD84"/>
    <mergeCell ref="MRF84:MRH84"/>
    <mergeCell ref="MRJ84:MRL84"/>
    <mergeCell ref="MRN84:MRP84"/>
    <mergeCell ref="MQD84:MQF84"/>
    <mergeCell ref="MQH84:MQJ84"/>
    <mergeCell ref="MQL84:MQN84"/>
    <mergeCell ref="MQP84:MQR84"/>
    <mergeCell ref="MQT84:MQV84"/>
    <mergeCell ref="MPJ84:MPL84"/>
    <mergeCell ref="MPN84:MPP84"/>
    <mergeCell ref="MPR84:MPT84"/>
    <mergeCell ref="MPV84:MPX84"/>
    <mergeCell ref="MPZ84:MQB84"/>
    <mergeCell ref="MOP84:MOR84"/>
    <mergeCell ref="MOT84:MOV84"/>
    <mergeCell ref="MOX84:MOZ84"/>
    <mergeCell ref="MPB84:MPD84"/>
    <mergeCell ref="MPF84:MPH84"/>
    <mergeCell ref="MNV84:MNX84"/>
    <mergeCell ref="MNZ84:MOB84"/>
    <mergeCell ref="MOD84:MOF84"/>
    <mergeCell ref="MOH84:MOJ84"/>
    <mergeCell ref="MOL84:MON84"/>
    <mergeCell ref="MNB84:MND84"/>
    <mergeCell ref="MNF84:MNH84"/>
    <mergeCell ref="MNJ84:MNL84"/>
    <mergeCell ref="MNN84:MNP84"/>
    <mergeCell ref="MNR84:MNT84"/>
    <mergeCell ref="MMH84:MMJ84"/>
    <mergeCell ref="MML84:MMN84"/>
    <mergeCell ref="MMP84:MMR84"/>
    <mergeCell ref="MMT84:MMV84"/>
    <mergeCell ref="MMX84:MMZ84"/>
    <mergeCell ref="MLN84:MLP84"/>
    <mergeCell ref="MLR84:MLT84"/>
    <mergeCell ref="MLV84:MLX84"/>
    <mergeCell ref="MLZ84:MMB84"/>
    <mergeCell ref="MMD84:MMF84"/>
    <mergeCell ref="MKT84:MKV84"/>
    <mergeCell ref="MKX84:MKZ84"/>
    <mergeCell ref="MLB84:MLD84"/>
    <mergeCell ref="MLF84:MLH84"/>
    <mergeCell ref="MLJ84:MLL84"/>
    <mergeCell ref="MJZ84:MKB84"/>
    <mergeCell ref="MKD84:MKF84"/>
    <mergeCell ref="MKH84:MKJ84"/>
    <mergeCell ref="MKL84:MKN84"/>
    <mergeCell ref="MKP84:MKR84"/>
    <mergeCell ref="MJF84:MJH84"/>
    <mergeCell ref="MJJ84:MJL84"/>
    <mergeCell ref="MJN84:MJP84"/>
    <mergeCell ref="MJR84:MJT84"/>
    <mergeCell ref="MJV84:MJX84"/>
    <mergeCell ref="MIL84:MIN84"/>
    <mergeCell ref="MIP84:MIR84"/>
    <mergeCell ref="MIT84:MIV84"/>
    <mergeCell ref="MIX84:MIZ84"/>
    <mergeCell ref="MJB84:MJD84"/>
    <mergeCell ref="MHR84:MHT84"/>
    <mergeCell ref="MHV84:MHX84"/>
    <mergeCell ref="MHZ84:MIB84"/>
    <mergeCell ref="MID84:MIF84"/>
    <mergeCell ref="MIH84:MIJ84"/>
    <mergeCell ref="MGX84:MGZ84"/>
    <mergeCell ref="MHB84:MHD84"/>
    <mergeCell ref="MHF84:MHH84"/>
    <mergeCell ref="MHJ84:MHL84"/>
    <mergeCell ref="MHN84:MHP84"/>
    <mergeCell ref="MGD84:MGF84"/>
    <mergeCell ref="MGH84:MGJ84"/>
    <mergeCell ref="MGL84:MGN84"/>
    <mergeCell ref="MGP84:MGR84"/>
    <mergeCell ref="MGT84:MGV84"/>
    <mergeCell ref="MFJ84:MFL84"/>
    <mergeCell ref="MFN84:MFP84"/>
    <mergeCell ref="MFR84:MFT84"/>
    <mergeCell ref="MFV84:MFX84"/>
    <mergeCell ref="MFZ84:MGB84"/>
    <mergeCell ref="MEP84:MER84"/>
    <mergeCell ref="MET84:MEV84"/>
    <mergeCell ref="MEX84:MEZ84"/>
    <mergeCell ref="MFB84:MFD84"/>
    <mergeCell ref="MFF84:MFH84"/>
    <mergeCell ref="MDV84:MDX84"/>
    <mergeCell ref="MDZ84:MEB84"/>
    <mergeCell ref="MED84:MEF84"/>
    <mergeCell ref="MEH84:MEJ84"/>
    <mergeCell ref="MEL84:MEN84"/>
    <mergeCell ref="MDB84:MDD84"/>
    <mergeCell ref="MDF84:MDH84"/>
    <mergeCell ref="MDJ84:MDL84"/>
    <mergeCell ref="MDN84:MDP84"/>
    <mergeCell ref="MDR84:MDT84"/>
    <mergeCell ref="MCH84:MCJ84"/>
    <mergeCell ref="MCL84:MCN84"/>
    <mergeCell ref="MCP84:MCR84"/>
    <mergeCell ref="MCT84:MCV84"/>
    <mergeCell ref="MCX84:MCZ84"/>
    <mergeCell ref="MBN84:MBP84"/>
    <mergeCell ref="MBR84:MBT84"/>
    <mergeCell ref="MBV84:MBX84"/>
    <mergeCell ref="MBZ84:MCB84"/>
    <mergeCell ref="MCD84:MCF84"/>
    <mergeCell ref="MAT84:MAV84"/>
    <mergeCell ref="MAX84:MAZ84"/>
    <mergeCell ref="MBB84:MBD84"/>
    <mergeCell ref="MBF84:MBH84"/>
    <mergeCell ref="MBJ84:MBL84"/>
    <mergeCell ref="LZZ84:MAB84"/>
    <mergeCell ref="MAD84:MAF84"/>
    <mergeCell ref="MAH84:MAJ84"/>
    <mergeCell ref="MAL84:MAN84"/>
    <mergeCell ref="MAP84:MAR84"/>
    <mergeCell ref="LZF84:LZH84"/>
    <mergeCell ref="LZJ84:LZL84"/>
    <mergeCell ref="LZN84:LZP84"/>
    <mergeCell ref="LZR84:LZT84"/>
    <mergeCell ref="LZV84:LZX84"/>
    <mergeCell ref="LYL84:LYN84"/>
    <mergeCell ref="LYP84:LYR84"/>
    <mergeCell ref="LYT84:LYV84"/>
    <mergeCell ref="LYX84:LYZ84"/>
    <mergeCell ref="LZB84:LZD84"/>
    <mergeCell ref="LXR84:LXT84"/>
    <mergeCell ref="LXV84:LXX84"/>
    <mergeCell ref="LXZ84:LYB84"/>
    <mergeCell ref="LYD84:LYF84"/>
    <mergeCell ref="LYH84:LYJ84"/>
    <mergeCell ref="LWX84:LWZ84"/>
    <mergeCell ref="LXB84:LXD84"/>
    <mergeCell ref="LXF84:LXH84"/>
    <mergeCell ref="LXJ84:LXL84"/>
    <mergeCell ref="LXN84:LXP84"/>
    <mergeCell ref="LWD84:LWF84"/>
    <mergeCell ref="LWH84:LWJ84"/>
    <mergeCell ref="LWL84:LWN84"/>
    <mergeCell ref="LWP84:LWR84"/>
    <mergeCell ref="LWT84:LWV84"/>
    <mergeCell ref="LVJ84:LVL84"/>
    <mergeCell ref="LVN84:LVP84"/>
    <mergeCell ref="LVR84:LVT84"/>
    <mergeCell ref="LVV84:LVX84"/>
    <mergeCell ref="LVZ84:LWB84"/>
    <mergeCell ref="LUP84:LUR84"/>
    <mergeCell ref="LUT84:LUV84"/>
    <mergeCell ref="LUX84:LUZ84"/>
    <mergeCell ref="LVB84:LVD84"/>
    <mergeCell ref="LVF84:LVH84"/>
    <mergeCell ref="LTV84:LTX84"/>
    <mergeCell ref="LTZ84:LUB84"/>
    <mergeCell ref="LUD84:LUF84"/>
    <mergeCell ref="LUH84:LUJ84"/>
    <mergeCell ref="LUL84:LUN84"/>
    <mergeCell ref="LTB84:LTD84"/>
    <mergeCell ref="LTF84:LTH84"/>
    <mergeCell ref="LTJ84:LTL84"/>
    <mergeCell ref="LTN84:LTP84"/>
    <mergeCell ref="LTR84:LTT84"/>
    <mergeCell ref="LSH84:LSJ84"/>
    <mergeCell ref="LSL84:LSN84"/>
    <mergeCell ref="LSP84:LSR84"/>
    <mergeCell ref="LST84:LSV84"/>
    <mergeCell ref="LSX84:LSZ84"/>
    <mergeCell ref="LRN84:LRP84"/>
    <mergeCell ref="LRR84:LRT84"/>
    <mergeCell ref="LRV84:LRX84"/>
    <mergeCell ref="LRZ84:LSB84"/>
    <mergeCell ref="LSD84:LSF84"/>
    <mergeCell ref="LQT84:LQV84"/>
    <mergeCell ref="LQX84:LQZ84"/>
    <mergeCell ref="LRB84:LRD84"/>
    <mergeCell ref="LRF84:LRH84"/>
    <mergeCell ref="LRJ84:LRL84"/>
    <mergeCell ref="LPZ84:LQB84"/>
    <mergeCell ref="LQD84:LQF84"/>
    <mergeCell ref="LQH84:LQJ84"/>
    <mergeCell ref="LQL84:LQN84"/>
    <mergeCell ref="LQP84:LQR84"/>
    <mergeCell ref="LPF84:LPH84"/>
    <mergeCell ref="LPJ84:LPL84"/>
    <mergeCell ref="LPN84:LPP84"/>
    <mergeCell ref="LPR84:LPT84"/>
    <mergeCell ref="LPV84:LPX84"/>
    <mergeCell ref="LOL84:LON84"/>
    <mergeCell ref="LOP84:LOR84"/>
    <mergeCell ref="LOT84:LOV84"/>
    <mergeCell ref="LOX84:LOZ84"/>
    <mergeCell ref="LPB84:LPD84"/>
    <mergeCell ref="LNR84:LNT84"/>
    <mergeCell ref="LNV84:LNX84"/>
    <mergeCell ref="LNZ84:LOB84"/>
    <mergeCell ref="LOD84:LOF84"/>
    <mergeCell ref="LOH84:LOJ84"/>
    <mergeCell ref="LMX84:LMZ84"/>
    <mergeCell ref="LNB84:LND84"/>
    <mergeCell ref="LNF84:LNH84"/>
    <mergeCell ref="LNJ84:LNL84"/>
    <mergeCell ref="LNN84:LNP84"/>
    <mergeCell ref="LMD84:LMF84"/>
    <mergeCell ref="LMH84:LMJ84"/>
    <mergeCell ref="LML84:LMN84"/>
    <mergeCell ref="LMP84:LMR84"/>
    <mergeCell ref="LMT84:LMV84"/>
    <mergeCell ref="LLJ84:LLL84"/>
    <mergeCell ref="LLN84:LLP84"/>
    <mergeCell ref="LLR84:LLT84"/>
    <mergeCell ref="LLV84:LLX84"/>
    <mergeCell ref="LLZ84:LMB84"/>
    <mergeCell ref="LKP84:LKR84"/>
    <mergeCell ref="LKT84:LKV84"/>
    <mergeCell ref="LKX84:LKZ84"/>
    <mergeCell ref="LLB84:LLD84"/>
    <mergeCell ref="LLF84:LLH84"/>
    <mergeCell ref="LJV84:LJX84"/>
    <mergeCell ref="LJZ84:LKB84"/>
    <mergeCell ref="LKD84:LKF84"/>
    <mergeCell ref="LKH84:LKJ84"/>
    <mergeCell ref="LKL84:LKN84"/>
    <mergeCell ref="LJB84:LJD84"/>
    <mergeCell ref="LJF84:LJH84"/>
    <mergeCell ref="LJJ84:LJL84"/>
    <mergeCell ref="LJN84:LJP84"/>
    <mergeCell ref="LJR84:LJT84"/>
    <mergeCell ref="LIH84:LIJ84"/>
    <mergeCell ref="LIL84:LIN84"/>
    <mergeCell ref="LIP84:LIR84"/>
    <mergeCell ref="LIT84:LIV84"/>
    <mergeCell ref="LIX84:LIZ84"/>
    <mergeCell ref="LHN84:LHP84"/>
    <mergeCell ref="LHR84:LHT84"/>
    <mergeCell ref="LHV84:LHX84"/>
    <mergeCell ref="LHZ84:LIB84"/>
    <mergeCell ref="LID84:LIF84"/>
    <mergeCell ref="LGT84:LGV84"/>
    <mergeCell ref="LGX84:LGZ84"/>
    <mergeCell ref="LHB84:LHD84"/>
    <mergeCell ref="LHF84:LHH84"/>
    <mergeCell ref="LHJ84:LHL84"/>
    <mergeCell ref="LFZ84:LGB84"/>
    <mergeCell ref="LGD84:LGF84"/>
    <mergeCell ref="LGH84:LGJ84"/>
    <mergeCell ref="LGL84:LGN84"/>
    <mergeCell ref="LGP84:LGR84"/>
    <mergeCell ref="LFF84:LFH84"/>
    <mergeCell ref="LFJ84:LFL84"/>
    <mergeCell ref="LFN84:LFP84"/>
    <mergeCell ref="LFR84:LFT84"/>
    <mergeCell ref="LFV84:LFX84"/>
    <mergeCell ref="LEL84:LEN84"/>
    <mergeCell ref="LEP84:LER84"/>
    <mergeCell ref="LET84:LEV84"/>
    <mergeCell ref="LEX84:LEZ84"/>
    <mergeCell ref="LFB84:LFD84"/>
    <mergeCell ref="LDR84:LDT84"/>
    <mergeCell ref="LDV84:LDX84"/>
    <mergeCell ref="LDZ84:LEB84"/>
    <mergeCell ref="LED84:LEF84"/>
    <mergeCell ref="LEH84:LEJ84"/>
    <mergeCell ref="LCX84:LCZ84"/>
    <mergeCell ref="LDB84:LDD84"/>
    <mergeCell ref="LDF84:LDH84"/>
    <mergeCell ref="LDJ84:LDL84"/>
    <mergeCell ref="LDN84:LDP84"/>
    <mergeCell ref="LCD84:LCF84"/>
    <mergeCell ref="LCH84:LCJ84"/>
    <mergeCell ref="LCL84:LCN84"/>
    <mergeCell ref="LCP84:LCR84"/>
    <mergeCell ref="LCT84:LCV84"/>
    <mergeCell ref="LBJ84:LBL84"/>
    <mergeCell ref="LBN84:LBP84"/>
    <mergeCell ref="LBR84:LBT84"/>
    <mergeCell ref="LBV84:LBX84"/>
    <mergeCell ref="LBZ84:LCB84"/>
    <mergeCell ref="LAP84:LAR84"/>
    <mergeCell ref="LAT84:LAV84"/>
    <mergeCell ref="LAX84:LAZ84"/>
    <mergeCell ref="LBB84:LBD84"/>
    <mergeCell ref="LBF84:LBH84"/>
    <mergeCell ref="KZV84:KZX84"/>
    <mergeCell ref="KZZ84:LAB84"/>
    <mergeCell ref="LAD84:LAF84"/>
    <mergeCell ref="LAH84:LAJ84"/>
    <mergeCell ref="LAL84:LAN84"/>
    <mergeCell ref="KZB84:KZD84"/>
    <mergeCell ref="KZF84:KZH84"/>
    <mergeCell ref="KZJ84:KZL84"/>
    <mergeCell ref="KZN84:KZP84"/>
    <mergeCell ref="KZR84:KZT84"/>
    <mergeCell ref="KYH84:KYJ84"/>
    <mergeCell ref="KYL84:KYN84"/>
    <mergeCell ref="KYP84:KYR84"/>
    <mergeCell ref="KYT84:KYV84"/>
    <mergeCell ref="KYX84:KYZ84"/>
    <mergeCell ref="KXN84:KXP84"/>
    <mergeCell ref="KXR84:KXT84"/>
    <mergeCell ref="KXV84:KXX84"/>
    <mergeCell ref="KXZ84:KYB84"/>
    <mergeCell ref="KYD84:KYF84"/>
    <mergeCell ref="KWT84:KWV84"/>
    <mergeCell ref="KWX84:KWZ84"/>
    <mergeCell ref="KXB84:KXD84"/>
    <mergeCell ref="KXF84:KXH84"/>
    <mergeCell ref="KXJ84:KXL84"/>
    <mergeCell ref="KVZ84:KWB84"/>
    <mergeCell ref="KWD84:KWF84"/>
    <mergeCell ref="KWH84:KWJ84"/>
    <mergeCell ref="KWL84:KWN84"/>
    <mergeCell ref="KWP84:KWR84"/>
    <mergeCell ref="KVF84:KVH84"/>
    <mergeCell ref="KVJ84:KVL84"/>
    <mergeCell ref="KVN84:KVP84"/>
    <mergeCell ref="KVR84:KVT84"/>
    <mergeCell ref="KVV84:KVX84"/>
    <mergeCell ref="KUL84:KUN84"/>
    <mergeCell ref="KUP84:KUR84"/>
    <mergeCell ref="KUT84:KUV84"/>
    <mergeCell ref="KUX84:KUZ84"/>
    <mergeCell ref="KVB84:KVD84"/>
    <mergeCell ref="KTR84:KTT84"/>
    <mergeCell ref="KTV84:KTX84"/>
    <mergeCell ref="KTZ84:KUB84"/>
    <mergeCell ref="KUD84:KUF84"/>
    <mergeCell ref="KUH84:KUJ84"/>
    <mergeCell ref="KSX84:KSZ84"/>
    <mergeCell ref="KTB84:KTD84"/>
    <mergeCell ref="KTF84:KTH84"/>
    <mergeCell ref="KTJ84:KTL84"/>
    <mergeCell ref="KTN84:KTP84"/>
    <mergeCell ref="KSD84:KSF84"/>
    <mergeCell ref="KSH84:KSJ84"/>
    <mergeCell ref="KSL84:KSN84"/>
    <mergeCell ref="KSP84:KSR84"/>
    <mergeCell ref="KST84:KSV84"/>
    <mergeCell ref="KRJ84:KRL84"/>
    <mergeCell ref="KRN84:KRP84"/>
    <mergeCell ref="KRR84:KRT84"/>
    <mergeCell ref="KRV84:KRX84"/>
    <mergeCell ref="KRZ84:KSB84"/>
    <mergeCell ref="KQP84:KQR84"/>
    <mergeCell ref="KQT84:KQV84"/>
    <mergeCell ref="KQX84:KQZ84"/>
    <mergeCell ref="KRB84:KRD84"/>
    <mergeCell ref="KRF84:KRH84"/>
    <mergeCell ref="KPV84:KPX84"/>
    <mergeCell ref="KPZ84:KQB84"/>
    <mergeCell ref="KQD84:KQF84"/>
    <mergeCell ref="KQH84:KQJ84"/>
    <mergeCell ref="KQL84:KQN84"/>
    <mergeCell ref="KPB84:KPD84"/>
    <mergeCell ref="KPF84:KPH84"/>
    <mergeCell ref="KPJ84:KPL84"/>
    <mergeCell ref="KPN84:KPP84"/>
    <mergeCell ref="KPR84:KPT84"/>
    <mergeCell ref="KOH84:KOJ84"/>
    <mergeCell ref="KOL84:KON84"/>
    <mergeCell ref="KOP84:KOR84"/>
    <mergeCell ref="KOT84:KOV84"/>
    <mergeCell ref="KOX84:KOZ84"/>
    <mergeCell ref="KNN84:KNP84"/>
    <mergeCell ref="KNR84:KNT84"/>
    <mergeCell ref="KNV84:KNX84"/>
    <mergeCell ref="KNZ84:KOB84"/>
    <mergeCell ref="KOD84:KOF84"/>
    <mergeCell ref="KMT84:KMV84"/>
    <mergeCell ref="KMX84:KMZ84"/>
    <mergeCell ref="KNB84:KND84"/>
    <mergeCell ref="KNF84:KNH84"/>
    <mergeCell ref="KNJ84:KNL84"/>
    <mergeCell ref="KLZ84:KMB84"/>
    <mergeCell ref="KMD84:KMF84"/>
    <mergeCell ref="KMH84:KMJ84"/>
    <mergeCell ref="KML84:KMN84"/>
    <mergeCell ref="KMP84:KMR84"/>
    <mergeCell ref="KLF84:KLH84"/>
    <mergeCell ref="KLJ84:KLL84"/>
    <mergeCell ref="KLN84:KLP84"/>
    <mergeCell ref="KLR84:KLT84"/>
    <mergeCell ref="KLV84:KLX84"/>
    <mergeCell ref="KKL84:KKN84"/>
    <mergeCell ref="KKP84:KKR84"/>
    <mergeCell ref="KKT84:KKV84"/>
    <mergeCell ref="KKX84:KKZ84"/>
    <mergeCell ref="KLB84:KLD84"/>
    <mergeCell ref="KJR84:KJT84"/>
    <mergeCell ref="KJV84:KJX84"/>
    <mergeCell ref="KJZ84:KKB84"/>
    <mergeCell ref="KKD84:KKF84"/>
    <mergeCell ref="KKH84:KKJ84"/>
    <mergeCell ref="KIX84:KIZ84"/>
    <mergeCell ref="KJB84:KJD84"/>
    <mergeCell ref="KJF84:KJH84"/>
    <mergeCell ref="KJJ84:KJL84"/>
    <mergeCell ref="KJN84:KJP84"/>
    <mergeCell ref="KID84:KIF84"/>
    <mergeCell ref="KIH84:KIJ84"/>
    <mergeCell ref="KIL84:KIN84"/>
    <mergeCell ref="KIP84:KIR84"/>
    <mergeCell ref="KIT84:KIV84"/>
    <mergeCell ref="KHJ84:KHL84"/>
    <mergeCell ref="KHN84:KHP84"/>
    <mergeCell ref="KHR84:KHT84"/>
    <mergeCell ref="KHV84:KHX84"/>
    <mergeCell ref="KHZ84:KIB84"/>
    <mergeCell ref="KGP84:KGR84"/>
    <mergeCell ref="KGT84:KGV84"/>
    <mergeCell ref="KGX84:KGZ84"/>
    <mergeCell ref="KHB84:KHD84"/>
    <mergeCell ref="KHF84:KHH84"/>
    <mergeCell ref="KFV84:KFX84"/>
    <mergeCell ref="KFZ84:KGB84"/>
    <mergeCell ref="KGD84:KGF84"/>
    <mergeCell ref="KGH84:KGJ84"/>
    <mergeCell ref="KGL84:KGN84"/>
    <mergeCell ref="KFB84:KFD84"/>
    <mergeCell ref="KFF84:KFH84"/>
    <mergeCell ref="KFJ84:KFL84"/>
    <mergeCell ref="KFN84:KFP84"/>
    <mergeCell ref="KFR84:KFT84"/>
    <mergeCell ref="KEH84:KEJ84"/>
    <mergeCell ref="KEL84:KEN84"/>
    <mergeCell ref="KEP84:KER84"/>
    <mergeCell ref="KET84:KEV84"/>
    <mergeCell ref="KEX84:KEZ84"/>
    <mergeCell ref="KDN84:KDP84"/>
    <mergeCell ref="KDR84:KDT84"/>
    <mergeCell ref="KDV84:KDX84"/>
    <mergeCell ref="KDZ84:KEB84"/>
    <mergeCell ref="KED84:KEF84"/>
    <mergeCell ref="KCT84:KCV84"/>
    <mergeCell ref="KCX84:KCZ84"/>
    <mergeCell ref="KDB84:KDD84"/>
    <mergeCell ref="KDF84:KDH84"/>
    <mergeCell ref="KDJ84:KDL84"/>
    <mergeCell ref="KBZ84:KCB84"/>
    <mergeCell ref="KCD84:KCF84"/>
    <mergeCell ref="KCH84:KCJ84"/>
    <mergeCell ref="KCL84:KCN84"/>
    <mergeCell ref="KCP84:KCR84"/>
    <mergeCell ref="KBF84:KBH84"/>
    <mergeCell ref="KBJ84:KBL84"/>
    <mergeCell ref="KBN84:KBP84"/>
    <mergeCell ref="KBR84:KBT84"/>
    <mergeCell ref="KBV84:KBX84"/>
    <mergeCell ref="KAL84:KAN84"/>
    <mergeCell ref="KAP84:KAR84"/>
    <mergeCell ref="KAT84:KAV84"/>
    <mergeCell ref="KAX84:KAZ84"/>
    <mergeCell ref="KBB84:KBD84"/>
    <mergeCell ref="JZR84:JZT84"/>
    <mergeCell ref="JZV84:JZX84"/>
    <mergeCell ref="JZZ84:KAB84"/>
    <mergeCell ref="KAD84:KAF84"/>
    <mergeCell ref="KAH84:KAJ84"/>
    <mergeCell ref="JYX84:JYZ84"/>
    <mergeCell ref="JZB84:JZD84"/>
    <mergeCell ref="JZF84:JZH84"/>
    <mergeCell ref="JZJ84:JZL84"/>
    <mergeCell ref="JZN84:JZP84"/>
    <mergeCell ref="JYD84:JYF84"/>
    <mergeCell ref="JYH84:JYJ84"/>
    <mergeCell ref="JYL84:JYN84"/>
    <mergeCell ref="JYP84:JYR84"/>
    <mergeCell ref="JYT84:JYV84"/>
    <mergeCell ref="JXJ84:JXL84"/>
    <mergeCell ref="JXN84:JXP84"/>
    <mergeCell ref="JXR84:JXT84"/>
    <mergeCell ref="JXV84:JXX84"/>
    <mergeCell ref="JXZ84:JYB84"/>
    <mergeCell ref="JWP84:JWR84"/>
    <mergeCell ref="JWT84:JWV84"/>
    <mergeCell ref="JWX84:JWZ84"/>
    <mergeCell ref="JXB84:JXD84"/>
    <mergeCell ref="JXF84:JXH84"/>
    <mergeCell ref="JVV84:JVX84"/>
    <mergeCell ref="JVZ84:JWB84"/>
    <mergeCell ref="JWD84:JWF84"/>
    <mergeCell ref="JWH84:JWJ84"/>
    <mergeCell ref="JWL84:JWN84"/>
    <mergeCell ref="JVB84:JVD84"/>
    <mergeCell ref="JVF84:JVH84"/>
    <mergeCell ref="JVJ84:JVL84"/>
    <mergeCell ref="JVN84:JVP84"/>
    <mergeCell ref="JVR84:JVT84"/>
    <mergeCell ref="JUH84:JUJ84"/>
    <mergeCell ref="JUL84:JUN84"/>
    <mergeCell ref="JUP84:JUR84"/>
    <mergeCell ref="JUT84:JUV84"/>
    <mergeCell ref="JUX84:JUZ84"/>
    <mergeCell ref="JTN84:JTP84"/>
    <mergeCell ref="JTR84:JTT84"/>
    <mergeCell ref="JTV84:JTX84"/>
    <mergeCell ref="JTZ84:JUB84"/>
    <mergeCell ref="JUD84:JUF84"/>
    <mergeCell ref="JST84:JSV84"/>
    <mergeCell ref="JSX84:JSZ84"/>
    <mergeCell ref="JTB84:JTD84"/>
    <mergeCell ref="JTF84:JTH84"/>
    <mergeCell ref="JTJ84:JTL84"/>
    <mergeCell ref="JRZ84:JSB84"/>
    <mergeCell ref="JSD84:JSF84"/>
    <mergeCell ref="JSH84:JSJ84"/>
    <mergeCell ref="JSL84:JSN84"/>
    <mergeCell ref="JSP84:JSR84"/>
    <mergeCell ref="JRF84:JRH84"/>
    <mergeCell ref="JRJ84:JRL84"/>
    <mergeCell ref="JRN84:JRP84"/>
    <mergeCell ref="JRR84:JRT84"/>
    <mergeCell ref="JRV84:JRX84"/>
    <mergeCell ref="JQL84:JQN84"/>
    <mergeCell ref="JQP84:JQR84"/>
    <mergeCell ref="JQT84:JQV84"/>
    <mergeCell ref="JQX84:JQZ84"/>
    <mergeCell ref="JRB84:JRD84"/>
    <mergeCell ref="JPR84:JPT84"/>
    <mergeCell ref="JPV84:JPX84"/>
    <mergeCell ref="JPZ84:JQB84"/>
    <mergeCell ref="JQD84:JQF84"/>
    <mergeCell ref="JQH84:JQJ84"/>
    <mergeCell ref="JOX84:JOZ84"/>
    <mergeCell ref="JPB84:JPD84"/>
    <mergeCell ref="JPF84:JPH84"/>
    <mergeCell ref="JPJ84:JPL84"/>
    <mergeCell ref="JPN84:JPP84"/>
    <mergeCell ref="JOD84:JOF84"/>
    <mergeCell ref="JOH84:JOJ84"/>
    <mergeCell ref="JOL84:JON84"/>
    <mergeCell ref="JOP84:JOR84"/>
    <mergeCell ref="JOT84:JOV84"/>
    <mergeCell ref="JNJ84:JNL84"/>
    <mergeCell ref="JNN84:JNP84"/>
    <mergeCell ref="JNR84:JNT84"/>
    <mergeCell ref="JNV84:JNX84"/>
    <mergeCell ref="JNZ84:JOB84"/>
    <mergeCell ref="JMP84:JMR84"/>
    <mergeCell ref="JMT84:JMV84"/>
    <mergeCell ref="JMX84:JMZ84"/>
    <mergeCell ref="JNB84:JND84"/>
    <mergeCell ref="JNF84:JNH84"/>
    <mergeCell ref="JLV84:JLX84"/>
    <mergeCell ref="JLZ84:JMB84"/>
    <mergeCell ref="JMD84:JMF84"/>
    <mergeCell ref="JMH84:JMJ84"/>
    <mergeCell ref="JML84:JMN84"/>
    <mergeCell ref="JLB84:JLD84"/>
    <mergeCell ref="JLF84:JLH84"/>
    <mergeCell ref="JLJ84:JLL84"/>
    <mergeCell ref="JLN84:JLP84"/>
    <mergeCell ref="JLR84:JLT84"/>
    <mergeCell ref="JKH84:JKJ84"/>
    <mergeCell ref="JKL84:JKN84"/>
    <mergeCell ref="JKP84:JKR84"/>
    <mergeCell ref="JKT84:JKV84"/>
    <mergeCell ref="JKX84:JKZ84"/>
    <mergeCell ref="JJN84:JJP84"/>
    <mergeCell ref="JJR84:JJT84"/>
    <mergeCell ref="JJV84:JJX84"/>
    <mergeCell ref="JJZ84:JKB84"/>
    <mergeCell ref="JKD84:JKF84"/>
    <mergeCell ref="JIT84:JIV84"/>
    <mergeCell ref="JIX84:JIZ84"/>
    <mergeCell ref="JJB84:JJD84"/>
    <mergeCell ref="JJF84:JJH84"/>
    <mergeCell ref="JJJ84:JJL84"/>
    <mergeCell ref="JHZ84:JIB84"/>
    <mergeCell ref="JID84:JIF84"/>
    <mergeCell ref="JIH84:JIJ84"/>
    <mergeCell ref="JIL84:JIN84"/>
    <mergeCell ref="JIP84:JIR84"/>
    <mergeCell ref="JHF84:JHH84"/>
    <mergeCell ref="JHJ84:JHL84"/>
    <mergeCell ref="JHN84:JHP84"/>
    <mergeCell ref="JHR84:JHT84"/>
    <mergeCell ref="JHV84:JHX84"/>
    <mergeCell ref="JGL84:JGN84"/>
    <mergeCell ref="JGP84:JGR84"/>
    <mergeCell ref="JGT84:JGV84"/>
    <mergeCell ref="JGX84:JGZ84"/>
    <mergeCell ref="JHB84:JHD84"/>
    <mergeCell ref="JFR84:JFT84"/>
    <mergeCell ref="JFV84:JFX84"/>
    <mergeCell ref="JFZ84:JGB84"/>
    <mergeCell ref="JGD84:JGF84"/>
    <mergeCell ref="JGH84:JGJ84"/>
    <mergeCell ref="JEX84:JEZ84"/>
    <mergeCell ref="JFB84:JFD84"/>
    <mergeCell ref="JFF84:JFH84"/>
    <mergeCell ref="JFJ84:JFL84"/>
    <mergeCell ref="JFN84:JFP84"/>
    <mergeCell ref="JED84:JEF84"/>
    <mergeCell ref="JEH84:JEJ84"/>
    <mergeCell ref="JEL84:JEN84"/>
    <mergeCell ref="JEP84:JER84"/>
    <mergeCell ref="JET84:JEV84"/>
    <mergeCell ref="JDJ84:JDL84"/>
    <mergeCell ref="JDN84:JDP84"/>
    <mergeCell ref="JDR84:JDT84"/>
    <mergeCell ref="JDV84:JDX84"/>
    <mergeCell ref="JDZ84:JEB84"/>
    <mergeCell ref="JCP84:JCR84"/>
    <mergeCell ref="JCT84:JCV84"/>
    <mergeCell ref="JCX84:JCZ84"/>
    <mergeCell ref="JDB84:JDD84"/>
    <mergeCell ref="JDF84:JDH84"/>
    <mergeCell ref="JBV84:JBX84"/>
    <mergeCell ref="JBZ84:JCB84"/>
    <mergeCell ref="JCD84:JCF84"/>
    <mergeCell ref="JCH84:JCJ84"/>
    <mergeCell ref="JCL84:JCN84"/>
    <mergeCell ref="JBB84:JBD84"/>
    <mergeCell ref="JBF84:JBH84"/>
    <mergeCell ref="JBJ84:JBL84"/>
    <mergeCell ref="JBN84:JBP84"/>
    <mergeCell ref="JBR84:JBT84"/>
    <mergeCell ref="JAH84:JAJ84"/>
    <mergeCell ref="JAL84:JAN84"/>
    <mergeCell ref="JAP84:JAR84"/>
    <mergeCell ref="JAT84:JAV84"/>
    <mergeCell ref="JAX84:JAZ84"/>
    <mergeCell ref="IZN84:IZP84"/>
    <mergeCell ref="IZR84:IZT84"/>
    <mergeCell ref="IZV84:IZX84"/>
    <mergeCell ref="IZZ84:JAB84"/>
    <mergeCell ref="JAD84:JAF84"/>
    <mergeCell ref="IYT84:IYV84"/>
    <mergeCell ref="IYX84:IYZ84"/>
    <mergeCell ref="IZB84:IZD84"/>
    <mergeCell ref="IZF84:IZH84"/>
    <mergeCell ref="IZJ84:IZL84"/>
    <mergeCell ref="IXZ84:IYB84"/>
    <mergeCell ref="IYD84:IYF84"/>
    <mergeCell ref="IYH84:IYJ84"/>
    <mergeCell ref="IYL84:IYN84"/>
    <mergeCell ref="IYP84:IYR84"/>
    <mergeCell ref="IXF84:IXH84"/>
    <mergeCell ref="IXJ84:IXL84"/>
    <mergeCell ref="IXN84:IXP84"/>
    <mergeCell ref="IXR84:IXT84"/>
    <mergeCell ref="IXV84:IXX84"/>
    <mergeCell ref="IWL84:IWN84"/>
    <mergeCell ref="IWP84:IWR84"/>
    <mergeCell ref="IWT84:IWV84"/>
    <mergeCell ref="IWX84:IWZ84"/>
    <mergeCell ref="IXB84:IXD84"/>
    <mergeCell ref="IVR84:IVT84"/>
    <mergeCell ref="IVV84:IVX84"/>
    <mergeCell ref="IVZ84:IWB84"/>
    <mergeCell ref="IWD84:IWF84"/>
    <mergeCell ref="IWH84:IWJ84"/>
    <mergeCell ref="IUX84:IUZ84"/>
    <mergeCell ref="IVB84:IVD84"/>
    <mergeCell ref="IVF84:IVH84"/>
    <mergeCell ref="IVJ84:IVL84"/>
    <mergeCell ref="IVN84:IVP84"/>
    <mergeCell ref="IUD84:IUF84"/>
    <mergeCell ref="IUH84:IUJ84"/>
    <mergeCell ref="IUL84:IUN84"/>
    <mergeCell ref="IUP84:IUR84"/>
    <mergeCell ref="IUT84:IUV84"/>
    <mergeCell ref="ITJ84:ITL84"/>
    <mergeCell ref="ITN84:ITP84"/>
    <mergeCell ref="ITR84:ITT84"/>
    <mergeCell ref="ITV84:ITX84"/>
    <mergeCell ref="ITZ84:IUB84"/>
    <mergeCell ref="ISP84:ISR84"/>
    <mergeCell ref="IST84:ISV84"/>
    <mergeCell ref="ISX84:ISZ84"/>
    <mergeCell ref="ITB84:ITD84"/>
    <mergeCell ref="ITF84:ITH84"/>
    <mergeCell ref="IRV84:IRX84"/>
    <mergeCell ref="IRZ84:ISB84"/>
    <mergeCell ref="ISD84:ISF84"/>
    <mergeCell ref="ISH84:ISJ84"/>
    <mergeCell ref="ISL84:ISN84"/>
    <mergeCell ref="IRB84:IRD84"/>
    <mergeCell ref="IRF84:IRH84"/>
    <mergeCell ref="IRJ84:IRL84"/>
    <mergeCell ref="IRN84:IRP84"/>
    <mergeCell ref="IRR84:IRT84"/>
    <mergeCell ref="IQH84:IQJ84"/>
    <mergeCell ref="IQL84:IQN84"/>
    <mergeCell ref="IQP84:IQR84"/>
    <mergeCell ref="IQT84:IQV84"/>
    <mergeCell ref="IQX84:IQZ84"/>
    <mergeCell ref="IPN84:IPP84"/>
    <mergeCell ref="IPR84:IPT84"/>
    <mergeCell ref="IPV84:IPX84"/>
    <mergeCell ref="IPZ84:IQB84"/>
    <mergeCell ref="IQD84:IQF84"/>
    <mergeCell ref="IOT84:IOV84"/>
    <mergeCell ref="IOX84:IOZ84"/>
    <mergeCell ref="IPB84:IPD84"/>
    <mergeCell ref="IPF84:IPH84"/>
    <mergeCell ref="IPJ84:IPL84"/>
    <mergeCell ref="INZ84:IOB84"/>
    <mergeCell ref="IOD84:IOF84"/>
    <mergeCell ref="IOH84:IOJ84"/>
    <mergeCell ref="IOL84:ION84"/>
    <mergeCell ref="IOP84:IOR84"/>
    <mergeCell ref="INF84:INH84"/>
    <mergeCell ref="INJ84:INL84"/>
    <mergeCell ref="INN84:INP84"/>
    <mergeCell ref="INR84:INT84"/>
    <mergeCell ref="INV84:INX84"/>
    <mergeCell ref="IML84:IMN84"/>
    <mergeCell ref="IMP84:IMR84"/>
    <mergeCell ref="IMT84:IMV84"/>
    <mergeCell ref="IMX84:IMZ84"/>
    <mergeCell ref="INB84:IND84"/>
    <mergeCell ref="ILR84:ILT84"/>
    <mergeCell ref="ILV84:ILX84"/>
    <mergeCell ref="ILZ84:IMB84"/>
    <mergeCell ref="IMD84:IMF84"/>
    <mergeCell ref="IMH84:IMJ84"/>
    <mergeCell ref="IKX84:IKZ84"/>
    <mergeCell ref="ILB84:ILD84"/>
    <mergeCell ref="ILF84:ILH84"/>
    <mergeCell ref="ILJ84:ILL84"/>
    <mergeCell ref="ILN84:ILP84"/>
    <mergeCell ref="IKD84:IKF84"/>
    <mergeCell ref="IKH84:IKJ84"/>
    <mergeCell ref="IKL84:IKN84"/>
    <mergeCell ref="IKP84:IKR84"/>
    <mergeCell ref="IKT84:IKV84"/>
    <mergeCell ref="IJJ84:IJL84"/>
    <mergeCell ref="IJN84:IJP84"/>
    <mergeCell ref="IJR84:IJT84"/>
    <mergeCell ref="IJV84:IJX84"/>
    <mergeCell ref="IJZ84:IKB84"/>
    <mergeCell ref="IIP84:IIR84"/>
    <mergeCell ref="IIT84:IIV84"/>
    <mergeCell ref="IIX84:IIZ84"/>
    <mergeCell ref="IJB84:IJD84"/>
    <mergeCell ref="IJF84:IJH84"/>
    <mergeCell ref="IHV84:IHX84"/>
    <mergeCell ref="IHZ84:IIB84"/>
    <mergeCell ref="IID84:IIF84"/>
    <mergeCell ref="IIH84:IIJ84"/>
    <mergeCell ref="IIL84:IIN84"/>
    <mergeCell ref="IHB84:IHD84"/>
    <mergeCell ref="IHF84:IHH84"/>
    <mergeCell ref="IHJ84:IHL84"/>
    <mergeCell ref="IHN84:IHP84"/>
    <mergeCell ref="IHR84:IHT84"/>
    <mergeCell ref="IGH84:IGJ84"/>
    <mergeCell ref="IGL84:IGN84"/>
    <mergeCell ref="IGP84:IGR84"/>
    <mergeCell ref="IGT84:IGV84"/>
    <mergeCell ref="IGX84:IGZ84"/>
    <mergeCell ref="IFN84:IFP84"/>
    <mergeCell ref="IFR84:IFT84"/>
    <mergeCell ref="IFV84:IFX84"/>
    <mergeCell ref="IFZ84:IGB84"/>
    <mergeCell ref="IGD84:IGF84"/>
    <mergeCell ref="IET84:IEV84"/>
    <mergeCell ref="IEX84:IEZ84"/>
    <mergeCell ref="IFB84:IFD84"/>
    <mergeCell ref="IFF84:IFH84"/>
    <mergeCell ref="IFJ84:IFL84"/>
    <mergeCell ref="IDZ84:IEB84"/>
    <mergeCell ref="IED84:IEF84"/>
    <mergeCell ref="IEH84:IEJ84"/>
    <mergeCell ref="IEL84:IEN84"/>
    <mergeCell ref="IEP84:IER84"/>
    <mergeCell ref="IDF84:IDH84"/>
    <mergeCell ref="IDJ84:IDL84"/>
    <mergeCell ref="IDN84:IDP84"/>
    <mergeCell ref="IDR84:IDT84"/>
    <mergeCell ref="IDV84:IDX84"/>
    <mergeCell ref="ICL84:ICN84"/>
    <mergeCell ref="ICP84:ICR84"/>
    <mergeCell ref="ICT84:ICV84"/>
    <mergeCell ref="ICX84:ICZ84"/>
    <mergeCell ref="IDB84:IDD84"/>
    <mergeCell ref="IBR84:IBT84"/>
    <mergeCell ref="IBV84:IBX84"/>
    <mergeCell ref="IBZ84:ICB84"/>
    <mergeCell ref="ICD84:ICF84"/>
    <mergeCell ref="ICH84:ICJ84"/>
    <mergeCell ref="IAX84:IAZ84"/>
    <mergeCell ref="IBB84:IBD84"/>
    <mergeCell ref="IBF84:IBH84"/>
    <mergeCell ref="IBJ84:IBL84"/>
    <mergeCell ref="IBN84:IBP84"/>
    <mergeCell ref="IAD84:IAF84"/>
    <mergeCell ref="IAH84:IAJ84"/>
    <mergeCell ref="IAL84:IAN84"/>
    <mergeCell ref="IAP84:IAR84"/>
    <mergeCell ref="IAT84:IAV84"/>
    <mergeCell ref="HZJ84:HZL84"/>
    <mergeCell ref="HZN84:HZP84"/>
    <mergeCell ref="HZR84:HZT84"/>
    <mergeCell ref="HZV84:HZX84"/>
    <mergeCell ref="HZZ84:IAB84"/>
    <mergeCell ref="HYP84:HYR84"/>
    <mergeCell ref="HYT84:HYV84"/>
    <mergeCell ref="HYX84:HYZ84"/>
    <mergeCell ref="HZB84:HZD84"/>
    <mergeCell ref="HZF84:HZH84"/>
    <mergeCell ref="HXV84:HXX84"/>
    <mergeCell ref="HXZ84:HYB84"/>
    <mergeCell ref="HYD84:HYF84"/>
    <mergeCell ref="HYH84:HYJ84"/>
    <mergeCell ref="HYL84:HYN84"/>
    <mergeCell ref="HXB84:HXD84"/>
    <mergeCell ref="HXF84:HXH84"/>
    <mergeCell ref="HXJ84:HXL84"/>
    <mergeCell ref="HXN84:HXP84"/>
    <mergeCell ref="HXR84:HXT84"/>
    <mergeCell ref="HWH84:HWJ84"/>
    <mergeCell ref="HWL84:HWN84"/>
    <mergeCell ref="HWP84:HWR84"/>
    <mergeCell ref="HWT84:HWV84"/>
    <mergeCell ref="HWX84:HWZ84"/>
    <mergeCell ref="HVN84:HVP84"/>
    <mergeCell ref="HVR84:HVT84"/>
    <mergeCell ref="HVV84:HVX84"/>
    <mergeCell ref="HVZ84:HWB84"/>
    <mergeCell ref="HWD84:HWF84"/>
    <mergeCell ref="HUT84:HUV84"/>
    <mergeCell ref="HUX84:HUZ84"/>
    <mergeCell ref="HVB84:HVD84"/>
    <mergeCell ref="HVF84:HVH84"/>
    <mergeCell ref="HVJ84:HVL84"/>
    <mergeCell ref="HTZ84:HUB84"/>
    <mergeCell ref="HUD84:HUF84"/>
    <mergeCell ref="HUH84:HUJ84"/>
    <mergeCell ref="HUL84:HUN84"/>
    <mergeCell ref="HUP84:HUR84"/>
    <mergeCell ref="HTF84:HTH84"/>
    <mergeCell ref="HTJ84:HTL84"/>
    <mergeCell ref="HTN84:HTP84"/>
    <mergeCell ref="HTR84:HTT84"/>
    <mergeCell ref="HTV84:HTX84"/>
    <mergeCell ref="HSL84:HSN84"/>
    <mergeCell ref="HSP84:HSR84"/>
    <mergeCell ref="HST84:HSV84"/>
    <mergeCell ref="HSX84:HSZ84"/>
    <mergeCell ref="HTB84:HTD84"/>
    <mergeCell ref="HRR84:HRT84"/>
    <mergeCell ref="HRV84:HRX84"/>
    <mergeCell ref="HRZ84:HSB84"/>
    <mergeCell ref="HSD84:HSF84"/>
    <mergeCell ref="HSH84:HSJ84"/>
    <mergeCell ref="HQX84:HQZ84"/>
    <mergeCell ref="HRB84:HRD84"/>
    <mergeCell ref="HRF84:HRH84"/>
    <mergeCell ref="HRJ84:HRL84"/>
    <mergeCell ref="HRN84:HRP84"/>
    <mergeCell ref="HQD84:HQF84"/>
    <mergeCell ref="HQH84:HQJ84"/>
    <mergeCell ref="HQL84:HQN84"/>
    <mergeCell ref="HQP84:HQR84"/>
    <mergeCell ref="HQT84:HQV84"/>
    <mergeCell ref="HPJ84:HPL84"/>
    <mergeCell ref="HPN84:HPP84"/>
    <mergeCell ref="HPR84:HPT84"/>
    <mergeCell ref="HPV84:HPX84"/>
    <mergeCell ref="HPZ84:HQB84"/>
    <mergeCell ref="HOP84:HOR84"/>
    <mergeCell ref="HOT84:HOV84"/>
    <mergeCell ref="HOX84:HOZ84"/>
    <mergeCell ref="HPB84:HPD84"/>
    <mergeCell ref="HPF84:HPH84"/>
    <mergeCell ref="HNV84:HNX84"/>
    <mergeCell ref="HNZ84:HOB84"/>
    <mergeCell ref="HOD84:HOF84"/>
    <mergeCell ref="HOH84:HOJ84"/>
    <mergeCell ref="HOL84:HON84"/>
    <mergeCell ref="HNB84:HND84"/>
    <mergeCell ref="HNF84:HNH84"/>
    <mergeCell ref="HNJ84:HNL84"/>
    <mergeCell ref="HNN84:HNP84"/>
    <mergeCell ref="HNR84:HNT84"/>
    <mergeCell ref="HMH84:HMJ84"/>
    <mergeCell ref="HML84:HMN84"/>
    <mergeCell ref="HMP84:HMR84"/>
    <mergeCell ref="HMT84:HMV84"/>
    <mergeCell ref="HMX84:HMZ84"/>
    <mergeCell ref="HLN84:HLP84"/>
    <mergeCell ref="HLR84:HLT84"/>
    <mergeCell ref="HLV84:HLX84"/>
    <mergeCell ref="HLZ84:HMB84"/>
    <mergeCell ref="HMD84:HMF84"/>
    <mergeCell ref="HKT84:HKV84"/>
    <mergeCell ref="HKX84:HKZ84"/>
    <mergeCell ref="HLB84:HLD84"/>
    <mergeCell ref="HLF84:HLH84"/>
    <mergeCell ref="HLJ84:HLL84"/>
    <mergeCell ref="HJZ84:HKB84"/>
    <mergeCell ref="HKD84:HKF84"/>
    <mergeCell ref="HKH84:HKJ84"/>
    <mergeCell ref="HKL84:HKN84"/>
    <mergeCell ref="HKP84:HKR84"/>
    <mergeCell ref="HJF84:HJH84"/>
    <mergeCell ref="HJJ84:HJL84"/>
    <mergeCell ref="HJN84:HJP84"/>
    <mergeCell ref="HJR84:HJT84"/>
    <mergeCell ref="HJV84:HJX84"/>
    <mergeCell ref="HIL84:HIN84"/>
    <mergeCell ref="HIP84:HIR84"/>
    <mergeCell ref="HIT84:HIV84"/>
    <mergeCell ref="HIX84:HIZ84"/>
    <mergeCell ref="HJB84:HJD84"/>
    <mergeCell ref="HHR84:HHT84"/>
    <mergeCell ref="HHV84:HHX84"/>
    <mergeCell ref="HHZ84:HIB84"/>
    <mergeCell ref="HID84:HIF84"/>
    <mergeCell ref="HIH84:HIJ84"/>
    <mergeCell ref="HGX84:HGZ84"/>
    <mergeCell ref="HHB84:HHD84"/>
    <mergeCell ref="HHF84:HHH84"/>
    <mergeCell ref="HHJ84:HHL84"/>
    <mergeCell ref="HHN84:HHP84"/>
    <mergeCell ref="HGD84:HGF84"/>
    <mergeCell ref="HGH84:HGJ84"/>
    <mergeCell ref="HGL84:HGN84"/>
    <mergeCell ref="HGP84:HGR84"/>
    <mergeCell ref="HGT84:HGV84"/>
    <mergeCell ref="HFJ84:HFL84"/>
    <mergeCell ref="HFN84:HFP84"/>
    <mergeCell ref="HFR84:HFT84"/>
    <mergeCell ref="HFV84:HFX84"/>
    <mergeCell ref="HFZ84:HGB84"/>
    <mergeCell ref="HEP84:HER84"/>
    <mergeCell ref="HET84:HEV84"/>
    <mergeCell ref="HEX84:HEZ84"/>
    <mergeCell ref="HFB84:HFD84"/>
    <mergeCell ref="HFF84:HFH84"/>
    <mergeCell ref="HDV84:HDX84"/>
    <mergeCell ref="HDZ84:HEB84"/>
    <mergeCell ref="HED84:HEF84"/>
    <mergeCell ref="HEH84:HEJ84"/>
    <mergeCell ref="HEL84:HEN84"/>
    <mergeCell ref="HDB84:HDD84"/>
    <mergeCell ref="HDF84:HDH84"/>
    <mergeCell ref="HDJ84:HDL84"/>
    <mergeCell ref="HDN84:HDP84"/>
    <mergeCell ref="HDR84:HDT84"/>
    <mergeCell ref="HCH84:HCJ84"/>
    <mergeCell ref="HCL84:HCN84"/>
    <mergeCell ref="HCP84:HCR84"/>
    <mergeCell ref="HCT84:HCV84"/>
    <mergeCell ref="HCX84:HCZ84"/>
    <mergeCell ref="HBN84:HBP84"/>
    <mergeCell ref="HBR84:HBT84"/>
    <mergeCell ref="HBV84:HBX84"/>
    <mergeCell ref="HBZ84:HCB84"/>
    <mergeCell ref="HCD84:HCF84"/>
    <mergeCell ref="HAT84:HAV84"/>
    <mergeCell ref="HAX84:HAZ84"/>
    <mergeCell ref="HBB84:HBD84"/>
    <mergeCell ref="HBF84:HBH84"/>
    <mergeCell ref="HBJ84:HBL84"/>
    <mergeCell ref="GZZ84:HAB84"/>
    <mergeCell ref="HAD84:HAF84"/>
    <mergeCell ref="HAH84:HAJ84"/>
    <mergeCell ref="HAL84:HAN84"/>
    <mergeCell ref="HAP84:HAR84"/>
    <mergeCell ref="GZF84:GZH84"/>
    <mergeCell ref="GZJ84:GZL84"/>
    <mergeCell ref="GZN84:GZP84"/>
    <mergeCell ref="GZR84:GZT84"/>
    <mergeCell ref="GZV84:GZX84"/>
    <mergeCell ref="GYL84:GYN84"/>
    <mergeCell ref="GYP84:GYR84"/>
    <mergeCell ref="GYT84:GYV84"/>
    <mergeCell ref="GYX84:GYZ84"/>
    <mergeCell ref="GZB84:GZD84"/>
    <mergeCell ref="GXR84:GXT84"/>
    <mergeCell ref="GXV84:GXX84"/>
    <mergeCell ref="GXZ84:GYB84"/>
    <mergeCell ref="GYD84:GYF84"/>
    <mergeCell ref="GYH84:GYJ84"/>
    <mergeCell ref="GWX84:GWZ84"/>
    <mergeCell ref="GXB84:GXD84"/>
    <mergeCell ref="GXF84:GXH84"/>
    <mergeCell ref="GXJ84:GXL84"/>
    <mergeCell ref="GXN84:GXP84"/>
    <mergeCell ref="GWD84:GWF84"/>
    <mergeCell ref="GWH84:GWJ84"/>
    <mergeCell ref="GWL84:GWN84"/>
    <mergeCell ref="GWP84:GWR84"/>
    <mergeCell ref="GWT84:GWV84"/>
    <mergeCell ref="GVJ84:GVL84"/>
    <mergeCell ref="GVN84:GVP84"/>
    <mergeCell ref="GVR84:GVT84"/>
    <mergeCell ref="GVV84:GVX84"/>
    <mergeCell ref="GVZ84:GWB84"/>
    <mergeCell ref="GUP84:GUR84"/>
    <mergeCell ref="GUT84:GUV84"/>
    <mergeCell ref="GUX84:GUZ84"/>
    <mergeCell ref="GVB84:GVD84"/>
    <mergeCell ref="GVF84:GVH84"/>
    <mergeCell ref="GTV84:GTX84"/>
    <mergeCell ref="GTZ84:GUB84"/>
    <mergeCell ref="GUD84:GUF84"/>
    <mergeCell ref="GUH84:GUJ84"/>
    <mergeCell ref="GUL84:GUN84"/>
    <mergeCell ref="GTB84:GTD84"/>
    <mergeCell ref="GTF84:GTH84"/>
    <mergeCell ref="GTJ84:GTL84"/>
    <mergeCell ref="GTN84:GTP84"/>
    <mergeCell ref="GTR84:GTT84"/>
    <mergeCell ref="GSH84:GSJ84"/>
    <mergeCell ref="GSL84:GSN84"/>
    <mergeCell ref="GSP84:GSR84"/>
    <mergeCell ref="GST84:GSV84"/>
    <mergeCell ref="GSX84:GSZ84"/>
    <mergeCell ref="GRN84:GRP84"/>
    <mergeCell ref="GRR84:GRT84"/>
    <mergeCell ref="GRV84:GRX84"/>
    <mergeCell ref="GRZ84:GSB84"/>
    <mergeCell ref="GSD84:GSF84"/>
    <mergeCell ref="GQT84:GQV84"/>
    <mergeCell ref="GQX84:GQZ84"/>
    <mergeCell ref="GRB84:GRD84"/>
    <mergeCell ref="GRF84:GRH84"/>
    <mergeCell ref="GRJ84:GRL84"/>
    <mergeCell ref="GPZ84:GQB84"/>
    <mergeCell ref="GQD84:GQF84"/>
    <mergeCell ref="GQH84:GQJ84"/>
    <mergeCell ref="GQL84:GQN84"/>
    <mergeCell ref="GQP84:GQR84"/>
    <mergeCell ref="GPF84:GPH84"/>
    <mergeCell ref="GPJ84:GPL84"/>
    <mergeCell ref="GPN84:GPP84"/>
    <mergeCell ref="GPR84:GPT84"/>
    <mergeCell ref="GPV84:GPX84"/>
    <mergeCell ref="GOL84:GON84"/>
    <mergeCell ref="GOP84:GOR84"/>
    <mergeCell ref="GOT84:GOV84"/>
    <mergeCell ref="GOX84:GOZ84"/>
    <mergeCell ref="GPB84:GPD84"/>
    <mergeCell ref="GNR84:GNT84"/>
    <mergeCell ref="GNV84:GNX84"/>
    <mergeCell ref="GNZ84:GOB84"/>
    <mergeCell ref="GOD84:GOF84"/>
    <mergeCell ref="GOH84:GOJ84"/>
    <mergeCell ref="GMX84:GMZ84"/>
    <mergeCell ref="GNB84:GND84"/>
    <mergeCell ref="GNF84:GNH84"/>
    <mergeCell ref="GNJ84:GNL84"/>
    <mergeCell ref="GNN84:GNP84"/>
    <mergeCell ref="GMD84:GMF84"/>
    <mergeCell ref="GMH84:GMJ84"/>
    <mergeCell ref="GML84:GMN84"/>
    <mergeCell ref="GMP84:GMR84"/>
    <mergeCell ref="GMT84:GMV84"/>
    <mergeCell ref="GLJ84:GLL84"/>
    <mergeCell ref="GLN84:GLP84"/>
    <mergeCell ref="GLR84:GLT84"/>
    <mergeCell ref="GLV84:GLX84"/>
    <mergeCell ref="GLZ84:GMB84"/>
    <mergeCell ref="GKP84:GKR84"/>
    <mergeCell ref="GKT84:GKV84"/>
    <mergeCell ref="GKX84:GKZ84"/>
    <mergeCell ref="GLB84:GLD84"/>
    <mergeCell ref="GLF84:GLH84"/>
    <mergeCell ref="GJV84:GJX84"/>
    <mergeCell ref="GJZ84:GKB84"/>
    <mergeCell ref="GKD84:GKF84"/>
    <mergeCell ref="GKH84:GKJ84"/>
    <mergeCell ref="GKL84:GKN84"/>
    <mergeCell ref="GJB84:GJD84"/>
    <mergeCell ref="GJF84:GJH84"/>
    <mergeCell ref="GJJ84:GJL84"/>
    <mergeCell ref="GJN84:GJP84"/>
    <mergeCell ref="GJR84:GJT84"/>
    <mergeCell ref="GIH84:GIJ84"/>
    <mergeCell ref="GIL84:GIN84"/>
    <mergeCell ref="GIP84:GIR84"/>
    <mergeCell ref="GIT84:GIV84"/>
    <mergeCell ref="GIX84:GIZ84"/>
    <mergeCell ref="GHN84:GHP84"/>
    <mergeCell ref="GHR84:GHT84"/>
    <mergeCell ref="GHV84:GHX84"/>
    <mergeCell ref="GHZ84:GIB84"/>
    <mergeCell ref="GID84:GIF84"/>
    <mergeCell ref="GGT84:GGV84"/>
    <mergeCell ref="GGX84:GGZ84"/>
    <mergeCell ref="GHB84:GHD84"/>
    <mergeCell ref="GHF84:GHH84"/>
    <mergeCell ref="GHJ84:GHL84"/>
    <mergeCell ref="GFZ84:GGB84"/>
    <mergeCell ref="GGD84:GGF84"/>
    <mergeCell ref="GGH84:GGJ84"/>
    <mergeCell ref="GGL84:GGN84"/>
    <mergeCell ref="GGP84:GGR84"/>
    <mergeCell ref="GFF84:GFH84"/>
    <mergeCell ref="GFJ84:GFL84"/>
    <mergeCell ref="GFN84:GFP84"/>
    <mergeCell ref="GFR84:GFT84"/>
    <mergeCell ref="GFV84:GFX84"/>
    <mergeCell ref="GEL84:GEN84"/>
    <mergeCell ref="GEP84:GER84"/>
    <mergeCell ref="GET84:GEV84"/>
    <mergeCell ref="GEX84:GEZ84"/>
    <mergeCell ref="GFB84:GFD84"/>
    <mergeCell ref="GDR84:GDT84"/>
    <mergeCell ref="GDV84:GDX84"/>
    <mergeCell ref="GDZ84:GEB84"/>
    <mergeCell ref="GED84:GEF84"/>
    <mergeCell ref="GEH84:GEJ84"/>
    <mergeCell ref="GCX84:GCZ84"/>
    <mergeCell ref="GDB84:GDD84"/>
    <mergeCell ref="GDF84:GDH84"/>
    <mergeCell ref="GDJ84:GDL84"/>
    <mergeCell ref="GDN84:GDP84"/>
    <mergeCell ref="GCD84:GCF84"/>
    <mergeCell ref="GCH84:GCJ84"/>
    <mergeCell ref="GCL84:GCN84"/>
    <mergeCell ref="GCP84:GCR84"/>
    <mergeCell ref="GCT84:GCV84"/>
    <mergeCell ref="GBJ84:GBL84"/>
    <mergeCell ref="GBN84:GBP84"/>
    <mergeCell ref="GBR84:GBT84"/>
    <mergeCell ref="GBV84:GBX84"/>
    <mergeCell ref="GBZ84:GCB84"/>
    <mergeCell ref="GAP84:GAR84"/>
    <mergeCell ref="GAT84:GAV84"/>
    <mergeCell ref="GAX84:GAZ84"/>
    <mergeCell ref="GBB84:GBD84"/>
    <mergeCell ref="GBF84:GBH84"/>
    <mergeCell ref="FZV84:FZX84"/>
    <mergeCell ref="FZZ84:GAB84"/>
    <mergeCell ref="GAD84:GAF84"/>
    <mergeCell ref="GAH84:GAJ84"/>
    <mergeCell ref="GAL84:GAN84"/>
    <mergeCell ref="FZB84:FZD84"/>
    <mergeCell ref="FZF84:FZH84"/>
    <mergeCell ref="FZJ84:FZL84"/>
    <mergeCell ref="FZN84:FZP84"/>
    <mergeCell ref="FZR84:FZT84"/>
    <mergeCell ref="FYH84:FYJ84"/>
    <mergeCell ref="FYL84:FYN84"/>
    <mergeCell ref="FYP84:FYR84"/>
    <mergeCell ref="FYT84:FYV84"/>
    <mergeCell ref="FYX84:FYZ84"/>
    <mergeCell ref="FXN84:FXP84"/>
    <mergeCell ref="FXR84:FXT84"/>
    <mergeCell ref="FXV84:FXX84"/>
    <mergeCell ref="FXZ84:FYB84"/>
    <mergeCell ref="FYD84:FYF84"/>
    <mergeCell ref="FWT84:FWV84"/>
    <mergeCell ref="FWX84:FWZ84"/>
    <mergeCell ref="FXB84:FXD84"/>
    <mergeCell ref="FXF84:FXH84"/>
    <mergeCell ref="FXJ84:FXL84"/>
    <mergeCell ref="FVZ84:FWB84"/>
    <mergeCell ref="FWD84:FWF84"/>
    <mergeCell ref="FWH84:FWJ84"/>
    <mergeCell ref="FWL84:FWN84"/>
    <mergeCell ref="FWP84:FWR84"/>
    <mergeCell ref="FVF84:FVH84"/>
    <mergeCell ref="FVJ84:FVL84"/>
    <mergeCell ref="FVN84:FVP84"/>
    <mergeCell ref="FVR84:FVT84"/>
    <mergeCell ref="FVV84:FVX84"/>
    <mergeCell ref="FUL84:FUN84"/>
    <mergeCell ref="FUP84:FUR84"/>
    <mergeCell ref="FUT84:FUV84"/>
    <mergeCell ref="FUX84:FUZ84"/>
    <mergeCell ref="FVB84:FVD84"/>
    <mergeCell ref="FTR84:FTT84"/>
    <mergeCell ref="FTV84:FTX84"/>
    <mergeCell ref="FTZ84:FUB84"/>
    <mergeCell ref="FUD84:FUF84"/>
    <mergeCell ref="FUH84:FUJ84"/>
    <mergeCell ref="FSX84:FSZ84"/>
    <mergeCell ref="FTB84:FTD84"/>
    <mergeCell ref="FTF84:FTH84"/>
    <mergeCell ref="FTJ84:FTL84"/>
    <mergeCell ref="FTN84:FTP84"/>
    <mergeCell ref="FSD84:FSF84"/>
    <mergeCell ref="FSH84:FSJ84"/>
    <mergeCell ref="FSL84:FSN84"/>
    <mergeCell ref="FSP84:FSR84"/>
    <mergeCell ref="FST84:FSV84"/>
    <mergeCell ref="FRJ84:FRL84"/>
    <mergeCell ref="FRN84:FRP84"/>
    <mergeCell ref="FRR84:FRT84"/>
    <mergeCell ref="FRV84:FRX84"/>
    <mergeCell ref="FRZ84:FSB84"/>
    <mergeCell ref="FQP84:FQR84"/>
    <mergeCell ref="FQT84:FQV84"/>
    <mergeCell ref="FQX84:FQZ84"/>
    <mergeCell ref="FRB84:FRD84"/>
    <mergeCell ref="FRF84:FRH84"/>
    <mergeCell ref="FPV84:FPX84"/>
    <mergeCell ref="FPZ84:FQB84"/>
    <mergeCell ref="FQD84:FQF84"/>
    <mergeCell ref="FQH84:FQJ84"/>
    <mergeCell ref="FQL84:FQN84"/>
    <mergeCell ref="FPB84:FPD84"/>
    <mergeCell ref="FPF84:FPH84"/>
    <mergeCell ref="FPJ84:FPL84"/>
    <mergeCell ref="FPN84:FPP84"/>
    <mergeCell ref="FPR84:FPT84"/>
    <mergeCell ref="FOH84:FOJ84"/>
    <mergeCell ref="FOL84:FON84"/>
    <mergeCell ref="FOP84:FOR84"/>
    <mergeCell ref="FOT84:FOV84"/>
    <mergeCell ref="FOX84:FOZ84"/>
    <mergeCell ref="FNN84:FNP84"/>
    <mergeCell ref="FNR84:FNT84"/>
    <mergeCell ref="FNV84:FNX84"/>
    <mergeCell ref="FNZ84:FOB84"/>
    <mergeCell ref="FOD84:FOF84"/>
    <mergeCell ref="FMT84:FMV84"/>
    <mergeCell ref="FMX84:FMZ84"/>
    <mergeCell ref="FNB84:FND84"/>
    <mergeCell ref="FNF84:FNH84"/>
    <mergeCell ref="FNJ84:FNL84"/>
    <mergeCell ref="FLZ84:FMB84"/>
    <mergeCell ref="FMD84:FMF84"/>
    <mergeCell ref="FMH84:FMJ84"/>
    <mergeCell ref="FML84:FMN84"/>
    <mergeCell ref="FMP84:FMR84"/>
    <mergeCell ref="FLF84:FLH84"/>
    <mergeCell ref="FLJ84:FLL84"/>
    <mergeCell ref="FLN84:FLP84"/>
    <mergeCell ref="FLR84:FLT84"/>
    <mergeCell ref="FLV84:FLX84"/>
    <mergeCell ref="FKL84:FKN84"/>
    <mergeCell ref="FKP84:FKR84"/>
    <mergeCell ref="FKT84:FKV84"/>
    <mergeCell ref="FKX84:FKZ84"/>
    <mergeCell ref="FLB84:FLD84"/>
    <mergeCell ref="FJR84:FJT84"/>
    <mergeCell ref="FJV84:FJX84"/>
    <mergeCell ref="FJZ84:FKB84"/>
    <mergeCell ref="FKD84:FKF84"/>
    <mergeCell ref="FKH84:FKJ84"/>
    <mergeCell ref="FIX84:FIZ84"/>
    <mergeCell ref="FJB84:FJD84"/>
    <mergeCell ref="FJF84:FJH84"/>
    <mergeCell ref="FJJ84:FJL84"/>
    <mergeCell ref="FJN84:FJP84"/>
    <mergeCell ref="FID84:FIF84"/>
    <mergeCell ref="FIH84:FIJ84"/>
    <mergeCell ref="FIL84:FIN84"/>
    <mergeCell ref="FIP84:FIR84"/>
    <mergeCell ref="FIT84:FIV84"/>
    <mergeCell ref="FHJ84:FHL84"/>
    <mergeCell ref="FHN84:FHP84"/>
    <mergeCell ref="FHR84:FHT84"/>
    <mergeCell ref="FHV84:FHX84"/>
    <mergeCell ref="FHZ84:FIB84"/>
    <mergeCell ref="FGP84:FGR84"/>
    <mergeCell ref="FGT84:FGV84"/>
    <mergeCell ref="FGX84:FGZ84"/>
    <mergeCell ref="FHB84:FHD84"/>
    <mergeCell ref="FHF84:FHH84"/>
    <mergeCell ref="FFV84:FFX84"/>
    <mergeCell ref="FFZ84:FGB84"/>
    <mergeCell ref="FGD84:FGF84"/>
    <mergeCell ref="FGH84:FGJ84"/>
    <mergeCell ref="FGL84:FGN84"/>
    <mergeCell ref="FFB84:FFD84"/>
    <mergeCell ref="FFF84:FFH84"/>
    <mergeCell ref="FFJ84:FFL84"/>
    <mergeCell ref="FFN84:FFP84"/>
    <mergeCell ref="FFR84:FFT84"/>
    <mergeCell ref="FEH84:FEJ84"/>
    <mergeCell ref="FEL84:FEN84"/>
    <mergeCell ref="FEP84:FER84"/>
    <mergeCell ref="FET84:FEV84"/>
    <mergeCell ref="FEX84:FEZ84"/>
    <mergeCell ref="FDN84:FDP84"/>
    <mergeCell ref="FDR84:FDT84"/>
    <mergeCell ref="FDV84:FDX84"/>
    <mergeCell ref="FDZ84:FEB84"/>
    <mergeCell ref="FED84:FEF84"/>
    <mergeCell ref="FCT84:FCV84"/>
    <mergeCell ref="FCX84:FCZ84"/>
    <mergeCell ref="FDB84:FDD84"/>
    <mergeCell ref="FDF84:FDH84"/>
    <mergeCell ref="FDJ84:FDL84"/>
    <mergeCell ref="FBZ84:FCB84"/>
    <mergeCell ref="FCD84:FCF84"/>
    <mergeCell ref="FCH84:FCJ84"/>
    <mergeCell ref="FCL84:FCN84"/>
    <mergeCell ref="FCP84:FCR84"/>
    <mergeCell ref="FBF84:FBH84"/>
    <mergeCell ref="FBJ84:FBL84"/>
    <mergeCell ref="FBN84:FBP84"/>
    <mergeCell ref="FBR84:FBT84"/>
    <mergeCell ref="FBV84:FBX84"/>
    <mergeCell ref="FAL84:FAN84"/>
    <mergeCell ref="FAP84:FAR84"/>
    <mergeCell ref="FAT84:FAV84"/>
    <mergeCell ref="FAX84:FAZ84"/>
    <mergeCell ref="FBB84:FBD84"/>
    <mergeCell ref="EZR84:EZT84"/>
    <mergeCell ref="EZV84:EZX84"/>
    <mergeCell ref="EZZ84:FAB84"/>
    <mergeCell ref="FAD84:FAF84"/>
    <mergeCell ref="FAH84:FAJ84"/>
    <mergeCell ref="EYX84:EYZ84"/>
    <mergeCell ref="EZB84:EZD84"/>
    <mergeCell ref="EZF84:EZH84"/>
    <mergeCell ref="EZJ84:EZL84"/>
    <mergeCell ref="EZN84:EZP84"/>
    <mergeCell ref="EYD84:EYF84"/>
    <mergeCell ref="EYH84:EYJ84"/>
    <mergeCell ref="EYL84:EYN84"/>
    <mergeCell ref="EYP84:EYR84"/>
    <mergeCell ref="EYT84:EYV84"/>
    <mergeCell ref="EXJ84:EXL84"/>
    <mergeCell ref="EXN84:EXP84"/>
    <mergeCell ref="EXR84:EXT84"/>
    <mergeCell ref="EXV84:EXX84"/>
    <mergeCell ref="EXZ84:EYB84"/>
    <mergeCell ref="EWP84:EWR84"/>
    <mergeCell ref="EWT84:EWV84"/>
    <mergeCell ref="EWX84:EWZ84"/>
    <mergeCell ref="EXB84:EXD84"/>
    <mergeCell ref="EXF84:EXH84"/>
    <mergeCell ref="EVV84:EVX84"/>
    <mergeCell ref="EVZ84:EWB84"/>
    <mergeCell ref="EWD84:EWF84"/>
    <mergeCell ref="EWH84:EWJ84"/>
    <mergeCell ref="EWL84:EWN84"/>
    <mergeCell ref="EVB84:EVD84"/>
    <mergeCell ref="EVF84:EVH84"/>
    <mergeCell ref="EVJ84:EVL84"/>
    <mergeCell ref="EVN84:EVP84"/>
    <mergeCell ref="EVR84:EVT84"/>
    <mergeCell ref="EUH84:EUJ84"/>
    <mergeCell ref="EUL84:EUN84"/>
    <mergeCell ref="EUP84:EUR84"/>
    <mergeCell ref="EUT84:EUV84"/>
    <mergeCell ref="EUX84:EUZ84"/>
    <mergeCell ref="ETN84:ETP84"/>
    <mergeCell ref="ETR84:ETT84"/>
    <mergeCell ref="ETV84:ETX84"/>
    <mergeCell ref="ETZ84:EUB84"/>
    <mergeCell ref="EUD84:EUF84"/>
    <mergeCell ref="EST84:ESV84"/>
    <mergeCell ref="ESX84:ESZ84"/>
    <mergeCell ref="ETB84:ETD84"/>
    <mergeCell ref="ETF84:ETH84"/>
    <mergeCell ref="ETJ84:ETL84"/>
    <mergeCell ref="ERZ84:ESB84"/>
    <mergeCell ref="ESD84:ESF84"/>
    <mergeCell ref="ESH84:ESJ84"/>
    <mergeCell ref="ESL84:ESN84"/>
    <mergeCell ref="ESP84:ESR84"/>
    <mergeCell ref="ERF84:ERH84"/>
    <mergeCell ref="ERJ84:ERL84"/>
    <mergeCell ref="ERN84:ERP84"/>
    <mergeCell ref="ERR84:ERT84"/>
    <mergeCell ref="ERV84:ERX84"/>
    <mergeCell ref="EQL84:EQN84"/>
    <mergeCell ref="EQP84:EQR84"/>
    <mergeCell ref="EQT84:EQV84"/>
    <mergeCell ref="EQX84:EQZ84"/>
    <mergeCell ref="ERB84:ERD84"/>
    <mergeCell ref="EPR84:EPT84"/>
    <mergeCell ref="EPV84:EPX84"/>
    <mergeCell ref="EPZ84:EQB84"/>
    <mergeCell ref="EQD84:EQF84"/>
    <mergeCell ref="EQH84:EQJ84"/>
    <mergeCell ref="EOX84:EOZ84"/>
    <mergeCell ref="EPB84:EPD84"/>
    <mergeCell ref="EPF84:EPH84"/>
    <mergeCell ref="EPJ84:EPL84"/>
    <mergeCell ref="EPN84:EPP84"/>
    <mergeCell ref="EOD84:EOF84"/>
    <mergeCell ref="EOH84:EOJ84"/>
    <mergeCell ref="EOL84:EON84"/>
    <mergeCell ref="EOP84:EOR84"/>
    <mergeCell ref="EOT84:EOV84"/>
    <mergeCell ref="ENJ84:ENL84"/>
    <mergeCell ref="ENN84:ENP84"/>
    <mergeCell ref="ENR84:ENT84"/>
    <mergeCell ref="ENV84:ENX84"/>
    <mergeCell ref="ENZ84:EOB84"/>
    <mergeCell ref="EMP84:EMR84"/>
    <mergeCell ref="EMT84:EMV84"/>
    <mergeCell ref="EMX84:EMZ84"/>
    <mergeCell ref="ENB84:END84"/>
    <mergeCell ref="ENF84:ENH84"/>
    <mergeCell ref="ELV84:ELX84"/>
    <mergeCell ref="ELZ84:EMB84"/>
    <mergeCell ref="EMD84:EMF84"/>
    <mergeCell ref="EMH84:EMJ84"/>
    <mergeCell ref="EML84:EMN84"/>
    <mergeCell ref="ELB84:ELD84"/>
    <mergeCell ref="ELF84:ELH84"/>
    <mergeCell ref="ELJ84:ELL84"/>
    <mergeCell ref="ELN84:ELP84"/>
    <mergeCell ref="ELR84:ELT84"/>
    <mergeCell ref="EKH84:EKJ84"/>
    <mergeCell ref="EKL84:EKN84"/>
    <mergeCell ref="EKP84:EKR84"/>
    <mergeCell ref="EKT84:EKV84"/>
    <mergeCell ref="EKX84:EKZ84"/>
    <mergeCell ref="EJN84:EJP84"/>
    <mergeCell ref="EJR84:EJT84"/>
    <mergeCell ref="EJV84:EJX84"/>
    <mergeCell ref="EJZ84:EKB84"/>
    <mergeCell ref="EKD84:EKF84"/>
    <mergeCell ref="EIT84:EIV84"/>
    <mergeCell ref="EIX84:EIZ84"/>
    <mergeCell ref="EJB84:EJD84"/>
    <mergeCell ref="EJF84:EJH84"/>
    <mergeCell ref="EJJ84:EJL84"/>
    <mergeCell ref="EHZ84:EIB84"/>
    <mergeCell ref="EID84:EIF84"/>
    <mergeCell ref="EIH84:EIJ84"/>
    <mergeCell ref="EIL84:EIN84"/>
    <mergeCell ref="EIP84:EIR84"/>
    <mergeCell ref="EHF84:EHH84"/>
    <mergeCell ref="EHJ84:EHL84"/>
    <mergeCell ref="EHN84:EHP84"/>
    <mergeCell ref="EHR84:EHT84"/>
    <mergeCell ref="EHV84:EHX84"/>
    <mergeCell ref="EGL84:EGN84"/>
    <mergeCell ref="EGP84:EGR84"/>
    <mergeCell ref="EGT84:EGV84"/>
    <mergeCell ref="EGX84:EGZ84"/>
    <mergeCell ref="EHB84:EHD84"/>
    <mergeCell ref="EFR84:EFT84"/>
    <mergeCell ref="EFV84:EFX84"/>
    <mergeCell ref="EFZ84:EGB84"/>
    <mergeCell ref="EGD84:EGF84"/>
    <mergeCell ref="EGH84:EGJ84"/>
    <mergeCell ref="EEX84:EEZ84"/>
    <mergeCell ref="EFB84:EFD84"/>
    <mergeCell ref="EFF84:EFH84"/>
    <mergeCell ref="EFJ84:EFL84"/>
    <mergeCell ref="EFN84:EFP84"/>
    <mergeCell ref="EED84:EEF84"/>
    <mergeCell ref="EEH84:EEJ84"/>
    <mergeCell ref="EEL84:EEN84"/>
    <mergeCell ref="EEP84:EER84"/>
    <mergeCell ref="EET84:EEV84"/>
    <mergeCell ref="EDJ84:EDL84"/>
    <mergeCell ref="EDN84:EDP84"/>
    <mergeCell ref="EDR84:EDT84"/>
    <mergeCell ref="EDV84:EDX84"/>
    <mergeCell ref="EDZ84:EEB84"/>
    <mergeCell ref="ECP84:ECR84"/>
    <mergeCell ref="ECT84:ECV84"/>
    <mergeCell ref="ECX84:ECZ84"/>
    <mergeCell ref="EDB84:EDD84"/>
    <mergeCell ref="EDF84:EDH84"/>
    <mergeCell ref="EBV84:EBX84"/>
    <mergeCell ref="EBZ84:ECB84"/>
    <mergeCell ref="ECD84:ECF84"/>
    <mergeCell ref="ECH84:ECJ84"/>
    <mergeCell ref="ECL84:ECN84"/>
    <mergeCell ref="EBB84:EBD84"/>
    <mergeCell ref="EBF84:EBH84"/>
    <mergeCell ref="EBJ84:EBL84"/>
    <mergeCell ref="EBN84:EBP84"/>
    <mergeCell ref="EBR84:EBT84"/>
    <mergeCell ref="EAH84:EAJ84"/>
    <mergeCell ref="EAL84:EAN84"/>
    <mergeCell ref="EAP84:EAR84"/>
    <mergeCell ref="EAT84:EAV84"/>
    <mergeCell ref="EAX84:EAZ84"/>
    <mergeCell ref="DZN84:DZP84"/>
    <mergeCell ref="DZR84:DZT84"/>
    <mergeCell ref="DZV84:DZX84"/>
    <mergeCell ref="DZZ84:EAB84"/>
    <mergeCell ref="EAD84:EAF84"/>
    <mergeCell ref="DYT84:DYV84"/>
    <mergeCell ref="DYX84:DYZ84"/>
    <mergeCell ref="DZB84:DZD84"/>
    <mergeCell ref="DZF84:DZH84"/>
    <mergeCell ref="DZJ84:DZL84"/>
    <mergeCell ref="DXZ84:DYB84"/>
    <mergeCell ref="DYD84:DYF84"/>
    <mergeCell ref="DYH84:DYJ84"/>
    <mergeCell ref="DYL84:DYN84"/>
    <mergeCell ref="DYP84:DYR84"/>
    <mergeCell ref="DXF84:DXH84"/>
    <mergeCell ref="DXJ84:DXL84"/>
    <mergeCell ref="DXN84:DXP84"/>
    <mergeCell ref="DXR84:DXT84"/>
    <mergeCell ref="DXV84:DXX84"/>
    <mergeCell ref="DWL84:DWN84"/>
    <mergeCell ref="DWP84:DWR84"/>
    <mergeCell ref="DWT84:DWV84"/>
    <mergeCell ref="DWX84:DWZ84"/>
    <mergeCell ref="DXB84:DXD84"/>
    <mergeCell ref="DVR84:DVT84"/>
    <mergeCell ref="DVV84:DVX84"/>
    <mergeCell ref="DVZ84:DWB84"/>
    <mergeCell ref="DWD84:DWF84"/>
    <mergeCell ref="DWH84:DWJ84"/>
    <mergeCell ref="DUX84:DUZ84"/>
    <mergeCell ref="DVB84:DVD84"/>
    <mergeCell ref="DVF84:DVH84"/>
    <mergeCell ref="DVJ84:DVL84"/>
    <mergeCell ref="DVN84:DVP84"/>
    <mergeCell ref="DUD84:DUF84"/>
    <mergeCell ref="DUH84:DUJ84"/>
    <mergeCell ref="DUL84:DUN84"/>
    <mergeCell ref="DUP84:DUR84"/>
    <mergeCell ref="DUT84:DUV84"/>
    <mergeCell ref="DTJ84:DTL84"/>
    <mergeCell ref="DTN84:DTP84"/>
    <mergeCell ref="DTR84:DTT84"/>
    <mergeCell ref="DTV84:DTX84"/>
    <mergeCell ref="DTZ84:DUB84"/>
    <mergeCell ref="DSP84:DSR84"/>
    <mergeCell ref="DST84:DSV84"/>
    <mergeCell ref="DSX84:DSZ84"/>
    <mergeCell ref="DTB84:DTD84"/>
    <mergeCell ref="DTF84:DTH84"/>
    <mergeCell ref="DRV84:DRX84"/>
    <mergeCell ref="DRZ84:DSB84"/>
    <mergeCell ref="DSD84:DSF84"/>
    <mergeCell ref="DSH84:DSJ84"/>
    <mergeCell ref="DSL84:DSN84"/>
    <mergeCell ref="DRB84:DRD84"/>
    <mergeCell ref="DRF84:DRH84"/>
    <mergeCell ref="DRJ84:DRL84"/>
    <mergeCell ref="DRN84:DRP84"/>
    <mergeCell ref="DRR84:DRT84"/>
    <mergeCell ref="DQH84:DQJ84"/>
    <mergeCell ref="DQL84:DQN84"/>
    <mergeCell ref="DQP84:DQR84"/>
    <mergeCell ref="DQT84:DQV84"/>
    <mergeCell ref="DQX84:DQZ84"/>
    <mergeCell ref="DPN84:DPP84"/>
    <mergeCell ref="DPR84:DPT84"/>
    <mergeCell ref="DPV84:DPX84"/>
    <mergeCell ref="DPZ84:DQB84"/>
    <mergeCell ref="DQD84:DQF84"/>
    <mergeCell ref="DOT84:DOV84"/>
    <mergeCell ref="DOX84:DOZ84"/>
    <mergeCell ref="DPB84:DPD84"/>
    <mergeCell ref="DPF84:DPH84"/>
    <mergeCell ref="DPJ84:DPL84"/>
    <mergeCell ref="DNZ84:DOB84"/>
    <mergeCell ref="DOD84:DOF84"/>
    <mergeCell ref="DOH84:DOJ84"/>
    <mergeCell ref="DOL84:DON84"/>
    <mergeCell ref="DOP84:DOR84"/>
    <mergeCell ref="DNF84:DNH84"/>
    <mergeCell ref="DNJ84:DNL84"/>
    <mergeCell ref="DNN84:DNP84"/>
    <mergeCell ref="DNR84:DNT84"/>
    <mergeCell ref="DNV84:DNX84"/>
    <mergeCell ref="DML84:DMN84"/>
    <mergeCell ref="DMP84:DMR84"/>
    <mergeCell ref="DMT84:DMV84"/>
    <mergeCell ref="DMX84:DMZ84"/>
    <mergeCell ref="DNB84:DND84"/>
    <mergeCell ref="DLR84:DLT84"/>
    <mergeCell ref="DLV84:DLX84"/>
    <mergeCell ref="DLZ84:DMB84"/>
    <mergeCell ref="DMD84:DMF84"/>
    <mergeCell ref="DMH84:DMJ84"/>
    <mergeCell ref="DKX84:DKZ84"/>
    <mergeCell ref="DLB84:DLD84"/>
    <mergeCell ref="DLF84:DLH84"/>
    <mergeCell ref="DLJ84:DLL84"/>
    <mergeCell ref="DLN84:DLP84"/>
    <mergeCell ref="DKD84:DKF84"/>
    <mergeCell ref="DKH84:DKJ84"/>
    <mergeCell ref="DKL84:DKN84"/>
    <mergeCell ref="DKP84:DKR84"/>
    <mergeCell ref="DKT84:DKV84"/>
    <mergeCell ref="DJJ84:DJL84"/>
    <mergeCell ref="DJN84:DJP84"/>
    <mergeCell ref="DJR84:DJT84"/>
    <mergeCell ref="DJV84:DJX84"/>
    <mergeCell ref="DJZ84:DKB84"/>
    <mergeCell ref="DIP84:DIR84"/>
    <mergeCell ref="DIT84:DIV84"/>
    <mergeCell ref="DIX84:DIZ84"/>
    <mergeCell ref="DJB84:DJD84"/>
    <mergeCell ref="DJF84:DJH84"/>
    <mergeCell ref="DHV84:DHX84"/>
    <mergeCell ref="DHZ84:DIB84"/>
    <mergeCell ref="DID84:DIF84"/>
    <mergeCell ref="DIH84:DIJ84"/>
    <mergeCell ref="DIL84:DIN84"/>
    <mergeCell ref="DHB84:DHD84"/>
    <mergeCell ref="DHF84:DHH84"/>
    <mergeCell ref="DHJ84:DHL84"/>
    <mergeCell ref="DHN84:DHP84"/>
    <mergeCell ref="DHR84:DHT84"/>
    <mergeCell ref="DGH84:DGJ84"/>
    <mergeCell ref="DGL84:DGN84"/>
    <mergeCell ref="DGP84:DGR84"/>
    <mergeCell ref="DGT84:DGV84"/>
    <mergeCell ref="DGX84:DGZ84"/>
    <mergeCell ref="DFN84:DFP84"/>
    <mergeCell ref="DFR84:DFT84"/>
    <mergeCell ref="DFV84:DFX84"/>
    <mergeCell ref="DFZ84:DGB84"/>
    <mergeCell ref="DGD84:DGF84"/>
    <mergeCell ref="DET84:DEV84"/>
    <mergeCell ref="DEX84:DEZ84"/>
    <mergeCell ref="DFB84:DFD84"/>
    <mergeCell ref="DFF84:DFH84"/>
    <mergeCell ref="DFJ84:DFL84"/>
    <mergeCell ref="DDZ84:DEB84"/>
    <mergeCell ref="DED84:DEF84"/>
    <mergeCell ref="DEH84:DEJ84"/>
    <mergeCell ref="DEL84:DEN84"/>
    <mergeCell ref="DEP84:DER84"/>
    <mergeCell ref="DDF84:DDH84"/>
    <mergeCell ref="DDJ84:DDL84"/>
    <mergeCell ref="DDN84:DDP84"/>
    <mergeCell ref="DDR84:DDT84"/>
    <mergeCell ref="DDV84:DDX84"/>
    <mergeCell ref="DCL84:DCN84"/>
    <mergeCell ref="DCP84:DCR84"/>
    <mergeCell ref="DCT84:DCV84"/>
    <mergeCell ref="DCX84:DCZ84"/>
    <mergeCell ref="DDB84:DDD84"/>
    <mergeCell ref="DBR84:DBT84"/>
    <mergeCell ref="DBV84:DBX84"/>
    <mergeCell ref="DBZ84:DCB84"/>
    <mergeCell ref="DCD84:DCF84"/>
    <mergeCell ref="DCH84:DCJ84"/>
    <mergeCell ref="DAX84:DAZ84"/>
    <mergeCell ref="DBB84:DBD84"/>
    <mergeCell ref="DBF84:DBH84"/>
    <mergeCell ref="DBJ84:DBL84"/>
    <mergeCell ref="DBN84:DBP84"/>
    <mergeCell ref="DAD84:DAF84"/>
    <mergeCell ref="DAH84:DAJ84"/>
    <mergeCell ref="DAL84:DAN84"/>
    <mergeCell ref="DAP84:DAR84"/>
    <mergeCell ref="DAT84:DAV84"/>
    <mergeCell ref="CZJ84:CZL84"/>
    <mergeCell ref="CZN84:CZP84"/>
    <mergeCell ref="CZR84:CZT84"/>
    <mergeCell ref="CZV84:CZX84"/>
    <mergeCell ref="CZZ84:DAB84"/>
    <mergeCell ref="CYP84:CYR84"/>
    <mergeCell ref="CYT84:CYV84"/>
    <mergeCell ref="CYX84:CYZ84"/>
    <mergeCell ref="CZB84:CZD84"/>
    <mergeCell ref="CZF84:CZH84"/>
    <mergeCell ref="CXV84:CXX84"/>
    <mergeCell ref="CXZ84:CYB84"/>
    <mergeCell ref="CYD84:CYF84"/>
    <mergeCell ref="CYH84:CYJ84"/>
    <mergeCell ref="CYL84:CYN84"/>
    <mergeCell ref="CXB84:CXD84"/>
    <mergeCell ref="CXF84:CXH84"/>
    <mergeCell ref="CXJ84:CXL84"/>
    <mergeCell ref="CXN84:CXP84"/>
    <mergeCell ref="CXR84:CXT84"/>
    <mergeCell ref="CWH84:CWJ84"/>
    <mergeCell ref="CWL84:CWN84"/>
    <mergeCell ref="CWP84:CWR84"/>
    <mergeCell ref="CWT84:CWV84"/>
    <mergeCell ref="CWX84:CWZ84"/>
    <mergeCell ref="CVN84:CVP84"/>
    <mergeCell ref="CVR84:CVT84"/>
    <mergeCell ref="CVV84:CVX84"/>
    <mergeCell ref="CVZ84:CWB84"/>
    <mergeCell ref="CWD84:CWF84"/>
    <mergeCell ref="CUT84:CUV84"/>
    <mergeCell ref="CUX84:CUZ84"/>
    <mergeCell ref="CVB84:CVD84"/>
    <mergeCell ref="CVF84:CVH84"/>
    <mergeCell ref="CVJ84:CVL84"/>
    <mergeCell ref="CTZ84:CUB84"/>
    <mergeCell ref="CUD84:CUF84"/>
    <mergeCell ref="CUH84:CUJ84"/>
    <mergeCell ref="CUL84:CUN84"/>
    <mergeCell ref="CUP84:CUR84"/>
    <mergeCell ref="CTF84:CTH84"/>
    <mergeCell ref="CTJ84:CTL84"/>
    <mergeCell ref="CTN84:CTP84"/>
    <mergeCell ref="CTR84:CTT84"/>
    <mergeCell ref="CTV84:CTX84"/>
    <mergeCell ref="CSL84:CSN84"/>
    <mergeCell ref="CSP84:CSR84"/>
    <mergeCell ref="CST84:CSV84"/>
    <mergeCell ref="CSX84:CSZ84"/>
    <mergeCell ref="CTB84:CTD84"/>
    <mergeCell ref="CRR84:CRT84"/>
    <mergeCell ref="CRV84:CRX84"/>
    <mergeCell ref="CRZ84:CSB84"/>
    <mergeCell ref="CSD84:CSF84"/>
    <mergeCell ref="CSH84:CSJ84"/>
    <mergeCell ref="CQX84:CQZ84"/>
    <mergeCell ref="CRB84:CRD84"/>
    <mergeCell ref="CRF84:CRH84"/>
    <mergeCell ref="CRJ84:CRL84"/>
    <mergeCell ref="CRN84:CRP84"/>
    <mergeCell ref="CQD84:CQF84"/>
    <mergeCell ref="CQH84:CQJ84"/>
    <mergeCell ref="CQL84:CQN84"/>
    <mergeCell ref="CQP84:CQR84"/>
    <mergeCell ref="CQT84:CQV84"/>
    <mergeCell ref="CPJ84:CPL84"/>
    <mergeCell ref="CPN84:CPP84"/>
    <mergeCell ref="CPR84:CPT84"/>
    <mergeCell ref="CPV84:CPX84"/>
    <mergeCell ref="CPZ84:CQB84"/>
    <mergeCell ref="COP84:COR84"/>
    <mergeCell ref="COT84:COV84"/>
    <mergeCell ref="COX84:COZ84"/>
    <mergeCell ref="CPB84:CPD84"/>
    <mergeCell ref="CPF84:CPH84"/>
    <mergeCell ref="CNV84:CNX84"/>
    <mergeCell ref="CNZ84:COB84"/>
    <mergeCell ref="COD84:COF84"/>
    <mergeCell ref="COH84:COJ84"/>
    <mergeCell ref="COL84:CON84"/>
    <mergeCell ref="CNB84:CND84"/>
    <mergeCell ref="CNF84:CNH84"/>
    <mergeCell ref="CNJ84:CNL84"/>
    <mergeCell ref="CNN84:CNP84"/>
    <mergeCell ref="CNR84:CNT84"/>
    <mergeCell ref="CMH84:CMJ84"/>
    <mergeCell ref="CML84:CMN84"/>
    <mergeCell ref="CMP84:CMR84"/>
    <mergeCell ref="CMT84:CMV84"/>
    <mergeCell ref="CMX84:CMZ84"/>
    <mergeCell ref="CLN84:CLP84"/>
    <mergeCell ref="CLR84:CLT84"/>
    <mergeCell ref="CLV84:CLX84"/>
    <mergeCell ref="CLZ84:CMB84"/>
    <mergeCell ref="CMD84:CMF84"/>
    <mergeCell ref="CKT84:CKV84"/>
    <mergeCell ref="CKX84:CKZ84"/>
    <mergeCell ref="CLB84:CLD84"/>
    <mergeCell ref="CLF84:CLH84"/>
    <mergeCell ref="CLJ84:CLL84"/>
    <mergeCell ref="CJZ84:CKB84"/>
    <mergeCell ref="CKD84:CKF84"/>
    <mergeCell ref="CKH84:CKJ84"/>
    <mergeCell ref="CKL84:CKN84"/>
    <mergeCell ref="CKP84:CKR84"/>
    <mergeCell ref="CJF84:CJH84"/>
    <mergeCell ref="CJJ84:CJL84"/>
    <mergeCell ref="CJN84:CJP84"/>
    <mergeCell ref="CJR84:CJT84"/>
    <mergeCell ref="CJV84:CJX84"/>
    <mergeCell ref="CIL84:CIN84"/>
    <mergeCell ref="CIP84:CIR84"/>
    <mergeCell ref="CIT84:CIV84"/>
    <mergeCell ref="CIX84:CIZ84"/>
    <mergeCell ref="CJB84:CJD84"/>
    <mergeCell ref="CHR84:CHT84"/>
    <mergeCell ref="CHV84:CHX84"/>
    <mergeCell ref="CHZ84:CIB84"/>
    <mergeCell ref="CID84:CIF84"/>
    <mergeCell ref="CIH84:CIJ84"/>
    <mergeCell ref="CGX84:CGZ84"/>
    <mergeCell ref="CHB84:CHD84"/>
    <mergeCell ref="CHF84:CHH84"/>
    <mergeCell ref="CHJ84:CHL84"/>
    <mergeCell ref="CHN84:CHP84"/>
    <mergeCell ref="CGD84:CGF84"/>
    <mergeCell ref="CGH84:CGJ84"/>
    <mergeCell ref="CGL84:CGN84"/>
    <mergeCell ref="CGP84:CGR84"/>
    <mergeCell ref="CGT84:CGV84"/>
    <mergeCell ref="CFJ84:CFL84"/>
    <mergeCell ref="CFN84:CFP84"/>
    <mergeCell ref="CFR84:CFT84"/>
    <mergeCell ref="CFV84:CFX84"/>
    <mergeCell ref="CFZ84:CGB84"/>
    <mergeCell ref="CEP84:CER84"/>
    <mergeCell ref="CET84:CEV84"/>
    <mergeCell ref="CEX84:CEZ84"/>
    <mergeCell ref="CFB84:CFD84"/>
    <mergeCell ref="CFF84:CFH84"/>
    <mergeCell ref="CDV84:CDX84"/>
    <mergeCell ref="CDZ84:CEB84"/>
    <mergeCell ref="CED84:CEF84"/>
    <mergeCell ref="CEH84:CEJ84"/>
    <mergeCell ref="CEL84:CEN84"/>
    <mergeCell ref="CDB84:CDD84"/>
    <mergeCell ref="CDF84:CDH84"/>
    <mergeCell ref="CDJ84:CDL84"/>
    <mergeCell ref="CDN84:CDP84"/>
    <mergeCell ref="CDR84:CDT84"/>
    <mergeCell ref="CCH84:CCJ84"/>
    <mergeCell ref="CCL84:CCN84"/>
    <mergeCell ref="CCP84:CCR84"/>
    <mergeCell ref="CCT84:CCV84"/>
    <mergeCell ref="CCX84:CCZ84"/>
    <mergeCell ref="CBN84:CBP84"/>
    <mergeCell ref="CBR84:CBT84"/>
    <mergeCell ref="CBV84:CBX84"/>
    <mergeCell ref="CBZ84:CCB84"/>
    <mergeCell ref="CCD84:CCF84"/>
    <mergeCell ref="CAT84:CAV84"/>
    <mergeCell ref="CAX84:CAZ84"/>
    <mergeCell ref="CBB84:CBD84"/>
    <mergeCell ref="CBF84:CBH84"/>
    <mergeCell ref="CBJ84:CBL84"/>
    <mergeCell ref="BZZ84:CAB84"/>
    <mergeCell ref="CAD84:CAF84"/>
    <mergeCell ref="CAH84:CAJ84"/>
    <mergeCell ref="CAL84:CAN84"/>
    <mergeCell ref="CAP84:CAR84"/>
    <mergeCell ref="BZF84:BZH84"/>
    <mergeCell ref="BZJ84:BZL84"/>
    <mergeCell ref="BZN84:BZP84"/>
    <mergeCell ref="BZR84:BZT84"/>
    <mergeCell ref="BZV84:BZX84"/>
    <mergeCell ref="BYL84:BYN84"/>
    <mergeCell ref="BYP84:BYR84"/>
    <mergeCell ref="BYT84:BYV84"/>
    <mergeCell ref="BYX84:BYZ84"/>
    <mergeCell ref="BZB84:BZD84"/>
    <mergeCell ref="BXR84:BXT84"/>
    <mergeCell ref="BXV84:BXX84"/>
    <mergeCell ref="BXZ84:BYB84"/>
    <mergeCell ref="BYD84:BYF84"/>
    <mergeCell ref="BYH84:BYJ84"/>
    <mergeCell ref="BWX84:BWZ84"/>
    <mergeCell ref="BXB84:BXD84"/>
    <mergeCell ref="BXF84:BXH84"/>
    <mergeCell ref="BXJ84:BXL84"/>
    <mergeCell ref="BXN84:BXP84"/>
    <mergeCell ref="BWD84:BWF84"/>
    <mergeCell ref="BWH84:BWJ84"/>
    <mergeCell ref="BWL84:BWN84"/>
    <mergeCell ref="BWP84:BWR84"/>
    <mergeCell ref="BWT84:BWV84"/>
    <mergeCell ref="BVJ84:BVL84"/>
    <mergeCell ref="BVN84:BVP84"/>
    <mergeCell ref="BVR84:BVT84"/>
    <mergeCell ref="BVV84:BVX84"/>
    <mergeCell ref="BVZ84:BWB84"/>
    <mergeCell ref="BUP84:BUR84"/>
    <mergeCell ref="BUT84:BUV84"/>
    <mergeCell ref="BUX84:BUZ84"/>
    <mergeCell ref="BVB84:BVD84"/>
    <mergeCell ref="BVF84:BVH84"/>
    <mergeCell ref="BTV84:BTX84"/>
    <mergeCell ref="BTZ84:BUB84"/>
    <mergeCell ref="BUD84:BUF84"/>
    <mergeCell ref="BUH84:BUJ84"/>
    <mergeCell ref="BUL84:BUN84"/>
    <mergeCell ref="BTB84:BTD84"/>
    <mergeCell ref="BTF84:BTH84"/>
    <mergeCell ref="BTJ84:BTL84"/>
    <mergeCell ref="BTN84:BTP84"/>
    <mergeCell ref="BTR84:BTT84"/>
    <mergeCell ref="BSH84:BSJ84"/>
    <mergeCell ref="BSL84:BSN84"/>
    <mergeCell ref="BSP84:BSR84"/>
    <mergeCell ref="BST84:BSV84"/>
    <mergeCell ref="BSX84:BSZ84"/>
    <mergeCell ref="BRN84:BRP84"/>
    <mergeCell ref="BRR84:BRT84"/>
    <mergeCell ref="BRV84:BRX84"/>
    <mergeCell ref="BRZ84:BSB84"/>
    <mergeCell ref="BSD84:BSF84"/>
    <mergeCell ref="BQT84:BQV84"/>
    <mergeCell ref="BQX84:BQZ84"/>
    <mergeCell ref="BRB84:BRD84"/>
    <mergeCell ref="BRF84:BRH84"/>
    <mergeCell ref="BRJ84:BRL84"/>
    <mergeCell ref="BPZ84:BQB84"/>
    <mergeCell ref="BQD84:BQF84"/>
    <mergeCell ref="BQH84:BQJ84"/>
    <mergeCell ref="BQL84:BQN84"/>
    <mergeCell ref="BQP84:BQR84"/>
    <mergeCell ref="BPF84:BPH84"/>
    <mergeCell ref="BPJ84:BPL84"/>
    <mergeCell ref="BPN84:BPP84"/>
    <mergeCell ref="BPR84:BPT84"/>
    <mergeCell ref="BPV84:BPX84"/>
    <mergeCell ref="BOL84:BON84"/>
    <mergeCell ref="BOP84:BOR84"/>
    <mergeCell ref="BOT84:BOV84"/>
    <mergeCell ref="BOX84:BOZ84"/>
    <mergeCell ref="BPB84:BPD84"/>
    <mergeCell ref="BNR84:BNT84"/>
    <mergeCell ref="BNV84:BNX84"/>
    <mergeCell ref="BNZ84:BOB84"/>
    <mergeCell ref="BOD84:BOF84"/>
    <mergeCell ref="BOH84:BOJ84"/>
    <mergeCell ref="BMX84:BMZ84"/>
    <mergeCell ref="BNB84:BND84"/>
    <mergeCell ref="BNF84:BNH84"/>
    <mergeCell ref="BNJ84:BNL84"/>
    <mergeCell ref="BNN84:BNP84"/>
    <mergeCell ref="BMD84:BMF84"/>
    <mergeCell ref="BMH84:BMJ84"/>
    <mergeCell ref="BML84:BMN84"/>
    <mergeCell ref="BMP84:BMR84"/>
    <mergeCell ref="BMT84:BMV84"/>
    <mergeCell ref="BLJ84:BLL84"/>
    <mergeCell ref="BLN84:BLP84"/>
    <mergeCell ref="BLR84:BLT84"/>
    <mergeCell ref="BLV84:BLX84"/>
    <mergeCell ref="BLZ84:BMB84"/>
    <mergeCell ref="BKP84:BKR84"/>
    <mergeCell ref="BKT84:BKV84"/>
    <mergeCell ref="BKX84:BKZ84"/>
    <mergeCell ref="BLB84:BLD84"/>
    <mergeCell ref="BLF84:BLH84"/>
    <mergeCell ref="BJV84:BJX84"/>
    <mergeCell ref="BJZ84:BKB84"/>
    <mergeCell ref="BKD84:BKF84"/>
    <mergeCell ref="BKH84:BKJ84"/>
    <mergeCell ref="BKL84:BKN84"/>
    <mergeCell ref="BJB84:BJD84"/>
    <mergeCell ref="BJF84:BJH84"/>
    <mergeCell ref="BJJ84:BJL84"/>
    <mergeCell ref="BJN84:BJP84"/>
    <mergeCell ref="BJR84:BJT84"/>
    <mergeCell ref="BIH84:BIJ84"/>
    <mergeCell ref="BIL84:BIN84"/>
    <mergeCell ref="BIP84:BIR84"/>
    <mergeCell ref="BIT84:BIV84"/>
    <mergeCell ref="BIX84:BIZ84"/>
    <mergeCell ref="BHN84:BHP84"/>
    <mergeCell ref="BHR84:BHT84"/>
    <mergeCell ref="BHV84:BHX84"/>
    <mergeCell ref="BHZ84:BIB84"/>
    <mergeCell ref="BID84:BIF84"/>
    <mergeCell ref="BGT84:BGV84"/>
    <mergeCell ref="BGX84:BGZ84"/>
    <mergeCell ref="BHB84:BHD84"/>
    <mergeCell ref="BHF84:BHH84"/>
    <mergeCell ref="BHJ84:BHL84"/>
    <mergeCell ref="BFZ84:BGB84"/>
    <mergeCell ref="BGD84:BGF84"/>
    <mergeCell ref="BGH84:BGJ84"/>
    <mergeCell ref="BGL84:BGN84"/>
    <mergeCell ref="BGP84:BGR84"/>
    <mergeCell ref="BFF84:BFH84"/>
    <mergeCell ref="BFJ84:BFL84"/>
    <mergeCell ref="BFN84:BFP84"/>
    <mergeCell ref="BFR84:BFT84"/>
    <mergeCell ref="BFV84:BFX84"/>
    <mergeCell ref="BEL84:BEN84"/>
    <mergeCell ref="BEP84:BER84"/>
    <mergeCell ref="BET84:BEV84"/>
    <mergeCell ref="BEX84:BEZ84"/>
    <mergeCell ref="BFB84:BFD84"/>
    <mergeCell ref="BDR84:BDT84"/>
    <mergeCell ref="BDV84:BDX84"/>
    <mergeCell ref="BDZ84:BEB84"/>
    <mergeCell ref="BED84:BEF84"/>
    <mergeCell ref="BEH84:BEJ84"/>
    <mergeCell ref="BCX84:BCZ84"/>
    <mergeCell ref="BDB84:BDD84"/>
    <mergeCell ref="BDF84:BDH84"/>
    <mergeCell ref="BDJ84:BDL84"/>
    <mergeCell ref="BDN84:BDP84"/>
    <mergeCell ref="BCD84:BCF84"/>
    <mergeCell ref="BCH84:BCJ84"/>
    <mergeCell ref="BCL84:BCN84"/>
    <mergeCell ref="BCP84:BCR84"/>
    <mergeCell ref="BCT84:BCV84"/>
    <mergeCell ref="BBJ84:BBL84"/>
    <mergeCell ref="BBN84:BBP84"/>
    <mergeCell ref="BBR84:BBT84"/>
    <mergeCell ref="BBV84:BBX84"/>
    <mergeCell ref="BBZ84:BCB84"/>
    <mergeCell ref="BAP84:BAR84"/>
    <mergeCell ref="BAT84:BAV84"/>
    <mergeCell ref="BAX84:BAZ84"/>
    <mergeCell ref="BBB84:BBD84"/>
    <mergeCell ref="BBF84:BBH84"/>
    <mergeCell ref="AZV84:AZX84"/>
    <mergeCell ref="AZZ84:BAB84"/>
    <mergeCell ref="BAD84:BAF84"/>
    <mergeCell ref="BAH84:BAJ84"/>
    <mergeCell ref="BAL84:BAN84"/>
    <mergeCell ref="AZB84:AZD84"/>
    <mergeCell ref="AZF84:AZH84"/>
    <mergeCell ref="AZJ84:AZL84"/>
    <mergeCell ref="AZN84:AZP84"/>
    <mergeCell ref="AZR84:AZT84"/>
    <mergeCell ref="AYH84:AYJ84"/>
    <mergeCell ref="AYL84:AYN84"/>
    <mergeCell ref="AYP84:AYR84"/>
    <mergeCell ref="AYT84:AYV84"/>
    <mergeCell ref="AYX84:AYZ84"/>
    <mergeCell ref="AXN84:AXP84"/>
    <mergeCell ref="AXR84:AXT84"/>
    <mergeCell ref="AXV84:AXX84"/>
    <mergeCell ref="AXZ84:AYB84"/>
    <mergeCell ref="AYD84:AYF84"/>
    <mergeCell ref="AWT84:AWV84"/>
    <mergeCell ref="AWX84:AWZ84"/>
    <mergeCell ref="AXB84:AXD84"/>
    <mergeCell ref="AXF84:AXH84"/>
    <mergeCell ref="AXJ84:AXL84"/>
    <mergeCell ref="AVZ84:AWB84"/>
    <mergeCell ref="AWD84:AWF84"/>
    <mergeCell ref="AWH84:AWJ84"/>
    <mergeCell ref="AWL84:AWN84"/>
    <mergeCell ref="AWP84:AWR84"/>
    <mergeCell ref="AVF84:AVH84"/>
    <mergeCell ref="AVJ84:AVL84"/>
    <mergeCell ref="AVN84:AVP84"/>
    <mergeCell ref="AVR84:AVT84"/>
    <mergeCell ref="AVV84:AVX84"/>
    <mergeCell ref="AUL84:AUN84"/>
    <mergeCell ref="AUP84:AUR84"/>
    <mergeCell ref="AUT84:AUV84"/>
    <mergeCell ref="AUX84:AUZ84"/>
    <mergeCell ref="AVB84:AVD84"/>
    <mergeCell ref="ATR84:ATT84"/>
    <mergeCell ref="ATV84:ATX84"/>
    <mergeCell ref="ATZ84:AUB84"/>
    <mergeCell ref="AUD84:AUF84"/>
    <mergeCell ref="AUH84:AUJ84"/>
    <mergeCell ref="ASX84:ASZ84"/>
    <mergeCell ref="ATB84:ATD84"/>
    <mergeCell ref="ATF84:ATH84"/>
    <mergeCell ref="ATJ84:ATL84"/>
    <mergeCell ref="ATN84:ATP84"/>
    <mergeCell ref="ASD84:ASF84"/>
    <mergeCell ref="ASH84:ASJ84"/>
    <mergeCell ref="ASL84:ASN84"/>
    <mergeCell ref="ASP84:ASR84"/>
    <mergeCell ref="AST84:ASV84"/>
    <mergeCell ref="ARJ84:ARL84"/>
    <mergeCell ref="ARN84:ARP84"/>
    <mergeCell ref="ARR84:ART84"/>
    <mergeCell ref="ARV84:ARX84"/>
    <mergeCell ref="ARZ84:ASB84"/>
    <mergeCell ref="AQP84:AQR84"/>
    <mergeCell ref="AQT84:AQV84"/>
    <mergeCell ref="AQX84:AQZ84"/>
    <mergeCell ref="ARB84:ARD84"/>
    <mergeCell ref="ARF84:ARH84"/>
    <mergeCell ref="APV84:APX84"/>
    <mergeCell ref="APZ84:AQB84"/>
    <mergeCell ref="AQD84:AQF84"/>
    <mergeCell ref="AQH84:AQJ84"/>
    <mergeCell ref="AQL84:AQN84"/>
    <mergeCell ref="APB84:APD84"/>
    <mergeCell ref="APF84:APH84"/>
    <mergeCell ref="APJ84:APL84"/>
    <mergeCell ref="APN84:APP84"/>
    <mergeCell ref="APR84:APT84"/>
    <mergeCell ref="AOH84:AOJ84"/>
    <mergeCell ref="AOL84:AON84"/>
    <mergeCell ref="AOP84:AOR84"/>
    <mergeCell ref="AOT84:AOV84"/>
    <mergeCell ref="AOX84:AOZ84"/>
    <mergeCell ref="ANN84:ANP84"/>
    <mergeCell ref="ANR84:ANT84"/>
    <mergeCell ref="ANV84:ANX84"/>
    <mergeCell ref="ANZ84:AOB84"/>
    <mergeCell ref="AOD84:AOF84"/>
    <mergeCell ref="AMT84:AMV84"/>
    <mergeCell ref="AMX84:AMZ84"/>
    <mergeCell ref="ANB84:AND84"/>
    <mergeCell ref="ANF84:ANH84"/>
    <mergeCell ref="ANJ84:ANL84"/>
    <mergeCell ref="ALZ84:AMB84"/>
    <mergeCell ref="AMD84:AMF84"/>
    <mergeCell ref="AMH84:AMJ84"/>
    <mergeCell ref="AML84:AMN84"/>
    <mergeCell ref="AMP84:AMR84"/>
    <mergeCell ref="ALF84:ALH84"/>
    <mergeCell ref="ALJ84:ALL84"/>
    <mergeCell ref="ALN84:ALP84"/>
    <mergeCell ref="ALR84:ALT84"/>
    <mergeCell ref="ALV84:ALX84"/>
    <mergeCell ref="AKL84:AKN84"/>
    <mergeCell ref="AKP84:AKR84"/>
    <mergeCell ref="AKT84:AKV84"/>
    <mergeCell ref="AKX84:AKZ84"/>
    <mergeCell ref="ALB84:ALD84"/>
    <mergeCell ref="AJR84:AJT84"/>
    <mergeCell ref="AJV84:AJX84"/>
    <mergeCell ref="AJZ84:AKB84"/>
    <mergeCell ref="AKD84:AKF84"/>
    <mergeCell ref="AKH84:AKJ84"/>
    <mergeCell ref="AIX84:AIZ84"/>
    <mergeCell ref="AJB84:AJD84"/>
    <mergeCell ref="AJF84:AJH84"/>
    <mergeCell ref="AJJ84:AJL84"/>
    <mergeCell ref="AJN84:AJP84"/>
    <mergeCell ref="AID84:AIF84"/>
    <mergeCell ref="AIH84:AIJ84"/>
    <mergeCell ref="AIL84:AIN84"/>
    <mergeCell ref="AIP84:AIR84"/>
    <mergeCell ref="AIT84:AIV84"/>
    <mergeCell ref="AHJ84:AHL84"/>
    <mergeCell ref="AHN84:AHP84"/>
    <mergeCell ref="AHR84:AHT84"/>
    <mergeCell ref="AHV84:AHX84"/>
    <mergeCell ref="AHZ84:AIB84"/>
    <mergeCell ref="AGP84:AGR84"/>
    <mergeCell ref="AGT84:AGV84"/>
    <mergeCell ref="AGX84:AGZ84"/>
    <mergeCell ref="AHB84:AHD84"/>
    <mergeCell ref="AHF84:AHH84"/>
    <mergeCell ref="AFV84:AFX84"/>
    <mergeCell ref="AFZ84:AGB84"/>
    <mergeCell ref="AGD84:AGF84"/>
    <mergeCell ref="AGH84:AGJ84"/>
    <mergeCell ref="AGL84:AGN84"/>
    <mergeCell ref="AFB84:AFD84"/>
    <mergeCell ref="AFF84:AFH84"/>
    <mergeCell ref="AFJ84:AFL84"/>
    <mergeCell ref="AFN84:AFP84"/>
    <mergeCell ref="AFR84:AFT84"/>
    <mergeCell ref="AEH84:AEJ84"/>
    <mergeCell ref="AEL84:AEN84"/>
    <mergeCell ref="AEP84:AER84"/>
    <mergeCell ref="AET84:AEV84"/>
    <mergeCell ref="AEX84:AEZ84"/>
    <mergeCell ref="ADN84:ADP84"/>
    <mergeCell ref="ADR84:ADT84"/>
    <mergeCell ref="ADV84:ADX84"/>
    <mergeCell ref="ADZ84:AEB84"/>
    <mergeCell ref="AED84:AEF84"/>
    <mergeCell ref="ACT84:ACV84"/>
    <mergeCell ref="ACX84:ACZ84"/>
    <mergeCell ref="ADB84:ADD84"/>
    <mergeCell ref="ADF84:ADH84"/>
    <mergeCell ref="ADJ84:ADL84"/>
    <mergeCell ref="ABZ84:ACB84"/>
    <mergeCell ref="ACD84:ACF84"/>
    <mergeCell ref="ACH84:ACJ84"/>
    <mergeCell ref="ACL84:ACN84"/>
    <mergeCell ref="ACP84:ACR84"/>
    <mergeCell ref="ABF84:ABH84"/>
    <mergeCell ref="ABJ84:ABL84"/>
    <mergeCell ref="ABN84:ABP84"/>
    <mergeCell ref="ABR84:ABT84"/>
    <mergeCell ref="ABV84:ABX84"/>
    <mergeCell ref="AAL84:AAN84"/>
    <mergeCell ref="AAP84:AAR84"/>
    <mergeCell ref="AAT84:AAV84"/>
    <mergeCell ref="AAX84:AAZ84"/>
    <mergeCell ref="ABB84:ABD84"/>
    <mergeCell ref="ZR84:ZT84"/>
    <mergeCell ref="ZV84:ZX84"/>
    <mergeCell ref="ZZ84:AAB84"/>
    <mergeCell ref="AAD84:AAF84"/>
    <mergeCell ref="AAH84:AAJ84"/>
    <mergeCell ref="YX84:YZ84"/>
    <mergeCell ref="ZB84:ZD84"/>
    <mergeCell ref="ZF84:ZH84"/>
    <mergeCell ref="ZJ84:ZL84"/>
    <mergeCell ref="ZN84:ZP84"/>
    <mergeCell ref="YD84:YF84"/>
    <mergeCell ref="YH84:YJ84"/>
    <mergeCell ref="YL84:YN84"/>
    <mergeCell ref="YP84:YR84"/>
    <mergeCell ref="YT84:YV84"/>
    <mergeCell ref="XJ84:XL84"/>
    <mergeCell ref="XN84:XP84"/>
    <mergeCell ref="XR84:XT84"/>
    <mergeCell ref="XV84:XX84"/>
    <mergeCell ref="XZ84:YB84"/>
    <mergeCell ref="WP84:WR84"/>
    <mergeCell ref="WT84:WV84"/>
    <mergeCell ref="WX84:WZ84"/>
    <mergeCell ref="XB84:XD84"/>
    <mergeCell ref="XF84:XH84"/>
    <mergeCell ref="VV84:VX84"/>
    <mergeCell ref="VZ84:WB84"/>
    <mergeCell ref="WD84:WF84"/>
    <mergeCell ref="WH84:WJ84"/>
    <mergeCell ref="WL84:WN84"/>
    <mergeCell ref="VB84:VD84"/>
    <mergeCell ref="VF84:VH84"/>
    <mergeCell ref="VJ84:VL84"/>
    <mergeCell ref="VN84:VP84"/>
    <mergeCell ref="VR84:VT84"/>
    <mergeCell ref="UH84:UJ84"/>
    <mergeCell ref="UL84:UN84"/>
    <mergeCell ref="UP84:UR84"/>
    <mergeCell ref="UT84:UV84"/>
    <mergeCell ref="UX84:UZ84"/>
    <mergeCell ref="TN84:TP84"/>
    <mergeCell ref="TR84:TT84"/>
    <mergeCell ref="TV84:TX84"/>
    <mergeCell ref="TZ84:UB84"/>
    <mergeCell ref="UD84:UF84"/>
    <mergeCell ref="ST84:SV84"/>
    <mergeCell ref="SX84:SZ84"/>
    <mergeCell ref="TB84:TD84"/>
    <mergeCell ref="TF84:TH84"/>
    <mergeCell ref="TJ84:TL84"/>
    <mergeCell ref="RZ84:SB84"/>
    <mergeCell ref="SD84:SF84"/>
    <mergeCell ref="SH84:SJ84"/>
    <mergeCell ref="SL84:SN84"/>
    <mergeCell ref="SP84:SR84"/>
    <mergeCell ref="RF84:RH84"/>
    <mergeCell ref="RJ84:RL84"/>
    <mergeCell ref="RN84:RP84"/>
    <mergeCell ref="RR84:RT84"/>
    <mergeCell ref="RV84:RX84"/>
    <mergeCell ref="QL84:QN84"/>
    <mergeCell ref="QP84:QR84"/>
    <mergeCell ref="QT84:QV84"/>
    <mergeCell ref="QX84:QZ84"/>
    <mergeCell ref="RB84:RD84"/>
    <mergeCell ref="PR84:PT84"/>
    <mergeCell ref="PV84:PX84"/>
    <mergeCell ref="PZ84:QB84"/>
    <mergeCell ref="QD84:QF84"/>
    <mergeCell ref="QH84:QJ84"/>
    <mergeCell ref="OX84:OZ84"/>
    <mergeCell ref="PB84:PD84"/>
    <mergeCell ref="PF84:PH84"/>
    <mergeCell ref="PJ84:PL84"/>
    <mergeCell ref="PN84:PP84"/>
    <mergeCell ref="OD84:OF84"/>
    <mergeCell ref="OH84:OJ84"/>
    <mergeCell ref="OL84:ON84"/>
    <mergeCell ref="OP84:OR84"/>
    <mergeCell ref="OT84:OV84"/>
    <mergeCell ref="NJ84:NL84"/>
    <mergeCell ref="NN84:NP84"/>
    <mergeCell ref="NR84:NT84"/>
    <mergeCell ref="NV84:NX84"/>
    <mergeCell ref="NZ84:OB84"/>
    <mergeCell ref="MP84:MR84"/>
    <mergeCell ref="MT84:MV84"/>
    <mergeCell ref="MX84:MZ84"/>
    <mergeCell ref="NB84:ND84"/>
    <mergeCell ref="NF84:NH84"/>
    <mergeCell ref="LV84:LX84"/>
    <mergeCell ref="LZ84:MB84"/>
    <mergeCell ref="MD84:MF84"/>
    <mergeCell ref="MH84:MJ84"/>
    <mergeCell ref="ML84:MN84"/>
    <mergeCell ref="LB84:LD84"/>
    <mergeCell ref="LF84:LH84"/>
    <mergeCell ref="LJ84:LL84"/>
    <mergeCell ref="LN84:LP84"/>
    <mergeCell ref="LR84:LT84"/>
    <mergeCell ref="KH84:KJ84"/>
    <mergeCell ref="KL84:KN84"/>
    <mergeCell ref="KP84:KR84"/>
    <mergeCell ref="KT84:KV84"/>
    <mergeCell ref="KX84:KZ84"/>
    <mergeCell ref="JN84:JP84"/>
    <mergeCell ref="JR84:JT84"/>
    <mergeCell ref="JV84:JX84"/>
    <mergeCell ref="JZ84:KB84"/>
    <mergeCell ref="KD84:KF84"/>
    <mergeCell ref="IT84:IV84"/>
    <mergeCell ref="IX84:IZ84"/>
    <mergeCell ref="JB84:JD84"/>
    <mergeCell ref="JF84:JH84"/>
    <mergeCell ref="JJ84:JL84"/>
    <mergeCell ref="HZ84:IB84"/>
    <mergeCell ref="ID84:IF84"/>
    <mergeCell ref="IH84:IJ84"/>
    <mergeCell ref="IL84:IN84"/>
    <mergeCell ref="IP84:IR84"/>
    <mergeCell ref="HF84:HH84"/>
    <mergeCell ref="HJ84:HL84"/>
    <mergeCell ref="HN84:HP84"/>
    <mergeCell ref="HR84:HT84"/>
    <mergeCell ref="HV84:HX84"/>
    <mergeCell ref="GL84:GN84"/>
    <mergeCell ref="GP84:GR84"/>
    <mergeCell ref="GT84:GV84"/>
    <mergeCell ref="GX84:GZ84"/>
    <mergeCell ref="HB84:HD84"/>
    <mergeCell ref="FR84:FT84"/>
    <mergeCell ref="FV84:FX84"/>
    <mergeCell ref="FZ84:GB84"/>
    <mergeCell ref="GD84:GF84"/>
    <mergeCell ref="GH84:GJ84"/>
    <mergeCell ref="EX84:EZ84"/>
    <mergeCell ref="FB84:FD84"/>
    <mergeCell ref="FF84:FH84"/>
    <mergeCell ref="FJ84:FL84"/>
    <mergeCell ref="FN84:FP84"/>
    <mergeCell ref="ED84:EF84"/>
    <mergeCell ref="EH84:EJ84"/>
    <mergeCell ref="EL84:EN84"/>
    <mergeCell ref="EP84:ER84"/>
    <mergeCell ref="ET84:EV84"/>
    <mergeCell ref="DJ84:DL84"/>
    <mergeCell ref="DN84:DP84"/>
    <mergeCell ref="DR84:DT84"/>
    <mergeCell ref="DV84:DX84"/>
    <mergeCell ref="DZ84:EB84"/>
    <mergeCell ref="CP84:CR84"/>
    <mergeCell ref="CT84:CV84"/>
    <mergeCell ref="CX84:CZ84"/>
    <mergeCell ref="DB84:DD84"/>
    <mergeCell ref="DF84:DH84"/>
    <mergeCell ref="BV84:BX84"/>
    <mergeCell ref="BZ84:CB84"/>
    <mergeCell ref="CD84:CF84"/>
    <mergeCell ref="CH84:CJ84"/>
    <mergeCell ref="CL84:CN84"/>
    <mergeCell ref="BB84:BD84"/>
    <mergeCell ref="BF84:BH84"/>
    <mergeCell ref="BJ84:BL84"/>
    <mergeCell ref="BN84:BP84"/>
    <mergeCell ref="BR84:BT84"/>
    <mergeCell ref="XEX44:XEZ44"/>
    <mergeCell ref="XFB44:XFD44"/>
    <mergeCell ref="B64:D64"/>
    <mergeCell ref="B84:D84"/>
    <mergeCell ref="F84:H84"/>
    <mergeCell ref="J84:L84"/>
    <mergeCell ref="N84:P84"/>
    <mergeCell ref="R84:T84"/>
    <mergeCell ref="V84:X84"/>
    <mergeCell ref="Z84:AB84"/>
    <mergeCell ref="AD84:AF84"/>
    <mergeCell ref="AH84:AJ84"/>
    <mergeCell ref="AL84:AN84"/>
    <mergeCell ref="AP84:AR84"/>
    <mergeCell ref="AT84:AV84"/>
    <mergeCell ref="AX84:AZ84"/>
    <mergeCell ref="XED44:XEF44"/>
    <mergeCell ref="XEH44:XEJ44"/>
    <mergeCell ref="XEL44:XEN44"/>
    <mergeCell ref="XEP44:XER44"/>
    <mergeCell ref="XET44:XEV44"/>
    <mergeCell ref="XDJ44:XDL44"/>
    <mergeCell ref="XDN44:XDP44"/>
    <mergeCell ref="XDR44:XDT44"/>
    <mergeCell ref="XDV44:XDX44"/>
    <mergeCell ref="XDZ44:XEB44"/>
    <mergeCell ref="XCP44:XCR44"/>
    <mergeCell ref="XCT44:XCV44"/>
    <mergeCell ref="XCX44:XCZ44"/>
    <mergeCell ref="XDB44:XDD44"/>
    <mergeCell ref="XDF44:XDH44"/>
    <mergeCell ref="XBV44:XBX44"/>
    <mergeCell ref="XBZ44:XCB44"/>
    <mergeCell ref="XCD44:XCF44"/>
    <mergeCell ref="XCH44:XCJ44"/>
    <mergeCell ref="XCL44:XCN44"/>
    <mergeCell ref="XBB44:XBD44"/>
    <mergeCell ref="XBF44:XBH44"/>
    <mergeCell ref="XBJ44:XBL44"/>
    <mergeCell ref="XBN44:XBP44"/>
    <mergeCell ref="XBR44:XBT44"/>
    <mergeCell ref="XAH44:XAJ44"/>
    <mergeCell ref="XAL44:XAN44"/>
    <mergeCell ref="XAP44:XAR44"/>
    <mergeCell ref="XAT44:XAV44"/>
    <mergeCell ref="XAX44:XAZ44"/>
    <mergeCell ref="WZN44:WZP44"/>
    <mergeCell ref="WZR44:WZT44"/>
    <mergeCell ref="WZV44:WZX44"/>
    <mergeCell ref="WZZ44:XAB44"/>
    <mergeCell ref="XAD44:XAF44"/>
    <mergeCell ref="WYT44:WYV44"/>
    <mergeCell ref="WYX44:WYZ44"/>
    <mergeCell ref="WZB44:WZD44"/>
    <mergeCell ref="WZF44:WZH44"/>
    <mergeCell ref="WZJ44:WZL44"/>
    <mergeCell ref="WXZ44:WYB44"/>
    <mergeCell ref="WYD44:WYF44"/>
    <mergeCell ref="WYH44:WYJ44"/>
    <mergeCell ref="WYL44:WYN44"/>
    <mergeCell ref="WYP44:WYR44"/>
    <mergeCell ref="WXF44:WXH44"/>
    <mergeCell ref="WXJ44:WXL44"/>
    <mergeCell ref="WXN44:WXP44"/>
    <mergeCell ref="WXR44:WXT44"/>
    <mergeCell ref="WXV44:WXX44"/>
    <mergeCell ref="WWL44:WWN44"/>
    <mergeCell ref="WWP44:WWR44"/>
    <mergeCell ref="WWT44:WWV44"/>
    <mergeCell ref="WWX44:WWZ44"/>
    <mergeCell ref="WXB44:WXD44"/>
    <mergeCell ref="WVR44:WVT44"/>
    <mergeCell ref="WVV44:WVX44"/>
    <mergeCell ref="WVZ44:WWB44"/>
    <mergeCell ref="WWD44:WWF44"/>
    <mergeCell ref="WWH44:WWJ44"/>
    <mergeCell ref="WUX44:WUZ44"/>
    <mergeCell ref="WVB44:WVD44"/>
    <mergeCell ref="WVF44:WVH44"/>
    <mergeCell ref="WVJ44:WVL44"/>
    <mergeCell ref="WVN44:WVP44"/>
    <mergeCell ref="WUD44:WUF44"/>
    <mergeCell ref="WUH44:WUJ44"/>
    <mergeCell ref="WUL44:WUN44"/>
    <mergeCell ref="WUP44:WUR44"/>
    <mergeCell ref="WUT44:WUV44"/>
    <mergeCell ref="WTJ44:WTL44"/>
    <mergeCell ref="WTN44:WTP44"/>
    <mergeCell ref="WTR44:WTT44"/>
    <mergeCell ref="WTV44:WTX44"/>
    <mergeCell ref="WTZ44:WUB44"/>
    <mergeCell ref="WSP44:WSR44"/>
    <mergeCell ref="WST44:WSV44"/>
    <mergeCell ref="WSX44:WSZ44"/>
    <mergeCell ref="WTB44:WTD44"/>
    <mergeCell ref="WTF44:WTH44"/>
    <mergeCell ref="WRV44:WRX44"/>
    <mergeCell ref="WRZ44:WSB44"/>
    <mergeCell ref="WSD44:WSF44"/>
    <mergeCell ref="WSH44:WSJ44"/>
    <mergeCell ref="WSL44:WSN44"/>
    <mergeCell ref="WRB44:WRD44"/>
    <mergeCell ref="WRF44:WRH44"/>
    <mergeCell ref="WRJ44:WRL44"/>
    <mergeCell ref="WRN44:WRP44"/>
    <mergeCell ref="WRR44:WRT44"/>
    <mergeCell ref="WQH44:WQJ44"/>
    <mergeCell ref="WQL44:WQN44"/>
    <mergeCell ref="WQP44:WQR44"/>
    <mergeCell ref="WQT44:WQV44"/>
    <mergeCell ref="WQX44:WQZ44"/>
    <mergeCell ref="WPN44:WPP44"/>
    <mergeCell ref="WPR44:WPT44"/>
    <mergeCell ref="WPV44:WPX44"/>
    <mergeCell ref="WPZ44:WQB44"/>
    <mergeCell ref="WQD44:WQF44"/>
    <mergeCell ref="WOT44:WOV44"/>
    <mergeCell ref="WOX44:WOZ44"/>
    <mergeCell ref="WPB44:WPD44"/>
    <mergeCell ref="WPF44:WPH44"/>
    <mergeCell ref="WPJ44:WPL44"/>
    <mergeCell ref="WNZ44:WOB44"/>
    <mergeCell ref="WOD44:WOF44"/>
    <mergeCell ref="WOH44:WOJ44"/>
    <mergeCell ref="WOL44:WON44"/>
    <mergeCell ref="WOP44:WOR44"/>
    <mergeCell ref="WNF44:WNH44"/>
    <mergeCell ref="WNJ44:WNL44"/>
    <mergeCell ref="WNN44:WNP44"/>
    <mergeCell ref="WNR44:WNT44"/>
    <mergeCell ref="WNV44:WNX44"/>
    <mergeCell ref="WML44:WMN44"/>
    <mergeCell ref="WMP44:WMR44"/>
    <mergeCell ref="WMT44:WMV44"/>
    <mergeCell ref="WMX44:WMZ44"/>
    <mergeCell ref="WNB44:WND44"/>
    <mergeCell ref="WLR44:WLT44"/>
    <mergeCell ref="WLV44:WLX44"/>
    <mergeCell ref="WLZ44:WMB44"/>
    <mergeCell ref="WMD44:WMF44"/>
    <mergeCell ref="WMH44:WMJ44"/>
    <mergeCell ref="WKX44:WKZ44"/>
    <mergeCell ref="WLB44:WLD44"/>
    <mergeCell ref="WLF44:WLH44"/>
    <mergeCell ref="WLJ44:WLL44"/>
    <mergeCell ref="WLN44:WLP44"/>
    <mergeCell ref="WKD44:WKF44"/>
    <mergeCell ref="WKH44:WKJ44"/>
    <mergeCell ref="WKL44:WKN44"/>
    <mergeCell ref="WKP44:WKR44"/>
    <mergeCell ref="WKT44:WKV44"/>
    <mergeCell ref="WJJ44:WJL44"/>
    <mergeCell ref="WJN44:WJP44"/>
    <mergeCell ref="WJR44:WJT44"/>
    <mergeCell ref="WJV44:WJX44"/>
    <mergeCell ref="WJZ44:WKB44"/>
    <mergeCell ref="WIP44:WIR44"/>
    <mergeCell ref="WIT44:WIV44"/>
    <mergeCell ref="WIX44:WIZ44"/>
    <mergeCell ref="WJB44:WJD44"/>
    <mergeCell ref="WJF44:WJH44"/>
    <mergeCell ref="WHV44:WHX44"/>
    <mergeCell ref="WHZ44:WIB44"/>
    <mergeCell ref="WID44:WIF44"/>
    <mergeCell ref="WIH44:WIJ44"/>
    <mergeCell ref="WIL44:WIN44"/>
    <mergeCell ref="WHB44:WHD44"/>
    <mergeCell ref="WHF44:WHH44"/>
    <mergeCell ref="WHJ44:WHL44"/>
    <mergeCell ref="WHN44:WHP44"/>
    <mergeCell ref="WHR44:WHT44"/>
    <mergeCell ref="WGH44:WGJ44"/>
    <mergeCell ref="WGL44:WGN44"/>
    <mergeCell ref="WGP44:WGR44"/>
    <mergeCell ref="WGT44:WGV44"/>
    <mergeCell ref="WGX44:WGZ44"/>
    <mergeCell ref="WFN44:WFP44"/>
    <mergeCell ref="WFR44:WFT44"/>
    <mergeCell ref="WFV44:WFX44"/>
    <mergeCell ref="WFZ44:WGB44"/>
    <mergeCell ref="WGD44:WGF44"/>
    <mergeCell ref="WET44:WEV44"/>
    <mergeCell ref="WEX44:WEZ44"/>
    <mergeCell ref="WFB44:WFD44"/>
    <mergeCell ref="WFF44:WFH44"/>
    <mergeCell ref="WFJ44:WFL44"/>
    <mergeCell ref="WDZ44:WEB44"/>
    <mergeCell ref="WED44:WEF44"/>
    <mergeCell ref="WEH44:WEJ44"/>
    <mergeCell ref="WEL44:WEN44"/>
    <mergeCell ref="WEP44:WER44"/>
    <mergeCell ref="WDF44:WDH44"/>
    <mergeCell ref="WDJ44:WDL44"/>
    <mergeCell ref="WDN44:WDP44"/>
    <mergeCell ref="WDR44:WDT44"/>
    <mergeCell ref="WDV44:WDX44"/>
    <mergeCell ref="WCL44:WCN44"/>
    <mergeCell ref="WCP44:WCR44"/>
    <mergeCell ref="WCT44:WCV44"/>
    <mergeCell ref="WCX44:WCZ44"/>
    <mergeCell ref="WDB44:WDD44"/>
    <mergeCell ref="WBR44:WBT44"/>
    <mergeCell ref="WBV44:WBX44"/>
    <mergeCell ref="WBZ44:WCB44"/>
    <mergeCell ref="WCD44:WCF44"/>
    <mergeCell ref="WCH44:WCJ44"/>
    <mergeCell ref="WAX44:WAZ44"/>
    <mergeCell ref="WBB44:WBD44"/>
    <mergeCell ref="WBF44:WBH44"/>
    <mergeCell ref="WBJ44:WBL44"/>
    <mergeCell ref="WBN44:WBP44"/>
    <mergeCell ref="WAD44:WAF44"/>
    <mergeCell ref="WAH44:WAJ44"/>
    <mergeCell ref="WAL44:WAN44"/>
    <mergeCell ref="WAP44:WAR44"/>
    <mergeCell ref="WAT44:WAV44"/>
    <mergeCell ref="VZJ44:VZL44"/>
    <mergeCell ref="VZN44:VZP44"/>
    <mergeCell ref="VZR44:VZT44"/>
    <mergeCell ref="VZV44:VZX44"/>
    <mergeCell ref="VZZ44:WAB44"/>
    <mergeCell ref="VYP44:VYR44"/>
    <mergeCell ref="VYT44:VYV44"/>
    <mergeCell ref="VYX44:VYZ44"/>
    <mergeCell ref="VZB44:VZD44"/>
    <mergeCell ref="VZF44:VZH44"/>
    <mergeCell ref="VXV44:VXX44"/>
    <mergeCell ref="VXZ44:VYB44"/>
    <mergeCell ref="VYD44:VYF44"/>
    <mergeCell ref="VYH44:VYJ44"/>
    <mergeCell ref="VYL44:VYN44"/>
    <mergeCell ref="VXB44:VXD44"/>
    <mergeCell ref="VXF44:VXH44"/>
    <mergeCell ref="VXJ44:VXL44"/>
    <mergeCell ref="VXN44:VXP44"/>
    <mergeCell ref="VXR44:VXT44"/>
    <mergeCell ref="VWH44:VWJ44"/>
    <mergeCell ref="VWL44:VWN44"/>
    <mergeCell ref="VWP44:VWR44"/>
    <mergeCell ref="VWT44:VWV44"/>
    <mergeCell ref="VWX44:VWZ44"/>
    <mergeCell ref="VVN44:VVP44"/>
    <mergeCell ref="VVR44:VVT44"/>
    <mergeCell ref="VVV44:VVX44"/>
    <mergeCell ref="VVZ44:VWB44"/>
    <mergeCell ref="VWD44:VWF44"/>
    <mergeCell ref="VUT44:VUV44"/>
    <mergeCell ref="VUX44:VUZ44"/>
    <mergeCell ref="VVB44:VVD44"/>
    <mergeCell ref="VVF44:VVH44"/>
    <mergeCell ref="VVJ44:VVL44"/>
    <mergeCell ref="VTZ44:VUB44"/>
    <mergeCell ref="VUD44:VUF44"/>
    <mergeCell ref="VUH44:VUJ44"/>
    <mergeCell ref="VUL44:VUN44"/>
    <mergeCell ref="VUP44:VUR44"/>
    <mergeCell ref="VTF44:VTH44"/>
    <mergeCell ref="VTJ44:VTL44"/>
    <mergeCell ref="VTN44:VTP44"/>
    <mergeCell ref="VTR44:VTT44"/>
    <mergeCell ref="VTV44:VTX44"/>
    <mergeCell ref="VSL44:VSN44"/>
    <mergeCell ref="VSP44:VSR44"/>
    <mergeCell ref="VST44:VSV44"/>
    <mergeCell ref="VSX44:VSZ44"/>
    <mergeCell ref="VTB44:VTD44"/>
    <mergeCell ref="VRR44:VRT44"/>
    <mergeCell ref="VRV44:VRX44"/>
    <mergeCell ref="VRZ44:VSB44"/>
    <mergeCell ref="VSD44:VSF44"/>
    <mergeCell ref="VSH44:VSJ44"/>
    <mergeCell ref="VQX44:VQZ44"/>
    <mergeCell ref="VRB44:VRD44"/>
    <mergeCell ref="VRF44:VRH44"/>
    <mergeCell ref="VRJ44:VRL44"/>
    <mergeCell ref="VRN44:VRP44"/>
    <mergeCell ref="VQD44:VQF44"/>
    <mergeCell ref="VQH44:VQJ44"/>
    <mergeCell ref="VQL44:VQN44"/>
    <mergeCell ref="VQP44:VQR44"/>
    <mergeCell ref="VQT44:VQV44"/>
    <mergeCell ref="VPJ44:VPL44"/>
    <mergeCell ref="VPN44:VPP44"/>
    <mergeCell ref="VPR44:VPT44"/>
    <mergeCell ref="VPV44:VPX44"/>
    <mergeCell ref="VPZ44:VQB44"/>
    <mergeCell ref="VOP44:VOR44"/>
    <mergeCell ref="VOT44:VOV44"/>
    <mergeCell ref="VOX44:VOZ44"/>
    <mergeCell ref="VPB44:VPD44"/>
    <mergeCell ref="VPF44:VPH44"/>
    <mergeCell ref="VNV44:VNX44"/>
    <mergeCell ref="VNZ44:VOB44"/>
    <mergeCell ref="VOD44:VOF44"/>
    <mergeCell ref="VOH44:VOJ44"/>
    <mergeCell ref="VOL44:VON44"/>
    <mergeCell ref="VNB44:VND44"/>
    <mergeCell ref="VNF44:VNH44"/>
    <mergeCell ref="VNJ44:VNL44"/>
    <mergeCell ref="VNN44:VNP44"/>
    <mergeCell ref="VNR44:VNT44"/>
    <mergeCell ref="VMH44:VMJ44"/>
    <mergeCell ref="VML44:VMN44"/>
    <mergeCell ref="VMP44:VMR44"/>
    <mergeCell ref="VMT44:VMV44"/>
    <mergeCell ref="VMX44:VMZ44"/>
    <mergeCell ref="VLN44:VLP44"/>
    <mergeCell ref="VLR44:VLT44"/>
    <mergeCell ref="VLV44:VLX44"/>
    <mergeCell ref="VLZ44:VMB44"/>
    <mergeCell ref="VMD44:VMF44"/>
    <mergeCell ref="VKT44:VKV44"/>
    <mergeCell ref="VKX44:VKZ44"/>
    <mergeCell ref="VLB44:VLD44"/>
    <mergeCell ref="VLF44:VLH44"/>
    <mergeCell ref="VLJ44:VLL44"/>
    <mergeCell ref="VJZ44:VKB44"/>
    <mergeCell ref="VKD44:VKF44"/>
    <mergeCell ref="VKH44:VKJ44"/>
    <mergeCell ref="VKL44:VKN44"/>
    <mergeCell ref="VKP44:VKR44"/>
    <mergeCell ref="VJF44:VJH44"/>
    <mergeCell ref="VJJ44:VJL44"/>
    <mergeCell ref="VJN44:VJP44"/>
    <mergeCell ref="VJR44:VJT44"/>
    <mergeCell ref="VJV44:VJX44"/>
    <mergeCell ref="VIL44:VIN44"/>
    <mergeCell ref="VIP44:VIR44"/>
    <mergeCell ref="VIT44:VIV44"/>
    <mergeCell ref="VIX44:VIZ44"/>
    <mergeCell ref="VJB44:VJD44"/>
    <mergeCell ref="VHR44:VHT44"/>
    <mergeCell ref="VHV44:VHX44"/>
    <mergeCell ref="VHZ44:VIB44"/>
    <mergeCell ref="VID44:VIF44"/>
    <mergeCell ref="VIH44:VIJ44"/>
    <mergeCell ref="VGX44:VGZ44"/>
    <mergeCell ref="VHB44:VHD44"/>
    <mergeCell ref="VHF44:VHH44"/>
    <mergeCell ref="VHJ44:VHL44"/>
    <mergeCell ref="VHN44:VHP44"/>
    <mergeCell ref="VGD44:VGF44"/>
    <mergeCell ref="VGH44:VGJ44"/>
    <mergeCell ref="VGL44:VGN44"/>
    <mergeCell ref="VGP44:VGR44"/>
    <mergeCell ref="VGT44:VGV44"/>
    <mergeCell ref="VFJ44:VFL44"/>
    <mergeCell ref="VFN44:VFP44"/>
    <mergeCell ref="VFR44:VFT44"/>
    <mergeCell ref="VFV44:VFX44"/>
    <mergeCell ref="VFZ44:VGB44"/>
    <mergeCell ref="VEP44:VER44"/>
    <mergeCell ref="VET44:VEV44"/>
    <mergeCell ref="VEX44:VEZ44"/>
    <mergeCell ref="VFB44:VFD44"/>
    <mergeCell ref="VFF44:VFH44"/>
    <mergeCell ref="VDV44:VDX44"/>
    <mergeCell ref="VDZ44:VEB44"/>
    <mergeCell ref="VED44:VEF44"/>
    <mergeCell ref="VEH44:VEJ44"/>
    <mergeCell ref="VEL44:VEN44"/>
    <mergeCell ref="VDB44:VDD44"/>
    <mergeCell ref="VDF44:VDH44"/>
    <mergeCell ref="VDJ44:VDL44"/>
    <mergeCell ref="VDN44:VDP44"/>
    <mergeCell ref="VDR44:VDT44"/>
    <mergeCell ref="VCH44:VCJ44"/>
    <mergeCell ref="VCL44:VCN44"/>
    <mergeCell ref="VCP44:VCR44"/>
    <mergeCell ref="VCT44:VCV44"/>
    <mergeCell ref="VCX44:VCZ44"/>
    <mergeCell ref="VBN44:VBP44"/>
    <mergeCell ref="VBR44:VBT44"/>
    <mergeCell ref="VBV44:VBX44"/>
    <mergeCell ref="VBZ44:VCB44"/>
    <mergeCell ref="VCD44:VCF44"/>
    <mergeCell ref="VAT44:VAV44"/>
    <mergeCell ref="VAX44:VAZ44"/>
    <mergeCell ref="VBB44:VBD44"/>
    <mergeCell ref="VBF44:VBH44"/>
    <mergeCell ref="VBJ44:VBL44"/>
    <mergeCell ref="UZZ44:VAB44"/>
    <mergeCell ref="VAD44:VAF44"/>
    <mergeCell ref="VAH44:VAJ44"/>
    <mergeCell ref="VAL44:VAN44"/>
    <mergeCell ref="VAP44:VAR44"/>
    <mergeCell ref="UZF44:UZH44"/>
    <mergeCell ref="UZJ44:UZL44"/>
    <mergeCell ref="UZN44:UZP44"/>
    <mergeCell ref="UZR44:UZT44"/>
    <mergeCell ref="UZV44:UZX44"/>
    <mergeCell ref="UYL44:UYN44"/>
    <mergeCell ref="UYP44:UYR44"/>
    <mergeCell ref="UYT44:UYV44"/>
    <mergeCell ref="UYX44:UYZ44"/>
    <mergeCell ref="UZB44:UZD44"/>
    <mergeCell ref="UXR44:UXT44"/>
    <mergeCell ref="UXV44:UXX44"/>
    <mergeCell ref="UXZ44:UYB44"/>
    <mergeCell ref="UYD44:UYF44"/>
    <mergeCell ref="UYH44:UYJ44"/>
    <mergeCell ref="UWX44:UWZ44"/>
    <mergeCell ref="UXB44:UXD44"/>
    <mergeCell ref="UXF44:UXH44"/>
    <mergeCell ref="UXJ44:UXL44"/>
    <mergeCell ref="UXN44:UXP44"/>
    <mergeCell ref="UWD44:UWF44"/>
    <mergeCell ref="UWH44:UWJ44"/>
    <mergeCell ref="UWL44:UWN44"/>
    <mergeCell ref="UWP44:UWR44"/>
    <mergeCell ref="UWT44:UWV44"/>
    <mergeCell ref="UVJ44:UVL44"/>
    <mergeCell ref="UVN44:UVP44"/>
    <mergeCell ref="UVR44:UVT44"/>
    <mergeCell ref="UVV44:UVX44"/>
    <mergeCell ref="UVZ44:UWB44"/>
    <mergeCell ref="UUP44:UUR44"/>
    <mergeCell ref="UUT44:UUV44"/>
    <mergeCell ref="UUX44:UUZ44"/>
    <mergeCell ref="UVB44:UVD44"/>
    <mergeCell ref="UVF44:UVH44"/>
    <mergeCell ref="UTV44:UTX44"/>
    <mergeCell ref="UTZ44:UUB44"/>
    <mergeCell ref="UUD44:UUF44"/>
    <mergeCell ref="UUH44:UUJ44"/>
    <mergeCell ref="UUL44:UUN44"/>
    <mergeCell ref="UTB44:UTD44"/>
    <mergeCell ref="UTF44:UTH44"/>
    <mergeCell ref="UTJ44:UTL44"/>
    <mergeCell ref="UTN44:UTP44"/>
    <mergeCell ref="UTR44:UTT44"/>
    <mergeCell ref="USH44:USJ44"/>
    <mergeCell ref="USL44:USN44"/>
    <mergeCell ref="USP44:USR44"/>
    <mergeCell ref="UST44:USV44"/>
    <mergeCell ref="USX44:USZ44"/>
    <mergeCell ref="URN44:URP44"/>
    <mergeCell ref="URR44:URT44"/>
    <mergeCell ref="URV44:URX44"/>
    <mergeCell ref="URZ44:USB44"/>
    <mergeCell ref="USD44:USF44"/>
    <mergeCell ref="UQT44:UQV44"/>
    <mergeCell ref="UQX44:UQZ44"/>
    <mergeCell ref="URB44:URD44"/>
    <mergeCell ref="URF44:URH44"/>
    <mergeCell ref="URJ44:URL44"/>
    <mergeCell ref="UPZ44:UQB44"/>
    <mergeCell ref="UQD44:UQF44"/>
    <mergeCell ref="UQH44:UQJ44"/>
    <mergeCell ref="UQL44:UQN44"/>
    <mergeCell ref="UQP44:UQR44"/>
    <mergeCell ref="UPF44:UPH44"/>
    <mergeCell ref="UPJ44:UPL44"/>
    <mergeCell ref="UPN44:UPP44"/>
    <mergeCell ref="UPR44:UPT44"/>
    <mergeCell ref="UPV44:UPX44"/>
    <mergeCell ref="UOL44:UON44"/>
    <mergeCell ref="UOP44:UOR44"/>
    <mergeCell ref="UOT44:UOV44"/>
    <mergeCell ref="UOX44:UOZ44"/>
    <mergeCell ref="UPB44:UPD44"/>
    <mergeCell ref="UNR44:UNT44"/>
    <mergeCell ref="UNV44:UNX44"/>
    <mergeCell ref="UNZ44:UOB44"/>
    <mergeCell ref="UOD44:UOF44"/>
    <mergeCell ref="UOH44:UOJ44"/>
    <mergeCell ref="UMX44:UMZ44"/>
    <mergeCell ref="UNB44:UND44"/>
    <mergeCell ref="UNF44:UNH44"/>
    <mergeCell ref="UNJ44:UNL44"/>
    <mergeCell ref="UNN44:UNP44"/>
    <mergeCell ref="UMD44:UMF44"/>
    <mergeCell ref="UMH44:UMJ44"/>
    <mergeCell ref="UML44:UMN44"/>
    <mergeCell ref="UMP44:UMR44"/>
    <mergeCell ref="UMT44:UMV44"/>
    <mergeCell ref="ULJ44:ULL44"/>
    <mergeCell ref="ULN44:ULP44"/>
    <mergeCell ref="ULR44:ULT44"/>
    <mergeCell ref="ULV44:ULX44"/>
    <mergeCell ref="ULZ44:UMB44"/>
    <mergeCell ref="UKP44:UKR44"/>
    <mergeCell ref="UKT44:UKV44"/>
    <mergeCell ref="UKX44:UKZ44"/>
    <mergeCell ref="ULB44:ULD44"/>
    <mergeCell ref="ULF44:ULH44"/>
    <mergeCell ref="UJV44:UJX44"/>
    <mergeCell ref="UJZ44:UKB44"/>
    <mergeCell ref="UKD44:UKF44"/>
    <mergeCell ref="UKH44:UKJ44"/>
    <mergeCell ref="UKL44:UKN44"/>
    <mergeCell ref="UJB44:UJD44"/>
    <mergeCell ref="UJF44:UJH44"/>
    <mergeCell ref="UJJ44:UJL44"/>
    <mergeCell ref="UJN44:UJP44"/>
    <mergeCell ref="UJR44:UJT44"/>
    <mergeCell ref="UIH44:UIJ44"/>
    <mergeCell ref="UIL44:UIN44"/>
    <mergeCell ref="UIP44:UIR44"/>
    <mergeCell ref="UIT44:UIV44"/>
    <mergeCell ref="UIX44:UIZ44"/>
    <mergeCell ref="UHN44:UHP44"/>
    <mergeCell ref="UHR44:UHT44"/>
    <mergeCell ref="UHV44:UHX44"/>
    <mergeCell ref="UHZ44:UIB44"/>
    <mergeCell ref="UID44:UIF44"/>
    <mergeCell ref="UGT44:UGV44"/>
    <mergeCell ref="UGX44:UGZ44"/>
    <mergeCell ref="UHB44:UHD44"/>
    <mergeCell ref="UHF44:UHH44"/>
    <mergeCell ref="UHJ44:UHL44"/>
    <mergeCell ref="UFZ44:UGB44"/>
    <mergeCell ref="UGD44:UGF44"/>
    <mergeCell ref="UGH44:UGJ44"/>
    <mergeCell ref="UGL44:UGN44"/>
    <mergeCell ref="UGP44:UGR44"/>
    <mergeCell ref="UFF44:UFH44"/>
    <mergeCell ref="UFJ44:UFL44"/>
    <mergeCell ref="UFN44:UFP44"/>
    <mergeCell ref="UFR44:UFT44"/>
    <mergeCell ref="UFV44:UFX44"/>
    <mergeCell ref="UEL44:UEN44"/>
    <mergeCell ref="UEP44:UER44"/>
    <mergeCell ref="UET44:UEV44"/>
    <mergeCell ref="UEX44:UEZ44"/>
    <mergeCell ref="UFB44:UFD44"/>
    <mergeCell ref="UDR44:UDT44"/>
    <mergeCell ref="UDV44:UDX44"/>
    <mergeCell ref="UDZ44:UEB44"/>
    <mergeCell ref="UED44:UEF44"/>
    <mergeCell ref="UEH44:UEJ44"/>
    <mergeCell ref="UCX44:UCZ44"/>
    <mergeCell ref="UDB44:UDD44"/>
    <mergeCell ref="UDF44:UDH44"/>
    <mergeCell ref="UDJ44:UDL44"/>
    <mergeCell ref="UDN44:UDP44"/>
    <mergeCell ref="UCD44:UCF44"/>
    <mergeCell ref="UCH44:UCJ44"/>
    <mergeCell ref="UCL44:UCN44"/>
    <mergeCell ref="UCP44:UCR44"/>
    <mergeCell ref="UCT44:UCV44"/>
    <mergeCell ref="UBJ44:UBL44"/>
    <mergeCell ref="UBN44:UBP44"/>
    <mergeCell ref="UBR44:UBT44"/>
    <mergeCell ref="UBV44:UBX44"/>
    <mergeCell ref="UBZ44:UCB44"/>
    <mergeCell ref="UAP44:UAR44"/>
    <mergeCell ref="UAT44:UAV44"/>
    <mergeCell ref="UAX44:UAZ44"/>
    <mergeCell ref="UBB44:UBD44"/>
    <mergeCell ref="UBF44:UBH44"/>
    <mergeCell ref="TZV44:TZX44"/>
    <mergeCell ref="TZZ44:UAB44"/>
    <mergeCell ref="UAD44:UAF44"/>
    <mergeCell ref="UAH44:UAJ44"/>
    <mergeCell ref="UAL44:UAN44"/>
    <mergeCell ref="TZB44:TZD44"/>
    <mergeCell ref="TZF44:TZH44"/>
    <mergeCell ref="TZJ44:TZL44"/>
    <mergeCell ref="TZN44:TZP44"/>
    <mergeCell ref="TZR44:TZT44"/>
    <mergeCell ref="TYH44:TYJ44"/>
    <mergeCell ref="TYL44:TYN44"/>
    <mergeCell ref="TYP44:TYR44"/>
    <mergeCell ref="TYT44:TYV44"/>
    <mergeCell ref="TYX44:TYZ44"/>
    <mergeCell ref="TXN44:TXP44"/>
    <mergeCell ref="TXR44:TXT44"/>
    <mergeCell ref="TXV44:TXX44"/>
    <mergeCell ref="TXZ44:TYB44"/>
    <mergeCell ref="TYD44:TYF44"/>
    <mergeCell ref="TWT44:TWV44"/>
    <mergeCell ref="TWX44:TWZ44"/>
    <mergeCell ref="TXB44:TXD44"/>
    <mergeCell ref="TXF44:TXH44"/>
    <mergeCell ref="TXJ44:TXL44"/>
    <mergeCell ref="TVZ44:TWB44"/>
    <mergeCell ref="TWD44:TWF44"/>
    <mergeCell ref="TWH44:TWJ44"/>
    <mergeCell ref="TWL44:TWN44"/>
    <mergeCell ref="TWP44:TWR44"/>
    <mergeCell ref="TVF44:TVH44"/>
    <mergeCell ref="TVJ44:TVL44"/>
    <mergeCell ref="TVN44:TVP44"/>
    <mergeCell ref="TVR44:TVT44"/>
    <mergeCell ref="TVV44:TVX44"/>
    <mergeCell ref="TUL44:TUN44"/>
    <mergeCell ref="TUP44:TUR44"/>
    <mergeCell ref="TUT44:TUV44"/>
    <mergeCell ref="TUX44:TUZ44"/>
    <mergeCell ref="TVB44:TVD44"/>
    <mergeCell ref="TTR44:TTT44"/>
    <mergeCell ref="TTV44:TTX44"/>
    <mergeCell ref="TTZ44:TUB44"/>
    <mergeCell ref="TUD44:TUF44"/>
    <mergeCell ref="TUH44:TUJ44"/>
    <mergeCell ref="TSX44:TSZ44"/>
    <mergeCell ref="TTB44:TTD44"/>
    <mergeCell ref="TTF44:TTH44"/>
    <mergeCell ref="TTJ44:TTL44"/>
    <mergeCell ref="TTN44:TTP44"/>
    <mergeCell ref="TSD44:TSF44"/>
    <mergeCell ref="TSH44:TSJ44"/>
    <mergeCell ref="TSL44:TSN44"/>
    <mergeCell ref="TSP44:TSR44"/>
    <mergeCell ref="TST44:TSV44"/>
    <mergeCell ref="TRJ44:TRL44"/>
    <mergeCell ref="TRN44:TRP44"/>
    <mergeCell ref="TRR44:TRT44"/>
    <mergeCell ref="TRV44:TRX44"/>
    <mergeCell ref="TRZ44:TSB44"/>
    <mergeCell ref="TQP44:TQR44"/>
    <mergeCell ref="TQT44:TQV44"/>
    <mergeCell ref="TQX44:TQZ44"/>
    <mergeCell ref="TRB44:TRD44"/>
    <mergeCell ref="TRF44:TRH44"/>
    <mergeCell ref="TPV44:TPX44"/>
    <mergeCell ref="TPZ44:TQB44"/>
    <mergeCell ref="TQD44:TQF44"/>
    <mergeCell ref="TQH44:TQJ44"/>
    <mergeCell ref="TQL44:TQN44"/>
    <mergeCell ref="TPB44:TPD44"/>
    <mergeCell ref="TPF44:TPH44"/>
    <mergeCell ref="TPJ44:TPL44"/>
    <mergeCell ref="TPN44:TPP44"/>
    <mergeCell ref="TPR44:TPT44"/>
    <mergeCell ref="TOH44:TOJ44"/>
    <mergeCell ref="TOL44:TON44"/>
    <mergeCell ref="TOP44:TOR44"/>
    <mergeCell ref="TOT44:TOV44"/>
    <mergeCell ref="TOX44:TOZ44"/>
    <mergeCell ref="TNN44:TNP44"/>
    <mergeCell ref="TNR44:TNT44"/>
    <mergeCell ref="TNV44:TNX44"/>
    <mergeCell ref="TNZ44:TOB44"/>
    <mergeCell ref="TOD44:TOF44"/>
    <mergeCell ref="TMT44:TMV44"/>
    <mergeCell ref="TMX44:TMZ44"/>
    <mergeCell ref="TNB44:TND44"/>
    <mergeCell ref="TNF44:TNH44"/>
    <mergeCell ref="TNJ44:TNL44"/>
    <mergeCell ref="TLZ44:TMB44"/>
    <mergeCell ref="TMD44:TMF44"/>
    <mergeCell ref="TMH44:TMJ44"/>
    <mergeCell ref="TML44:TMN44"/>
    <mergeCell ref="TMP44:TMR44"/>
    <mergeCell ref="TLF44:TLH44"/>
    <mergeCell ref="TLJ44:TLL44"/>
    <mergeCell ref="TLN44:TLP44"/>
    <mergeCell ref="TLR44:TLT44"/>
    <mergeCell ref="TLV44:TLX44"/>
    <mergeCell ref="TKL44:TKN44"/>
    <mergeCell ref="TKP44:TKR44"/>
    <mergeCell ref="TKT44:TKV44"/>
    <mergeCell ref="TKX44:TKZ44"/>
    <mergeCell ref="TLB44:TLD44"/>
    <mergeCell ref="TJR44:TJT44"/>
    <mergeCell ref="TJV44:TJX44"/>
    <mergeCell ref="TJZ44:TKB44"/>
    <mergeCell ref="TKD44:TKF44"/>
    <mergeCell ref="TKH44:TKJ44"/>
    <mergeCell ref="TIX44:TIZ44"/>
    <mergeCell ref="TJB44:TJD44"/>
    <mergeCell ref="TJF44:TJH44"/>
    <mergeCell ref="TJJ44:TJL44"/>
    <mergeCell ref="TJN44:TJP44"/>
    <mergeCell ref="TID44:TIF44"/>
    <mergeCell ref="TIH44:TIJ44"/>
    <mergeCell ref="TIL44:TIN44"/>
    <mergeCell ref="TIP44:TIR44"/>
    <mergeCell ref="TIT44:TIV44"/>
    <mergeCell ref="THJ44:THL44"/>
    <mergeCell ref="THN44:THP44"/>
    <mergeCell ref="THR44:THT44"/>
    <mergeCell ref="THV44:THX44"/>
    <mergeCell ref="THZ44:TIB44"/>
    <mergeCell ref="TGP44:TGR44"/>
    <mergeCell ref="TGT44:TGV44"/>
    <mergeCell ref="TGX44:TGZ44"/>
    <mergeCell ref="THB44:THD44"/>
    <mergeCell ref="THF44:THH44"/>
    <mergeCell ref="TFV44:TFX44"/>
    <mergeCell ref="TFZ44:TGB44"/>
    <mergeCell ref="TGD44:TGF44"/>
    <mergeCell ref="TGH44:TGJ44"/>
    <mergeCell ref="TGL44:TGN44"/>
    <mergeCell ref="TFB44:TFD44"/>
    <mergeCell ref="TFF44:TFH44"/>
    <mergeCell ref="TFJ44:TFL44"/>
    <mergeCell ref="TFN44:TFP44"/>
    <mergeCell ref="TFR44:TFT44"/>
    <mergeCell ref="TEH44:TEJ44"/>
    <mergeCell ref="TEL44:TEN44"/>
    <mergeCell ref="TEP44:TER44"/>
    <mergeCell ref="TET44:TEV44"/>
    <mergeCell ref="TEX44:TEZ44"/>
    <mergeCell ref="TDN44:TDP44"/>
    <mergeCell ref="TDR44:TDT44"/>
    <mergeCell ref="TDV44:TDX44"/>
    <mergeCell ref="TDZ44:TEB44"/>
    <mergeCell ref="TED44:TEF44"/>
    <mergeCell ref="TCT44:TCV44"/>
    <mergeCell ref="TCX44:TCZ44"/>
    <mergeCell ref="TDB44:TDD44"/>
    <mergeCell ref="TDF44:TDH44"/>
    <mergeCell ref="TDJ44:TDL44"/>
    <mergeCell ref="TBZ44:TCB44"/>
    <mergeCell ref="TCD44:TCF44"/>
    <mergeCell ref="TCH44:TCJ44"/>
    <mergeCell ref="TCL44:TCN44"/>
    <mergeCell ref="TCP44:TCR44"/>
    <mergeCell ref="TBF44:TBH44"/>
    <mergeCell ref="TBJ44:TBL44"/>
    <mergeCell ref="TBN44:TBP44"/>
    <mergeCell ref="TBR44:TBT44"/>
    <mergeCell ref="TBV44:TBX44"/>
    <mergeCell ref="TAL44:TAN44"/>
    <mergeCell ref="TAP44:TAR44"/>
    <mergeCell ref="TAT44:TAV44"/>
    <mergeCell ref="TAX44:TAZ44"/>
    <mergeCell ref="TBB44:TBD44"/>
    <mergeCell ref="SZR44:SZT44"/>
    <mergeCell ref="SZV44:SZX44"/>
    <mergeCell ref="SZZ44:TAB44"/>
    <mergeCell ref="TAD44:TAF44"/>
    <mergeCell ref="TAH44:TAJ44"/>
    <mergeCell ref="SYX44:SYZ44"/>
    <mergeCell ref="SZB44:SZD44"/>
    <mergeCell ref="SZF44:SZH44"/>
    <mergeCell ref="SZJ44:SZL44"/>
    <mergeCell ref="SZN44:SZP44"/>
    <mergeCell ref="SYD44:SYF44"/>
    <mergeCell ref="SYH44:SYJ44"/>
    <mergeCell ref="SYL44:SYN44"/>
    <mergeCell ref="SYP44:SYR44"/>
    <mergeCell ref="SYT44:SYV44"/>
    <mergeCell ref="SXJ44:SXL44"/>
    <mergeCell ref="SXN44:SXP44"/>
    <mergeCell ref="SXR44:SXT44"/>
    <mergeCell ref="SXV44:SXX44"/>
    <mergeCell ref="SXZ44:SYB44"/>
    <mergeCell ref="SWP44:SWR44"/>
    <mergeCell ref="SWT44:SWV44"/>
    <mergeCell ref="SWX44:SWZ44"/>
    <mergeCell ref="SXB44:SXD44"/>
    <mergeCell ref="SXF44:SXH44"/>
    <mergeCell ref="SVV44:SVX44"/>
    <mergeCell ref="SVZ44:SWB44"/>
    <mergeCell ref="SWD44:SWF44"/>
    <mergeCell ref="SWH44:SWJ44"/>
    <mergeCell ref="SWL44:SWN44"/>
    <mergeCell ref="SVB44:SVD44"/>
    <mergeCell ref="SVF44:SVH44"/>
    <mergeCell ref="SVJ44:SVL44"/>
    <mergeCell ref="SVN44:SVP44"/>
    <mergeCell ref="SVR44:SVT44"/>
    <mergeCell ref="SUH44:SUJ44"/>
    <mergeCell ref="SUL44:SUN44"/>
    <mergeCell ref="SUP44:SUR44"/>
    <mergeCell ref="SUT44:SUV44"/>
    <mergeCell ref="SUX44:SUZ44"/>
    <mergeCell ref="STN44:STP44"/>
    <mergeCell ref="STR44:STT44"/>
    <mergeCell ref="STV44:STX44"/>
    <mergeCell ref="STZ44:SUB44"/>
    <mergeCell ref="SUD44:SUF44"/>
    <mergeCell ref="SST44:SSV44"/>
    <mergeCell ref="SSX44:SSZ44"/>
    <mergeCell ref="STB44:STD44"/>
    <mergeCell ref="STF44:STH44"/>
    <mergeCell ref="STJ44:STL44"/>
    <mergeCell ref="SRZ44:SSB44"/>
    <mergeCell ref="SSD44:SSF44"/>
    <mergeCell ref="SSH44:SSJ44"/>
    <mergeCell ref="SSL44:SSN44"/>
    <mergeCell ref="SSP44:SSR44"/>
    <mergeCell ref="SRF44:SRH44"/>
    <mergeCell ref="SRJ44:SRL44"/>
    <mergeCell ref="SRN44:SRP44"/>
    <mergeCell ref="SRR44:SRT44"/>
    <mergeCell ref="SRV44:SRX44"/>
    <mergeCell ref="SQL44:SQN44"/>
    <mergeCell ref="SQP44:SQR44"/>
    <mergeCell ref="SQT44:SQV44"/>
    <mergeCell ref="SQX44:SQZ44"/>
    <mergeCell ref="SRB44:SRD44"/>
    <mergeCell ref="SPR44:SPT44"/>
    <mergeCell ref="SPV44:SPX44"/>
    <mergeCell ref="SPZ44:SQB44"/>
    <mergeCell ref="SQD44:SQF44"/>
    <mergeCell ref="SQH44:SQJ44"/>
    <mergeCell ref="SOX44:SOZ44"/>
    <mergeCell ref="SPB44:SPD44"/>
    <mergeCell ref="SPF44:SPH44"/>
    <mergeCell ref="SPJ44:SPL44"/>
    <mergeCell ref="SPN44:SPP44"/>
    <mergeCell ref="SOD44:SOF44"/>
    <mergeCell ref="SOH44:SOJ44"/>
    <mergeCell ref="SOL44:SON44"/>
    <mergeCell ref="SOP44:SOR44"/>
    <mergeCell ref="SOT44:SOV44"/>
    <mergeCell ref="SNJ44:SNL44"/>
    <mergeCell ref="SNN44:SNP44"/>
    <mergeCell ref="SNR44:SNT44"/>
    <mergeCell ref="SNV44:SNX44"/>
    <mergeCell ref="SNZ44:SOB44"/>
    <mergeCell ref="SMP44:SMR44"/>
    <mergeCell ref="SMT44:SMV44"/>
    <mergeCell ref="SMX44:SMZ44"/>
    <mergeCell ref="SNB44:SND44"/>
    <mergeCell ref="SNF44:SNH44"/>
    <mergeCell ref="SLV44:SLX44"/>
    <mergeCell ref="SLZ44:SMB44"/>
    <mergeCell ref="SMD44:SMF44"/>
    <mergeCell ref="SMH44:SMJ44"/>
    <mergeCell ref="SML44:SMN44"/>
    <mergeCell ref="SLB44:SLD44"/>
    <mergeCell ref="SLF44:SLH44"/>
    <mergeCell ref="SLJ44:SLL44"/>
    <mergeCell ref="SLN44:SLP44"/>
    <mergeCell ref="SLR44:SLT44"/>
    <mergeCell ref="SKH44:SKJ44"/>
    <mergeCell ref="SKL44:SKN44"/>
    <mergeCell ref="SKP44:SKR44"/>
    <mergeCell ref="SKT44:SKV44"/>
    <mergeCell ref="SKX44:SKZ44"/>
    <mergeCell ref="SJN44:SJP44"/>
    <mergeCell ref="SJR44:SJT44"/>
    <mergeCell ref="SJV44:SJX44"/>
    <mergeCell ref="SJZ44:SKB44"/>
    <mergeCell ref="SKD44:SKF44"/>
    <mergeCell ref="SIT44:SIV44"/>
    <mergeCell ref="SIX44:SIZ44"/>
    <mergeCell ref="SJB44:SJD44"/>
    <mergeCell ref="SJF44:SJH44"/>
    <mergeCell ref="SJJ44:SJL44"/>
    <mergeCell ref="SHZ44:SIB44"/>
    <mergeCell ref="SID44:SIF44"/>
    <mergeCell ref="SIH44:SIJ44"/>
    <mergeCell ref="SIL44:SIN44"/>
    <mergeCell ref="SIP44:SIR44"/>
    <mergeCell ref="SHF44:SHH44"/>
    <mergeCell ref="SHJ44:SHL44"/>
    <mergeCell ref="SHN44:SHP44"/>
    <mergeCell ref="SHR44:SHT44"/>
    <mergeCell ref="SHV44:SHX44"/>
    <mergeCell ref="SGL44:SGN44"/>
    <mergeCell ref="SGP44:SGR44"/>
    <mergeCell ref="SGT44:SGV44"/>
    <mergeCell ref="SGX44:SGZ44"/>
    <mergeCell ref="SHB44:SHD44"/>
    <mergeCell ref="SFR44:SFT44"/>
    <mergeCell ref="SFV44:SFX44"/>
    <mergeCell ref="SFZ44:SGB44"/>
    <mergeCell ref="SGD44:SGF44"/>
    <mergeCell ref="SGH44:SGJ44"/>
    <mergeCell ref="SEX44:SEZ44"/>
    <mergeCell ref="SFB44:SFD44"/>
    <mergeCell ref="SFF44:SFH44"/>
    <mergeCell ref="SFJ44:SFL44"/>
    <mergeCell ref="SFN44:SFP44"/>
    <mergeCell ref="SED44:SEF44"/>
    <mergeCell ref="SEH44:SEJ44"/>
    <mergeCell ref="SEL44:SEN44"/>
    <mergeCell ref="SEP44:SER44"/>
    <mergeCell ref="SET44:SEV44"/>
    <mergeCell ref="SDJ44:SDL44"/>
    <mergeCell ref="SDN44:SDP44"/>
    <mergeCell ref="SDR44:SDT44"/>
    <mergeCell ref="SDV44:SDX44"/>
    <mergeCell ref="SDZ44:SEB44"/>
    <mergeCell ref="SCP44:SCR44"/>
    <mergeCell ref="SCT44:SCV44"/>
    <mergeCell ref="SCX44:SCZ44"/>
    <mergeCell ref="SDB44:SDD44"/>
    <mergeCell ref="SDF44:SDH44"/>
    <mergeCell ref="SBV44:SBX44"/>
    <mergeCell ref="SBZ44:SCB44"/>
    <mergeCell ref="SCD44:SCF44"/>
    <mergeCell ref="SCH44:SCJ44"/>
    <mergeCell ref="SCL44:SCN44"/>
    <mergeCell ref="SBB44:SBD44"/>
    <mergeCell ref="SBF44:SBH44"/>
    <mergeCell ref="SBJ44:SBL44"/>
    <mergeCell ref="SBN44:SBP44"/>
    <mergeCell ref="SBR44:SBT44"/>
    <mergeCell ref="SAH44:SAJ44"/>
    <mergeCell ref="SAL44:SAN44"/>
    <mergeCell ref="SAP44:SAR44"/>
    <mergeCell ref="SAT44:SAV44"/>
    <mergeCell ref="SAX44:SAZ44"/>
    <mergeCell ref="RZN44:RZP44"/>
    <mergeCell ref="RZR44:RZT44"/>
    <mergeCell ref="RZV44:RZX44"/>
    <mergeCell ref="RZZ44:SAB44"/>
    <mergeCell ref="SAD44:SAF44"/>
    <mergeCell ref="RYT44:RYV44"/>
    <mergeCell ref="RYX44:RYZ44"/>
    <mergeCell ref="RZB44:RZD44"/>
    <mergeCell ref="RZF44:RZH44"/>
    <mergeCell ref="RZJ44:RZL44"/>
    <mergeCell ref="RXZ44:RYB44"/>
    <mergeCell ref="RYD44:RYF44"/>
    <mergeCell ref="RYH44:RYJ44"/>
    <mergeCell ref="RYL44:RYN44"/>
    <mergeCell ref="RYP44:RYR44"/>
    <mergeCell ref="RXF44:RXH44"/>
    <mergeCell ref="RXJ44:RXL44"/>
    <mergeCell ref="RXN44:RXP44"/>
    <mergeCell ref="RXR44:RXT44"/>
    <mergeCell ref="RXV44:RXX44"/>
    <mergeCell ref="RWL44:RWN44"/>
    <mergeCell ref="RWP44:RWR44"/>
    <mergeCell ref="RWT44:RWV44"/>
    <mergeCell ref="RWX44:RWZ44"/>
    <mergeCell ref="RXB44:RXD44"/>
    <mergeCell ref="RVR44:RVT44"/>
    <mergeCell ref="RVV44:RVX44"/>
    <mergeCell ref="RVZ44:RWB44"/>
    <mergeCell ref="RWD44:RWF44"/>
    <mergeCell ref="RWH44:RWJ44"/>
    <mergeCell ref="RUX44:RUZ44"/>
    <mergeCell ref="RVB44:RVD44"/>
    <mergeCell ref="RVF44:RVH44"/>
    <mergeCell ref="RVJ44:RVL44"/>
    <mergeCell ref="RVN44:RVP44"/>
    <mergeCell ref="RUD44:RUF44"/>
    <mergeCell ref="RUH44:RUJ44"/>
    <mergeCell ref="RUL44:RUN44"/>
    <mergeCell ref="RUP44:RUR44"/>
    <mergeCell ref="RUT44:RUV44"/>
    <mergeCell ref="RTJ44:RTL44"/>
    <mergeCell ref="RTN44:RTP44"/>
    <mergeCell ref="RTR44:RTT44"/>
    <mergeCell ref="RTV44:RTX44"/>
    <mergeCell ref="RTZ44:RUB44"/>
    <mergeCell ref="RSP44:RSR44"/>
    <mergeCell ref="RST44:RSV44"/>
    <mergeCell ref="RSX44:RSZ44"/>
    <mergeCell ref="RTB44:RTD44"/>
    <mergeCell ref="RTF44:RTH44"/>
    <mergeCell ref="RRV44:RRX44"/>
    <mergeCell ref="RRZ44:RSB44"/>
    <mergeCell ref="RSD44:RSF44"/>
    <mergeCell ref="RSH44:RSJ44"/>
    <mergeCell ref="RSL44:RSN44"/>
    <mergeCell ref="RRB44:RRD44"/>
    <mergeCell ref="RRF44:RRH44"/>
    <mergeCell ref="RRJ44:RRL44"/>
    <mergeCell ref="RRN44:RRP44"/>
    <mergeCell ref="RRR44:RRT44"/>
    <mergeCell ref="RQH44:RQJ44"/>
    <mergeCell ref="RQL44:RQN44"/>
    <mergeCell ref="RQP44:RQR44"/>
    <mergeCell ref="RQT44:RQV44"/>
    <mergeCell ref="RQX44:RQZ44"/>
    <mergeCell ref="RPN44:RPP44"/>
    <mergeCell ref="RPR44:RPT44"/>
    <mergeCell ref="RPV44:RPX44"/>
    <mergeCell ref="RPZ44:RQB44"/>
    <mergeCell ref="RQD44:RQF44"/>
    <mergeCell ref="ROT44:ROV44"/>
    <mergeCell ref="ROX44:ROZ44"/>
    <mergeCell ref="RPB44:RPD44"/>
    <mergeCell ref="RPF44:RPH44"/>
    <mergeCell ref="RPJ44:RPL44"/>
    <mergeCell ref="RNZ44:ROB44"/>
    <mergeCell ref="ROD44:ROF44"/>
    <mergeCell ref="ROH44:ROJ44"/>
    <mergeCell ref="ROL44:RON44"/>
    <mergeCell ref="ROP44:ROR44"/>
    <mergeCell ref="RNF44:RNH44"/>
    <mergeCell ref="RNJ44:RNL44"/>
    <mergeCell ref="RNN44:RNP44"/>
    <mergeCell ref="RNR44:RNT44"/>
    <mergeCell ref="RNV44:RNX44"/>
    <mergeCell ref="RML44:RMN44"/>
    <mergeCell ref="RMP44:RMR44"/>
    <mergeCell ref="RMT44:RMV44"/>
    <mergeCell ref="RMX44:RMZ44"/>
    <mergeCell ref="RNB44:RND44"/>
    <mergeCell ref="RLR44:RLT44"/>
    <mergeCell ref="RLV44:RLX44"/>
    <mergeCell ref="RLZ44:RMB44"/>
    <mergeCell ref="RMD44:RMF44"/>
    <mergeCell ref="RMH44:RMJ44"/>
    <mergeCell ref="RKX44:RKZ44"/>
    <mergeCell ref="RLB44:RLD44"/>
    <mergeCell ref="RLF44:RLH44"/>
    <mergeCell ref="RLJ44:RLL44"/>
    <mergeCell ref="RLN44:RLP44"/>
    <mergeCell ref="RKD44:RKF44"/>
    <mergeCell ref="RKH44:RKJ44"/>
    <mergeCell ref="RKL44:RKN44"/>
    <mergeCell ref="RKP44:RKR44"/>
    <mergeCell ref="RKT44:RKV44"/>
    <mergeCell ref="RJJ44:RJL44"/>
    <mergeCell ref="RJN44:RJP44"/>
    <mergeCell ref="RJR44:RJT44"/>
    <mergeCell ref="RJV44:RJX44"/>
    <mergeCell ref="RJZ44:RKB44"/>
    <mergeCell ref="RIP44:RIR44"/>
    <mergeCell ref="RIT44:RIV44"/>
    <mergeCell ref="RIX44:RIZ44"/>
    <mergeCell ref="RJB44:RJD44"/>
    <mergeCell ref="RJF44:RJH44"/>
    <mergeCell ref="RHV44:RHX44"/>
    <mergeCell ref="RHZ44:RIB44"/>
    <mergeCell ref="RID44:RIF44"/>
    <mergeCell ref="RIH44:RIJ44"/>
    <mergeCell ref="RIL44:RIN44"/>
    <mergeCell ref="RHB44:RHD44"/>
    <mergeCell ref="RHF44:RHH44"/>
    <mergeCell ref="RHJ44:RHL44"/>
    <mergeCell ref="RHN44:RHP44"/>
    <mergeCell ref="RHR44:RHT44"/>
    <mergeCell ref="RGH44:RGJ44"/>
    <mergeCell ref="RGL44:RGN44"/>
    <mergeCell ref="RGP44:RGR44"/>
    <mergeCell ref="RGT44:RGV44"/>
    <mergeCell ref="RGX44:RGZ44"/>
    <mergeCell ref="RFN44:RFP44"/>
    <mergeCell ref="RFR44:RFT44"/>
    <mergeCell ref="RFV44:RFX44"/>
    <mergeCell ref="RFZ44:RGB44"/>
    <mergeCell ref="RGD44:RGF44"/>
    <mergeCell ref="RET44:REV44"/>
    <mergeCell ref="REX44:REZ44"/>
    <mergeCell ref="RFB44:RFD44"/>
    <mergeCell ref="RFF44:RFH44"/>
    <mergeCell ref="RFJ44:RFL44"/>
    <mergeCell ref="RDZ44:REB44"/>
    <mergeCell ref="RED44:REF44"/>
    <mergeCell ref="REH44:REJ44"/>
    <mergeCell ref="REL44:REN44"/>
    <mergeCell ref="REP44:RER44"/>
    <mergeCell ref="RDF44:RDH44"/>
    <mergeCell ref="RDJ44:RDL44"/>
    <mergeCell ref="RDN44:RDP44"/>
    <mergeCell ref="RDR44:RDT44"/>
    <mergeCell ref="RDV44:RDX44"/>
    <mergeCell ref="RCL44:RCN44"/>
    <mergeCell ref="RCP44:RCR44"/>
    <mergeCell ref="RCT44:RCV44"/>
    <mergeCell ref="RCX44:RCZ44"/>
    <mergeCell ref="RDB44:RDD44"/>
    <mergeCell ref="RBR44:RBT44"/>
    <mergeCell ref="RBV44:RBX44"/>
    <mergeCell ref="RBZ44:RCB44"/>
    <mergeCell ref="RCD44:RCF44"/>
    <mergeCell ref="RCH44:RCJ44"/>
    <mergeCell ref="RAX44:RAZ44"/>
    <mergeCell ref="RBB44:RBD44"/>
    <mergeCell ref="RBF44:RBH44"/>
    <mergeCell ref="RBJ44:RBL44"/>
    <mergeCell ref="RBN44:RBP44"/>
    <mergeCell ref="RAD44:RAF44"/>
    <mergeCell ref="RAH44:RAJ44"/>
    <mergeCell ref="RAL44:RAN44"/>
    <mergeCell ref="RAP44:RAR44"/>
    <mergeCell ref="RAT44:RAV44"/>
    <mergeCell ref="QZJ44:QZL44"/>
    <mergeCell ref="QZN44:QZP44"/>
    <mergeCell ref="QZR44:QZT44"/>
    <mergeCell ref="QZV44:QZX44"/>
    <mergeCell ref="QZZ44:RAB44"/>
    <mergeCell ref="QYP44:QYR44"/>
    <mergeCell ref="QYT44:QYV44"/>
    <mergeCell ref="QYX44:QYZ44"/>
    <mergeCell ref="QZB44:QZD44"/>
    <mergeCell ref="QZF44:QZH44"/>
    <mergeCell ref="QXV44:QXX44"/>
    <mergeCell ref="QXZ44:QYB44"/>
    <mergeCell ref="QYD44:QYF44"/>
    <mergeCell ref="QYH44:QYJ44"/>
    <mergeCell ref="QYL44:QYN44"/>
    <mergeCell ref="QXB44:QXD44"/>
    <mergeCell ref="QXF44:QXH44"/>
    <mergeCell ref="QXJ44:QXL44"/>
    <mergeCell ref="QXN44:QXP44"/>
    <mergeCell ref="QXR44:QXT44"/>
    <mergeCell ref="QWH44:QWJ44"/>
    <mergeCell ref="QWL44:QWN44"/>
    <mergeCell ref="QWP44:QWR44"/>
    <mergeCell ref="QWT44:QWV44"/>
    <mergeCell ref="QWX44:QWZ44"/>
    <mergeCell ref="QVN44:QVP44"/>
    <mergeCell ref="QVR44:QVT44"/>
    <mergeCell ref="QVV44:QVX44"/>
    <mergeCell ref="QVZ44:QWB44"/>
    <mergeCell ref="QWD44:QWF44"/>
    <mergeCell ref="QUT44:QUV44"/>
    <mergeCell ref="QUX44:QUZ44"/>
    <mergeCell ref="QVB44:QVD44"/>
    <mergeCell ref="QVF44:QVH44"/>
    <mergeCell ref="QVJ44:QVL44"/>
    <mergeCell ref="QTZ44:QUB44"/>
    <mergeCell ref="QUD44:QUF44"/>
    <mergeCell ref="QUH44:QUJ44"/>
    <mergeCell ref="QUL44:QUN44"/>
    <mergeCell ref="QUP44:QUR44"/>
    <mergeCell ref="QTF44:QTH44"/>
    <mergeCell ref="QTJ44:QTL44"/>
    <mergeCell ref="QTN44:QTP44"/>
    <mergeCell ref="QTR44:QTT44"/>
    <mergeCell ref="QTV44:QTX44"/>
    <mergeCell ref="QSL44:QSN44"/>
    <mergeCell ref="QSP44:QSR44"/>
    <mergeCell ref="QST44:QSV44"/>
    <mergeCell ref="QSX44:QSZ44"/>
    <mergeCell ref="QTB44:QTD44"/>
    <mergeCell ref="QRR44:QRT44"/>
    <mergeCell ref="QRV44:QRX44"/>
    <mergeCell ref="QRZ44:QSB44"/>
    <mergeCell ref="QSD44:QSF44"/>
    <mergeCell ref="QSH44:QSJ44"/>
    <mergeCell ref="QQX44:QQZ44"/>
    <mergeCell ref="QRB44:QRD44"/>
    <mergeCell ref="QRF44:QRH44"/>
    <mergeCell ref="QRJ44:QRL44"/>
    <mergeCell ref="QRN44:QRP44"/>
    <mergeCell ref="QQD44:QQF44"/>
    <mergeCell ref="QQH44:QQJ44"/>
    <mergeCell ref="QQL44:QQN44"/>
    <mergeCell ref="QQP44:QQR44"/>
    <mergeCell ref="QQT44:QQV44"/>
    <mergeCell ref="QPJ44:QPL44"/>
    <mergeCell ref="QPN44:QPP44"/>
    <mergeCell ref="QPR44:QPT44"/>
    <mergeCell ref="QPV44:QPX44"/>
    <mergeCell ref="QPZ44:QQB44"/>
    <mergeCell ref="QOP44:QOR44"/>
    <mergeCell ref="QOT44:QOV44"/>
    <mergeCell ref="QOX44:QOZ44"/>
    <mergeCell ref="QPB44:QPD44"/>
    <mergeCell ref="QPF44:QPH44"/>
    <mergeCell ref="QNV44:QNX44"/>
    <mergeCell ref="QNZ44:QOB44"/>
    <mergeCell ref="QOD44:QOF44"/>
    <mergeCell ref="QOH44:QOJ44"/>
    <mergeCell ref="QOL44:QON44"/>
    <mergeCell ref="QNB44:QND44"/>
    <mergeCell ref="QNF44:QNH44"/>
    <mergeCell ref="QNJ44:QNL44"/>
    <mergeCell ref="QNN44:QNP44"/>
    <mergeCell ref="QNR44:QNT44"/>
    <mergeCell ref="QMH44:QMJ44"/>
    <mergeCell ref="QML44:QMN44"/>
    <mergeCell ref="QMP44:QMR44"/>
    <mergeCell ref="QMT44:QMV44"/>
    <mergeCell ref="QMX44:QMZ44"/>
    <mergeCell ref="QLN44:QLP44"/>
    <mergeCell ref="QLR44:QLT44"/>
    <mergeCell ref="QLV44:QLX44"/>
    <mergeCell ref="QLZ44:QMB44"/>
    <mergeCell ref="QMD44:QMF44"/>
    <mergeCell ref="QKT44:QKV44"/>
    <mergeCell ref="QKX44:QKZ44"/>
    <mergeCell ref="QLB44:QLD44"/>
    <mergeCell ref="QLF44:QLH44"/>
    <mergeCell ref="QLJ44:QLL44"/>
    <mergeCell ref="QJZ44:QKB44"/>
    <mergeCell ref="QKD44:QKF44"/>
    <mergeCell ref="QKH44:QKJ44"/>
    <mergeCell ref="QKL44:QKN44"/>
    <mergeCell ref="QKP44:QKR44"/>
    <mergeCell ref="QJF44:QJH44"/>
    <mergeCell ref="QJJ44:QJL44"/>
    <mergeCell ref="QJN44:QJP44"/>
    <mergeCell ref="QJR44:QJT44"/>
    <mergeCell ref="QJV44:QJX44"/>
    <mergeCell ref="QIL44:QIN44"/>
    <mergeCell ref="QIP44:QIR44"/>
    <mergeCell ref="QIT44:QIV44"/>
    <mergeCell ref="QIX44:QIZ44"/>
    <mergeCell ref="QJB44:QJD44"/>
    <mergeCell ref="QHR44:QHT44"/>
    <mergeCell ref="QHV44:QHX44"/>
    <mergeCell ref="QHZ44:QIB44"/>
    <mergeCell ref="QID44:QIF44"/>
    <mergeCell ref="QIH44:QIJ44"/>
    <mergeCell ref="QGX44:QGZ44"/>
    <mergeCell ref="QHB44:QHD44"/>
    <mergeCell ref="QHF44:QHH44"/>
    <mergeCell ref="QHJ44:QHL44"/>
    <mergeCell ref="QHN44:QHP44"/>
    <mergeCell ref="QGD44:QGF44"/>
    <mergeCell ref="QGH44:QGJ44"/>
    <mergeCell ref="QGL44:QGN44"/>
    <mergeCell ref="QGP44:QGR44"/>
    <mergeCell ref="QGT44:QGV44"/>
    <mergeCell ref="QFJ44:QFL44"/>
    <mergeCell ref="QFN44:QFP44"/>
    <mergeCell ref="QFR44:QFT44"/>
    <mergeCell ref="QFV44:QFX44"/>
    <mergeCell ref="QFZ44:QGB44"/>
    <mergeCell ref="QEP44:QER44"/>
    <mergeCell ref="QET44:QEV44"/>
    <mergeCell ref="QEX44:QEZ44"/>
    <mergeCell ref="QFB44:QFD44"/>
    <mergeCell ref="QFF44:QFH44"/>
    <mergeCell ref="QDV44:QDX44"/>
    <mergeCell ref="QDZ44:QEB44"/>
    <mergeCell ref="QED44:QEF44"/>
    <mergeCell ref="QEH44:QEJ44"/>
    <mergeCell ref="QEL44:QEN44"/>
    <mergeCell ref="QDB44:QDD44"/>
    <mergeCell ref="QDF44:QDH44"/>
    <mergeCell ref="QDJ44:QDL44"/>
    <mergeCell ref="QDN44:QDP44"/>
    <mergeCell ref="QDR44:QDT44"/>
    <mergeCell ref="QCH44:QCJ44"/>
    <mergeCell ref="QCL44:QCN44"/>
    <mergeCell ref="QCP44:QCR44"/>
    <mergeCell ref="QCT44:QCV44"/>
    <mergeCell ref="QCX44:QCZ44"/>
    <mergeCell ref="QBN44:QBP44"/>
    <mergeCell ref="QBR44:QBT44"/>
    <mergeCell ref="QBV44:QBX44"/>
    <mergeCell ref="QBZ44:QCB44"/>
    <mergeCell ref="QCD44:QCF44"/>
    <mergeCell ref="QAT44:QAV44"/>
    <mergeCell ref="QAX44:QAZ44"/>
    <mergeCell ref="QBB44:QBD44"/>
    <mergeCell ref="QBF44:QBH44"/>
    <mergeCell ref="QBJ44:QBL44"/>
    <mergeCell ref="PZZ44:QAB44"/>
    <mergeCell ref="QAD44:QAF44"/>
    <mergeCell ref="QAH44:QAJ44"/>
    <mergeCell ref="QAL44:QAN44"/>
    <mergeCell ref="QAP44:QAR44"/>
    <mergeCell ref="PZF44:PZH44"/>
    <mergeCell ref="PZJ44:PZL44"/>
    <mergeCell ref="PZN44:PZP44"/>
    <mergeCell ref="PZR44:PZT44"/>
    <mergeCell ref="PZV44:PZX44"/>
    <mergeCell ref="PYL44:PYN44"/>
    <mergeCell ref="PYP44:PYR44"/>
    <mergeCell ref="PYT44:PYV44"/>
    <mergeCell ref="PYX44:PYZ44"/>
    <mergeCell ref="PZB44:PZD44"/>
    <mergeCell ref="PXR44:PXT44"/>
    <mergeCell ref="PXV44:PXX44"/>
    <mergeCell ref="PXZ44:PYB44"/>
    <mergeCell ref="PYD44:PYF44"/>
    <mergeCell ref="PYH44:PYJ44"/>
    <mergeCell ref="PWX44:PWZ44"/>
    <mergeCell ref="PXB44:PXD44"/>
    <mergeCell ref="PXF44:PXH44"/>
    <mergeCell ref="PXJ44:PXL44"/>
    <mergeCell ref="PXN44:PXP44"/>
    <mergeCell ref="PWD44:PWF44"/>
    <mergeCell ref="PWH44:PWJ44"/>
    <mergeCell ref="PWL44:PWN44"/>
    <mergeCell ref="PWP44:PWR44"/>
    <mergeCell ref="PWT44:PWV44"/>
    <mergeCell ref="PVJ44:PVL44"/>
    <mergeCell ref="PVN44:PVP44"/>
    <mergeCell ref="PVR44:PVT44"/>
    <mergeCell ref="PVV44:PVX44"/>
    <mergeCell ref="PVZ44:PWB44"/>
    <mergeCell ref="PUP44:PUR44"/>
    <mergeCell ref="PUT44:PUV44"/>
    <mergeCell ref="PUX44:PUZ44"/>
    <mergeCell ref="PVB44:PVD44"/>
    <mergeCell ref="PVF44:PVH44"/>
    <mergeCell ref="PTV44:PTX44"/>
    <mergeCell ref="PTZ44:PUB44"/>
    <mergeCell ref="PUD44:PUF44"/>
    <mergeCell ref="PUH44:PUJ44"/>
    <mergeCell ref="PUL44:PUN44"/>
    <mergeCell ref="PTB44:PTD44"/>
    <mergeCell ref="PTF44:PTH44"/>
    <mergeCell ref="PTJ44:PTL44"/>
    <mergeCell ref="PTN44:PTP44"/>
    <mergeCell ref="PTR44:PTT44"/>
    <mergeCell ref="PSH44:PSJ44"/>
    <mergeCell ref="PSL44:PSN44"/>
    <mergeCell ref="PSP44:PSR44"/>
    <mergeCell ref="PST44:PSV44"/>
    <mergeCell ref="PSX44:PSZ44"/>
    <mergeCell ref="PRN44:PRP44"/>
    <mergeCell ref="PRR44:PRT44"/>
    <mergeCell ref="PRV44:PRX44"/>
    <mergeCell ref="PRZ44:PSB44"/>
    <mergeCell ref="PSD44:PSF44"/>
    <mergeCell ref="PQT44:PQV44"/>
    <mergeCell ref="PQX44:PQZ44"/>
    <mergeCell ref="PRB44:PRD44"/>
    <mergeCell ref="PRF44:PRH44"/>
    <mergeCell ref="PRJ44:PRL44"/>
    <mergeCell ref="PPZ44:PQB44"/>
    <mergeCell ref="PQD44:PQF44"/>
    <mergeCell ref="PQH44:PQJ44"/>
    <mergeCell ref="PQL44:PQN44"/>
    <mergeCell ref="PQP44:PQR44"/>
    <mergeCell ref="PPF44:PPH44"/>
    <mergeCell ref="PPJ44:PPL44"/>
    <mergeCell ref="PPN44:PPP44"/>
    <mergeCell ref="PPR44:PPT44"/>
    <mergeCell ref="PPV44:PPX44"/>
    <mergeCell ref="POL44:PON44"/>
    <mergeCell ref="POP44:POR44"/>
    <mergeCell ref="POT44:POV44"/>
    <mergeCell ref="POX44:POZ44"/>
    <mergeCell ref="PPB44:PPD44"/>
    <mergeCell ref="PNR44:PNT44"/>
    <mergeCell ref="PNV44:PNX44"/>
    <mergeCell ref="PNZ44:POB44"/>
    <mergeCell ref="POD44:POF44"/>
    <mergeCell ref="POH44:POJ44"/>
    <mergeCell ref="PMX44:PMZ44"/>
    <mergeCell ref="PNB44:PND44"/>
    <mergeCell ref="PNF44:PNH44"/>
    <mergeCell ref="PNJ44:PNL44"/>
    <mergeCell ref="PNN44:PNP44"/>
    <mergeCell ref="PMD44:PMF44"/>
    <mergeCell ref="PMH44:PMJ44"/>
    <mergeCell ref="PML44:PMN44"/>
    <mergeCell ref="PMP44:PMR44"/>
    <mergeCell ref="PMT44:PMV44"/>
    <mergeCell ref="PLJ44:PLL44"/>
    <mergeCell ref="PLN44:PLP44"/>
    <mergeCell ref="PLR44:PLT44"/>
    <mergeCell ref="PLV44:PLX44"/>
    <mergeCell ref="PLZ44:PMB44"/>
    <mergeCell ref="PKP44:PKR44"/>
    <mergeCell ref="PKT44:PKV44"/>
    <mergeCell ref="PKX44:PKZ44"/>
    <mergeCell ref="PLB44:PLD44"/>
    <mergeCell ref="PLF44:PLH44"/>
    <mergeCell ref="PJV44:PJX44"/>
    <mergeCell ref="PJZ44:PKB44"/>
    <mergeCell ref="PKD44:PKF44"/>
    <mergeCell ref="PKH44:PKJ44"/>
    <mergeCell ref="PKL44:PKN44"/>
    <mergeCell ref="PJB44:PJD44"/>
    <mergeCell ref="PJF44:PJH44"/>
    <mergeCell ref="PJJ44:PJL44"/>
    <mergeCell ref="PJN44:PJP44"/>
    <mergeCell ref="PJR44:PJT44"/>
    <mergeCell ref="PIH44:PIJ44"/>
    <mergeCell ref="PIL44:PIN44"/>
    <mergeCell ref="PIP44:PIR44"/>
    <mergeCell ref="PIT44:PIV44"/>
    <mergeCell ref="PIX44:PIZ44"/>
    <mergeCell ref="PHN44:PHP44"/>
    <mergeCell ref="PHR44:PHT44"/>
    <mergeCell ref="PHV44:PHX44"/>
    <mergeCell ref="PHZ44:PIB44"/>
    <mergeCell ref="PID44:PIF44"/>
    <mergeCell ref="PGT44:PGV44"/>
    <mergeCell ref="PGX44:PGZ44"/>
    <mergeCell ref="PHB44:PHD44"/>
    <mergeCell ref="PHF44:PHH44"/>
    <mergeCell ref="PHJ44:PHL44"/>
    <mergeCell ref="PFZ44:PGB44"/>
    <mergeCell ref="PGD44:PGF44"/>
    <mergeCell ref="PGH44:PGJ44"/>
    <mergeCell ref="PGL44:PGN44"/>
    <mergeCell ref="PGP44:PGR44"/>
    <mergeCell ref="PFF44:PFH44"/>
    <mergeCell ref="PFJ44:PFL44"/>
    <mergeCell ref="PFN44:PFP44"/>
    <mergeCell ref="PFR44:PFT44"/>
    <mergeCell ref="PFV44:PFX44"/>
    <mergeCell ref="PEL44:PEN44"/>
    <mergeCell ref="PEP44:PER44"/>
    <mergeCell ref="PET44:PEV44"/>
    <mergeCell ref="PEX44:PEZ44"/>
    <mergeCell ref="PFB44:PFD44"/>
    <mergeCell ref="PDR44:PDT44"/>
    <mergeCell ref="PDV44:PDX44"/>
    <mergeCell ref="PDZ44:PEB44"/>
    <mergeCell ref="PED44:PEF44"/>
    <mergeCell ref="PEH44:PEJ44"/>
    <mergeCell ref="PCX44:PCZ44"/>
    <mergeCell ref="PDB44:PDD44"/>
    <mergeCell ref="PDF44:PDH44"/>
    <mergeCell ref="PDJ44:PDL44"/>
    <mergeCell ref="PDN44:PDP44"/>
    <mergeCell ref="PCD44:PCF44"/>
    <mergeCell ref="PCH44:PCJ44"/>
    <mergeCell ref="PCL44:PCN44"/>
    <mergeCell ref="PCP44:PCR44"/>
    <mergeCell ref="PCT44:PCV44"/>
    <mergeCell ref="PBJ44:PBL44"/>
    <mergeCell ref="PBN44:PBP44"/>
    <mergeCell ref="PBR44:PBT44"/>
    <mergeCell ref="PBV44:PBX44"/>
    <mergeCell ref="PBZ44:PCB44"/>
    <mergeCell ref="PAP44:PAR44"/>
    <mergeCell ref="PAT44:PAV44"/>
    <mergeCell ref="PAX44:PAZ44"/>
    <mergeCell ref="PBB44:PBD44"/>
    <mergeCell ref="PBF44:PBH44"/>
    <mergeCell ref="OZV44:OZX44"/>
    <mergeCell ref="OZZ44:PAB44"/>
    <mergeCell ref="PAD44:PAF44"/>
    <mergeCell ref="PAH44:PAJ44"/>
    <mergeCell ref="PAL44:PAN44"/>
    <mergeCell ref="OZB44:OZD44"/>
    <mergeCell ref="OZF44:OZH44"/>
    <mergeCell ref="OZJ44:OZL44"/>
    <mergeCell ref="OZN44:OZP44"/>
    <mergeCell ref="OZR44:OZT44"/>
    <mergeCell ref="OYH44:OYJ44"/>
    <mergeCell ref="OYL44:OYN44"/>
    <mergeCell ref="OYP44:OYR44"/>
    <mergeCell ref="OYT44:OYV44"/>
    <mergeCell ref="OYX44:OYZ44"/>
    <mergeCell ref="OXN44:OXP44"/>
    <mergeCell ref="OXR44:OXT44"/>
    <mergeCell ref="OXV44:OXX44"/>
    <mergeCell ref="OXZ44:OYB44"/>
    <mergeCell ref="OYD44:OYF44"/>
    <mergeCell ref="OWT44:OWV44"/>
    <mergeCell ref="OWX44:OWZ44"/>
    <mergeCell ref="OXB44:OXD44"/>
    <mergeCell ref="OXF44:OXH44"/>
    <mergeCell ref="OXJ44:OXL44"/>
    <mergeCell ref="OVZ44:OWB44"/>
    <mergeCell ref="OWD44:OWF44"/>
    <mergeCell ref="OWH44:OWJ44"/>
    <mergeCell ref="OWL44:OWN44"/>
    <mergeCell ref="OWP44:OWR44"/>
    <mergeCell ref="OVF44:OVH44"/>
    <mergeCell ref="OVJ44:OVL44"/>
    <mergeCell ref="OVN44:OVP44"/>
    <mergeCell ref="OVR44:OVT44"/>
    <mergeCell ref="OVV44:OVX44"/>
    <mergeCell ref="OUL44:OUN44"/>
    <mergeCell ref="OUP44:OUR44"/>
    <mergeCell ref="OUT44:OUV44"/>
    <mergeCell ref="OUX44:OUZ44"/>
    <mergeCell ref="OVB44:OVD44"/>
    <mergeCell ref="OTR44:OTT44"/>
    <mergeCell ref="OTV44:OTX44"/>
    <mergeCell ref="OTZ44:OUB44"/>
    <mergeCell ref="OUD44:OUF44"/>
    <mergeCell ref="OUH44:OUJ44"/>
    <mergeCell ref="OSX44:OSZ44"/>
    <mergeCell ref="OTB44:OTD44"/>
    <mergeCell ref="OTF44:OTH44"/>
    <mergeCell ref="OTJ44:OTL44"/>
    <mergeCell ref="OTN44:OTP44"/>
    <mergeCell ref="OSD44:OSF44"/>
    <mergeCell ref="OSH44:OSJ44"/>
    <mergeCell ref="OSL44:OSN44"/>
    <mergeCell ref="OSP44:OSR44"/>
    <mergeCell ref="OST44:OSV44"/>
    <mergeCell ref="ORJ44:ORL44"/>
    <mergeCell ref="ORN44:ORP44"/>
    <mergeCell ref="ORR44:ORT44"/>
    <mergeCell ref="ORV44:ORX44"/>
    <mergeCell ref="ORZ44:OSB44"/>
    <mergeCell ref="OQP44:OQR44"/>
    <mergeCell ref="OQT44:OQV44"/>
    <mergeCell ref="OQX44:OQZ44"/>
    <mergeCell ref="ORB44:ORD44"/>
    <mergeCell ref="ORF44:ORH44"/>
    <mergeCell ref="OPV44:OPX44"/>
    <mergeCell ref="OPZ44:OQB44"/>
    <mergeCell ref="OQD44:OQF44"/>
    <mergeCell ref="OQH44:OQJ44"/>
    <mergeCell ref="OQL44:OQN44"/>
    <mergeCell ref="OPB44:OPD44"/>
    <mergeCell ref="OPF44:OPH44"/>
    <mergeCell ref="OPJ44:OPL44"/>
    <mergeCell ref="OPN44:OPP44"/>
    <mergeCell ref="OPR44:OPT44"/>
    <mergeCell ref="OOH44:OOJ44"/>
    <mergeCell ref="OOL44:OON44"/>
    <mergeCell ref="OOP44:OOR44"/>
    <mergeCell ref="OOT44:OOV44"/>
    <mergeCell ref="OOX44:OOZ44"/>
    <mergeCell ref="ONN44:ONP44"/>
    <mergeCell ref="ONR44:ONT44"/>
    <mergeCell ref="ONV44:ONX44"/>
    <mergeCell ref="ONZ44:OOB44"/>
    <mergeCell ref="OOD44:OOF44"/>
    <mergeCell ref="OMT44:OMV44"/>
    <mergeCell ref="OMX44:OMZ44"/>
    <mergeCell ref="ONB44:OND44"/>
    <mergeCell ref="ONF44:ONH44"/>
    <mergeCell ref="ONJ44:ONL44"/>
    <mergeCell ref="OLZ44:OMB44"/>
    <mergeCell ref="OMD44:OMF44"/>
    <mergeCell ref="OMH44:OMJ44"/>
    <mergeCell ref="OML44:OMN44"/>
    <mergeCell ref="OMP44:OMR44"/>
    <mergeCell ref="OLF44:OLH44"/>
    <mergeCell ref="OLJ44:OLL44"/>
    <mergeCell ref="OLN44:OLP44"/>
    <mergeCell ref="OLR44:OLT44"/>
    <mergeCell ref="OLV44:OLX44"/>
    <mergeCell ref="OKL44:OKN44"/>
    <mergeCell ref="OKP44:OKR44"/>
    <mergeCell ref="OKT44:OKV44"/>
    <mergeCell ref="OKX44:OKZ44"/>
    <mergeCell ref="OLB44:OLD44"/>
    <mergeCell ref="OJR44:OJT44"/>
    <mergeCell ref="OJV44:OJX44"/>
    <mergeCell ref="OJZ44:OKB44"/>
    <mergeCell ref="OKD44:OKF44"/>
    <mergeCell ref="OKH44:OKJ44"/>
    <mergeCell ref="OIX44:OIZ44"/>
    <mergeCell ref="OJB44:OJD44"/>
    <mergeCell ref="OJF44:OJH44"/>
    <mergeCell ref="OJJ44:OJL44"/>
    <mergeCell ref="OJN44:OJP44"/>
    <mergeCell ref="OID44:OIF44"/>
    <mergeCell ref="OIH44:OIJ44"/>
    <mergeCell ref="OIL44:OIN44"/>
    <mergeCell ref="OIP44:OIR44"/>
    <mergeCell ref="OIT44:OIV44"/>
    <mergeCell ref="OHJ44:OHL44"/>
    <mergeCell ref="OHN44:OHP44"/>
    <mergeCell ref="OHR44:OHT44"/>
    <mergeCell ref="OHV44:OHX44"/>
    <mergeCell ref="OHZ44:OIB44"/>
    <mergeCell ref="OGP44:OGR44"/>
    <mergeCell ref="OGT44:OGV44"/>
    <mergeCell ref="OGX44:OGZ44"/>
    <mergeCell ref="OHB44:OHD44"/>
    <mergeCell ref="OHF44:OHH44"/>
    <mergeCell ref="OFV44:OFX44"/>
    <mergeCell ref="OFZ44:OGB44"/>
    <mergeCell ref="OGD44:OGF44"/>
    <mergeCell ref="OGH44:OGJ44"/>
    <mergeCell ref="OGL44:OGN44"/>
    <mergeCell ref="OFB44:OFD44"/>
    <mergeCell ref="OFF44:OFH44"/>
    <mergeCell ref="OFJ44:OFL44"/>
    <mergeCell ref="OFN44:OFP44"/>
    <mergeCell ref="OFR44:OFT44"/>
    <mergeCell ref="OEH44:OEJ44"/>
    <mergeCell ref="OEL44:OEN44"/>
    <mergeCell ref="OEP44:OER44"/>
    <mergeCell ref="OET44:OEV44"/>
    <mergeCell ref="OEX44:OEZ44"/>
    <mergeCell ref="ODN44:ODP44"/>
    <mergeCell ref="ODR44:ODT44"/>
    <mergeCell ref="ODV44:ODX44"/>
    <mergeCell ref="ODZ44:OEB44"/>
    <mergeCell ref="OED44:OEF44"/>
    <mergeCell ref="OCT44:OCV44"/>
    <mergeCell ref="OCX44:OCZ44"/>
    <mergeCell ref="ODB44:ODD44"/>
    <mergeCell ref="ODF44:ODH44"/>
    <mergeCell ref="ODJ44:ODL44"/>
    <mergeCell ref="OBZ44:OCB44"/>
    <mergeCell ref="OCD44:OCF44"/>
    <mergeCell ref="OCH44:OCJ44"/>
    <mergeCell ref="OCL44:OCN44"/>
    <mergeCell ref="OCP44:OCR44"/>
    <mergeCell ref="OBF44:OBH44"/>
    <mergeCell ref="OBJ44:OBL44"/>
    <mergeCell ref="OBN44:OBP44"/>
    <mergeCell ref="OBR44:OBT44"/>
    <mergeCell ref="OBV44:OBX44"/>
    <mergeCell ref="OAL44:OAN44"/>
    <mergeCell ref="OAP44:OAR44"/>
    <mergeCell ref="OAT44:OAV44"/>
    <mergeCell ref="OAX44:OAZ44"/>
    <mergeCell ref="OBB44:OBD44"/>
    <mergeCell ref="NZR44:NZT44"/>
    <mergeCell ref="NZV44:NZX44"/>
    <mergeCell ref="NZZ44:OAB44"/>
    <mergeCell ref="OAD44:OAF44"/>
    <mergeCell ref="OAH44:OAJ44"/>
    <mergeCell ref="NYX44:NYZ44"/>
    <mergeCell ref="NZB44:NZD44"/>
    <mergeCell ref="NZF44:NZH44"/>
    <mergeCell ref="NZJ44:NZL44"/>
    <mergeCell ref="NZN44:NZP44"/>
    <mergeCell ref="NYD44:NYF44"/>
    <mergeCell ref="NYH44:NYJ44"/>
    <mergeCell ref="NYL44:NYN44"/>
    <mergeCell ref="NYP44:NYR44"/>
    <mergeCell ref="NYT44:NYV44"/>
    <mergeCell ref="NXJ44:NXL44"/>
    <mergeCell ref="NXN44:NXP44"/>
    <mergeCell ref="NXR44:NXT44"/>
    <mergeCell ref="NXV44:NXX44"/>
    <mergeCell ref="NXZ44:NYB44"/>
    <mergeCell ref="NWP44:NWR44"/>
    <mergeCell ref="NWT44:NWV44"/>
    <mergeCell ref="NWX44:NWZ44"/>
    <mergeCell ref="NXB44:NXD44"/>
    <mergeCell ref="NXF44:NXH44"/>
    <mergeCell ref="NVV44:NVX44"/>
    <mergeCell ref="NVZ44:NWB44"/>
    <mergeCell ref="NWD44:NWF44"/>
    <mergeCell ref="NWH44:NWJ44"/>
    <mergeCell ref="NWL44:NWN44"/>
    <mergeCell ref="NVB44:NVD44"/>
    <mergeCell ref="NVF44:NVH44"/>
    <mergeCell ref="NVJ44:NVL44"/>
    <mergeCell ref="NVN44:NVP44"/>
    <mergeCell ref="NVR44:NVT44"/>
    <mergeCell ref="NUH44:NUJ44"/>
    <mergeCell ref="NUL44:NUN44"/>
    <mergeCell ref="NUP44:NUR44"/>
    <mergeCell ref="NUT44:NUV44"/>
    <mergeCell ref="NUX44:NUZ44"/>
    <mergeCell ref="NTN44:NTP44"/>
    <mergeCell ref="NTR44:NTT44"/>
    <mergeCell ref="NTV44:NTX44"/>
    <mergeCell ref="NTZ44:NUB44"/>
    <mergeCell ref="NUD44:NUF44"/>
    <mergeCell ref="NST44:NSV44"/>
    <mergeCell ref="NSX44:NSZ44"/>
    <mergeCell ref="NTB44:NTD44"/>
    <mergeCell ref="NTF44:NTH44"/>
    <mergeCell ref="NTJ44:NTL44"/>
    <mergeCell ref="NRZ44:NSB44"/>
    <mergeCell ref="NSD44:NSF44"/>
    <mergeCell ref="NSH44:NSJ44"/>
    <mergeCell ref="NSL44:NSN44"/>
    <mergeCell ref="NSP44:NSR44"/>
    <mergeCell ref="NRF44:NRH44"/>
    <mergeCell ref="NRJ44:NRL44"/>
    <mergeCell ref="NRN44:NRP44"/>
    <mergeCell ref="NRR44:NRT44"/>
    <mergeCell ref="NRV44:NRX44"/>
    <mergeCell ref="NQL44:NQN44"/>
    <mergeCell ref="NQP44:NQR44"/>
    <mergeCell ref="NQT44:NQV44"/>
    <mergeCell ref="NQX44:NQZ44"/>
    <mergeCell ref="NRB44:NRD44"/>
    <mergeCell ref="NPR44:NPT44"/>
    <mergeCell ref="NPV44:NPX44"/>
    <mergeCell ref="NPZ44:NQB44"/>
    <mergeCell ref="NQD44:NQF44"/>
    <mergeCell ref="NQH44:NQJ44"/>
    <mergeCell ref="NOX44:NOZ44"/>
    <mergeCell ref="NPB44:NPD44"/>
    <mergeCell ref="NPF44:NPH44"/>
    <mergeCell ref="NPJ44:NPL44"/>
    <mergeCell ref="NPN44:NPP44"/>
    <mergeCell ref="NOD44:NOF44"/>
    <mergeCell ref="NOH44:NOJ44"/>
    <mergeCell ref="NOL44:NON44"/>
    <mergeCell ref="NOP44:NOR44"/>
    <mergeCell ref="NOT44:NOV44"/>
    <mergeCell ref="NNJ44:NNL44"/>
    <mergeCell ref="NNN44:NNP44"/>
    <mergeCell ref="NNR44:NNT44"/>
    <mergeCell ref="NNV44:NNX44"/>
    <mergeCell ref="NNZ44:NOB44"/>
    <mergeCell ref="NMP44:NMR44"/>
    <mergeCell ref="NMT44:NMV44"/>
    <mergeCell ref="NMX44:NMZ44"/>
    <mergeCell ref="NNB44:NND44"/>
    <mergeCell ref="NNF44:NNH44"/>
    <mergeCell ref="NLV44:NLX44"/>
    <mergeCell ref="NLZ44:NMB44"/>
    <mergeCell ref="NMD44:NMF44"/>
    <mergeCell ref="NMH44:NMJ44"/>
    <mergeCell ref="NML44:NMN44"/>
    <mergeCell ref="NLB44:NLD44"/>
    <mergeCell ref="NLF44:NLH44"/>
    <mergeCell ref="NLJ44:NLL44"/>
    <mergeCell ref="NLN44:NLP44"/>
    <mergeCell ref="NLR44:NLT44"/>
    <mergeCell ref="NKH44:NKJ44"/>
    <mergeCell ref="NKL44:NKN44"/>
    <mergeCell ref="NKP44:NKR44"/>
    <mergeCell ref="NKT44:NKV44"/>
    <mergeCell ref="NKX44:NKZ44"/>
    <mergeCell ref="NJN44:NJP44"/>
    <mergeCell ref="NJR44:NJT44"/>
    <mergeCell ref="NJV44:NJX44"/>
    <mergeCell ref="NJZ44:NKB44"/>
    <mergeCell ref="NKD44:NKF44"/>
    <mergeCell ref="NIT44:NIV44"/>
    <mergeCell ref="NIX44:NIZ44"/>
    <mergeCell ref="NJB44:NJD44"/>
    <mergeCell ref="NJF44:NJH44"/>
    <mergeCell ref="NJJ44:NJL44"/>
    <mergeCell ref="NHZ44:NIB44"/>
    <mergeCell ref="NID44:NIF44"/>
    <mergeCell ref="NIH44:NIJ44"/>
    <mergeCell ref="NIL44:NIN44"/>
    <mergeCell ref="NIP44:NIR44"/>
    <mergeCell ref="NHF44:NHH44"/>
    <mergeCell ref="NHJ44:NHL44"/>
    <mergeCell ref="NHN44:NHP44"/>
    <mergeCell ref="NHR44:NHT44"/>
    <mergeCell ref="NHV44:NHX44"/>
    <mergeCell ref="NGL44:NGN44"/>
    <mergeCell ref="NGP44:NGR44"/>
    <mergeCell ref="NGT44:NGV44"/>
    <mergeCell ref="NGX44:NGZ44"/>
    <mergeCell ref="NHB44:NHD44"/>
    <mergeCell ref="NFR44:NFT44"/>
    <mergeCell ref="NFV44:NFX44"/>
    <mergeCell ref="NFZ44:NGB44"/>
    <mergeCell ref="NGD44:NGF44"/>
    <mergeCell ref="NGH44:NGJ44"/>
    <mergeCell ref="NEX44:NEZ44"/>
    <mergeCell ref="NFB44:NFD44"/>
    <mergeCell ref="NFF44:NFH44"/>
    <mergeCell ref="NFJ44:NFL44"/>
    <mergeCell ref="NFN44:NFP44"/>
    <mergeCell ref="NED44:NEF44"/>
    <mergeCell ref="NEH44:NEJ44"/>
    <mergeCell ref="NEL44:NEN44"/>
    <mergeCell ref="NEP44:NER44"/>
    <mergeCell ref="NET44:NEV44"/>
    <mergeCell ref="NDJ44:NDL44"/>
    <mergeCell ref="NDN44:NDP44"/>
    <mergeCell ref="NDR44:NDT44"/>
    <mergeCell ref="NDV44:NDX44"/>
    <mergeCell ref="NDZ44:NEB44"/>
    <mergeCell ref="NCP44:NCR44"/>
    <mergeCell ref="NCT44:NCV44"/>
    <mergeCell ref="NCX44:NCZ44"/>
    <mergeCell ref="NDB44:NDD44"/>
    <mergeCell ref="NDF44:NDH44"/>
    <mergeCell ref="NBV44:NBX44"/>
    <mergeCell ref="NBZ44:NCB44"/>
    <mergeCell ref="NCD44:NCF44"/>
    <mergeCell ref="NCH44:NCJ44"/>
    <mergeCell ref="NCL44:NCN44"/>
    <mergeCell ref="NBB44:NBD44"/>
    <mergeCell ref="NBF44:NBH44"/>
    <mergeCell ref="NBJ44:NBL44"/>
    <mergeCell ref="NBN44:NBP44"/>
    <mergeCell ref="NBR44:NBT44"/>
    <mergeCell ref="NAH44:NAJ44"/>
    <mergeCell ref="NAL44:NAN44"/>
    <mergeCell ref="NAP44:NAR44"/>
    <mergeCell ref="NAT44:NAV44"/>
    <mergeCell ref="NAX44:NAZ44"/>
    <mergeCell ref="MZN44:MZP44"/>
    <mergeCell ref="MZR44:MZT44"/>
    <mergeCell ref="MZV44:MZX44"/>
    <mergeCell ref="MZZ44:NAB44"/>
    <mergeCell ref="NAD44:NAF44"/>
    <mergeCell ref="MYT44:MYV44"/>
    <mergeCell ref="MYX44:MYZ44"/>
    <mergeCell ref="MZB44:MZD44"/>
    <mergeCell ref="MZF44:MZH44"/>
    <mergeCell ref="MZJ44:MZL44"/>
    <mergeCell ref="MXZ44:MYB44"/>
    <mergeCell ref="MYD44:MYF44"/>
    <mergeCell ref="MYH44:MYJ44"/>
    <mergeCell ref="MYL44:MYN44"/>
    <mergeCell ref="MYP44:MYR44"/>
    <mergeCell ref="MXF44:MXH44"/>
    <mergeCell ref="MXJ44:MXL44"/>
    <mergeCell ref="MXN44:MXP44"/>
    <mergeCell ref="MXR44:MXT44"/>
    <mergeCell ref="MXV44:MXX44"/>
    <mergeCell ref="MWL44:MWN44"/>
    <mergeCell ref="MWP44:MWR44"/>
    <mergeCell ref="MWT44:MWV44"/>
    <mergeCell ref="MWX44:MWZ44"/>
    <mergeCell ref="MXB44:MXD44"/>
    <mergeCell ref="MVR44:MVT44"/>
    <mergeCell ref="MVV44:MVX44"/>
    <mergeCell ref="MVZ44:MWB44"/>
    <mergeCell ref="MWD44:MWF44"/>
    <mergeCell ref="MWH44:MWJ44"/>
    <mergeCell ref="MUX44:MUZ44"/>
    <mergeCell ref="MVB44:MVD44"/>
    <mergeCell ref="MVF44:MVH44"/>
    <mergeCell ref="MVJ44:MVL44"/>
    <mergeCell ref="MVN44:MVP44"/>
    <mergeCell ref="MUD44:MUF44"/>
    <mergeCell ref="MUH44:MUJ44"/>
    <mergeCell ref="MUL44:MUN44"/>
    <mergeCell ref="MUP44:MUR44"/>
    <mergeCell ref="MUT44:MUV44"/>
    <mergeCell ref="MTJ44:MTL44"/>
    <mergeCell ref="MTN44:MTP44"/>
    <mergeCell ref="MTR44:MTT44"/>
    <mergeCell ref="MTV44:MTX44"/>
    <mergeCell ref="MTZ44:MUB44"/>
    <mergeCell ref="MSP44:MSR44"/>
    <mergeCell ref="MST44:MSV44"/>
    <mergeCell ref="MSX44:MSZ44"/>
    <mergeCell ref="MTB44:MTD44"/>
    <mergeCell ref="MTF44:MTH44"/>
    <mergeCell ref="MRV44:MRX44"/>
    <mergeCell ref="MRZ44:MSB44"/>
    <mergeCell ref="MSD44:MSF44"/>
    <mergeCell ref="MSH44:MSJ44"/>
    <mergeCell ref="MSL44:MSN44"/>
    <mergeCell ref="MRB44:MRD44"/>
    <mergeCell ref="MRF44:MRH44"/>
    <mergeCell ref="MRJ44:MRL44"/>
    <mergeCell ref="MRN44:MRP44"/>
    <mergeCell ref="MRR44:MRT44"/>
    <mergeCell ref="MQH44:MQJ44"/>
    <mergeCell ref="MQL44:MQN44"/>
    <mergeCell ref="MQP44:MQR44"/>
    <mergeCell ref="MQT44:MQV44"/>
    <mergeCell ref="MQX44:MQZ44"/>
    <mergeCell ref="MPN44:MPP44"/>
    <mergeCell ref="MPR44:MPT44"/>
    <mergeCell ref="MPV44:MPX44"/>
    <mergeCell ref="MPZ44:MQB44"/>
    <mergeCell ref="MQD44:MQF44"/>
    <mergeCell ref="MOT44:MOV44"/>
    <mergeCell ref="MOX44:MOZ44"/>
    <mergeCell ref="MPB44:MPD44"/>
    <mergeCell ref="MPF44:MPH44"/>
    <mergeCell ref="MPJ44:MPL44"/>
    <mergeCell ref="MNZ44:MOB44"/>
    <mergeCell ref="MOD44:MOF44"/>
    <mergeCell ref="MOH44:MOJ44"/>
    <mergeCell ref="MOL44:MON44"/>
    <mergeCell ref="MOP44:MOR44"/>
    <mergeCell ref="MNF44:MNH44"/>
    <mergeCell ref="MNJ44:MNL44"/>
    <mergeCell ref="MNN44:MNP44"/>
    <mergeCell ref="MNR44:MNT44"/>
    <mergeCell ref="MNV44:MNX44"/>
    <mergeCell ref="MML44:MMN44"/>
    <mergeCell ref="MMP44:MMR44"/>
    <mergeCell ref="MMT44:MMV44"/>
    <mergeCell ref="MMX44:MMZ44"/>
    <mergeCell ref="MNB44:MND44"/>
    <mergeCell ref="MLR44:MLT44"/>
    <mergeCell ref="MLV44:MLX44"/>
    <mergeCell ref="MLZ44:MMB44"/>
    <mergeCell ref="MMD44:MMF44"/>
    <mergeCell ref="MMH44:MMJ44"/>
    <mergeCell ref="MKX44:MKZ44"/>
    <mergeCell ref="MLB44:MLD44"/>
    <mergeCell ref="MLF44:MLH44"/>
    <mergeCell ref="MLJ44:MLL44"/>
    <mergeCell ref="MLN44:MLP44"/>
    <mergeCell ref="MKD44:MKF44"/>
    <mergeCell ref="MKH44:MKJ44"/>
    <mergeCell ref="MKL44:MKN44"/>
    <mergeCell ref="MKP44:MKR44"/>
    <mergeCell ref="MKT44:MKV44"/>
    <mergeCell ref="MJJ44:MJL44"/>
    <mergeCell ref="MJN44:MJP44"/>
    <mergeCell ref="MJR44:MJT44"/>
    <mergeCell ref="MJV44:MJX44"/>
    <mergeCell ref="MJZ44:MKB44"/>
    <mergeCell ref="MIP44:MIR44"/>
    <mergeCell ref="MIT44:MIV44"/>
    <mergeCell ref="MIX44:MIZ44"/>
    <mergeCell ref="MJB44:MJD44"/>
    <mergeCell ref="MJF44:MJH44"/>
    <mergeCell ref="MHV44:MHX44"/>
    <mergeCell ref="MHZ44:MIB44"/>
    <mergeCell ref="MID44:MIF44"/>
    <mergeCell ref="MIH44:MIJ44"/>
    <mergeCell ref="MIL44:MIN44"/>
    <mergeCell ref="MHB44:MHD44"/>
    <mergeCell ref="MHF44:MHH44"/>
    <mergeCell ref="MHJ44:MHL44"/>
    <mergeCell ref="MHN44:MHP44"/>
    <mergeCell ref="MHR44:MHT44"/>
    <mergeCell ref="MGH44:MGJ44"/>
    <mergeCell ref="MGL44:MGN44"/>
    <mergeCell ref="MGP44:MGR44"/>
    <mergeCell ref="MGT44:MGV44"/>
    <mergeCell ref="MGX44:MGZ44"/>
    <mergeCell ref="MFN44:MFP44"/>
    <mergeCell ref="MFR44:MFT44"/>
    <mergeCell ref="MFV44:MFX44"/>
    <mergeCell ref="MFZ44:MGB44"/>
    <mergeCell ref="MGD44:MGF44"/>
    <mergeCell ref="MET44:MEV44"/>
    <mergeCell ref="MEX44:MEZ44"/>
    <mergeCell ref="MFB44:MFD44"/>
    <mergeCell ref="MFF44:MFH44"/>
    <mergeCell ref="MFJ44:MFL44"/>
    <mergeCell ref="MDZ44:MEB44"/>
    <mergeCell ref="MED44:MEF44"/>
    <mergeCell ref="MEH44:MEJ44"/>
    <mergeCell ref="MEL44:MEN44"/>
    <mergeCell ref="MEP44:MER44"/>
    <mergeCell ref="MDF44:MDH44"/>
    <mergeCell ref="MDJ44:MDL44"/>
    <mergeCell ref="MDN44:MDP44"/>
    <mergeCell ref="MDR44:MDT44"/>
    <mergeCell ref="MDV44:MDX44"/>
    <mergeCell ref="MCL44:MCN44"/>
    <mergeCell ref="MCP44:MCR44"/>
    <mergeCell ref="MCT44:MCV44"/>
    <mergeCell ref="MCX44:MCZ44"/>
    <mergeCell ref="MDB44:MDD44"/>
    <mergeCell ref="MBR44:MBT44"/>
    <mergeCell ref="MBV44:MBX44"/>
    <mergeCell ref="MBZ44:MCB44"/>
    <mergeCell ref="MCD44:MCF44"/>
    <mergeCell ref="MCH44:MCJ44"/>
    <mergeCell ref="MAX44:MAZ44"/>
    <mergeCell ref="MBB44:MBD44"/>
    <mergeCell ref="MBF44:MBH44"/>
    <mergeCell ref="MBJ44:MBL44"/>
    <mergeCell ref="MBN44:MBP44"/>
    <mergeCell ref="MAD44:MAF44"/>
    <mergeCell ref="MAH44:MAJ44"/>
    <mergeCell ref="MAL44:MAN44"/>
    <mergeCell ref="MAP44:MAR44"/>
    <mergeCell ref="MAT44:MAV44"/>
    <mergeCell ref="LZJ44:LZL44"/>
    <mergeCell ref="LZN44:LZP44"/>
    <mergeCell ref="LZR44:LZT44"/>
    <mergeCell ref="LZV44:LZX44"/>
    <mergeCell ref="LZZ44:MAB44"/>
    <mergeCell ref="LYP44:LYR44"/>
    <mergeCell ref="LYT44:LYV44"/>
    <mergeCell ref="LYX44:LYZ44"/>
    <mergeCell ref="LZB44:LZD44"/>
    <mergeCell ref="LZF44:LZH44"/>
    <mergeCell ref="LXV44:LXX44"/>
    <mergeCell ref="LXZ44:LYB44"/>
    <mergeCell ref="LYD44:LYF44"/>
    <mergeCell ref="LYH44:LYJ44"/>
    <mergeCell ref="LYL44:LYN44"/>
    <mergeCell ref="LXB44:LXD44"/>
    <mergeCell ref="LXF44:LXH44"/>
    <mergeCell ref="LXJ44:LXL44"/>
    <mergeCell ref="LXN44:LXP44"/>
    <mergeCell ref="LXR44:LXT44"/>
    <mergeCell ref="LWH44:LWJ44"/>
    <mergeCell ref="LWL44:LWN44"/>
    <mergeCell ref="LWP44:LWR44"/>
    <mergeCell ref="LWT44:LWV44"/>
    <mergeCell ref="LWX44:LWZ44"/>
    <mergeCell ref="LVN44:LVP44"/>
    <mergeCell ref="LVR44:LVT44"/>
    <mergeCell ref="LVV44:LVX44"/>
    <mergeCell ref="LVZ44:LWB44"/>
    <mergeCell ref="LWD44:LWF44"/>
    <mergeCell ref="LUT44:LUV44"/>
    <mergeCell ref="LUX44:LUZ44"/>
    <mergeCell ref="LVB44:LVD44"/>
    <mergeCell ref="LVF44:LVH44"/>
    <mergeCell ref="LVJ44:LVL44"/>
    <mergeCell ref="LTZ44:LUB44"/>
    <mergeCell ref="LUD44:LUF44"/>
    <mergeCell ref="LUH44:LUJ44"/>
    <mergeCell ref="LUL44:LUN44"/>
    <mergeCell ref="LUP44:LUR44"/>
    <mergeCell ref="LTF44:LTH44"/>
    <mergeCell ref="LTJ44:LTL44"/>
    <mergeCell ref="LTN44:LTP44"/>
    <mergeCell ref="LTR44:LTT44"/>
    <mergeCell ref="LTV44:LTX44"/>
    <mergeCell ref="LSL44:LSN44"/>
    <mergeCell ref="LSP44:LSR44"/>
    <mergeCell ref="LST44:LSV44"/>
    <mergeCell ref="LSX44:LSZ44"/>
    <mergeCell ref="LTB44:LTD44"/>
    <mergeCell ref="LRR44:LRT44"/>
    <mergeCell ref="LRV44:LRX44"/>
    <mergeCell ref="LRZ44:LSB44"/>
    <mergeCell ref="LSD44:LSF44"/>
    <mergeCell ref="LSH44:LSJ44"/>
    <mergeCell ref="LQX44:LQZ44"/>
    <mergeCell ref="LRB44:LRD44"/>
    <mergeCell ref="LRF44:LRH44"/>
    <mergeCell ref="LRJ44:LRL44"/>
    <mergeCell ref="LRN44:LRP44"/>
    <mergeCell ref="LQD44:LQF44"/>
    <mergeCell ref="LQH44:LQJ44"/>
    <mergeCell ref="LQL44:LQN44"/>
    <mergeCell ref="LQP44:LQR44"/>
    <mergeCell ref="LQT44:LQV44"/>
    <mergeCell ref="LPJ44:LPL44"/>
    <mergeCell ref="LPN44:LPP44"/>
    <mergeCell ref="LPR44:LPT44"/>
    <mergeCell ref="LPV44:LPX44"/>
    <mergeCell ref="LPZ44:LQB44"/>
    <mergeCell ref="LOP44:LOR44"/>
    <mergeCell ref="LOT44:LOV44"/>
    <mergeCell ref="LOX44:LOZ44"/>
    <mergeCell ref="LPB44:LPD44"/>
    <mergeCell ref="LPF44:LPH44"/>
    <mergeCell ref="LNV44:LNX44"/>
    <mergeCell ref="LNZ44:LOB44"/>
    <mergeCell ref="LOD44:LOF44"/>
    <mergeCell ref="LOH44:LOJ44"/>
    <mergeCell ref="LOL44:LON44"/>
    <mergeCell ref="LNB44:LND44"/>
    <mergeCell ref="LNF44:LNH44"/>
    <mergeCell ref="LNJ44:LNL44"/>
    <mergeCell ref="LNN44:LNP44"/>
    <mergeCell ref="LNR44:LNT44"/>
    <mergeCell ref="LMH44:LMJ44"/>
    <mergeCell ref="LML44:LMN44"/>
    <mergeCell ref="LMP44:LMR44"/>
    <mergeCell ref="LMT44:LMV44"/>
    <mergeCell ref="LMX44:LMZ44"/>
    <mergeCell ref="LLN44:LLP44"/>
    <mergeCell ref="LLR44:LLT44"/>
    <mergeCell ref="LLV44:LLX44"/>
    <mergeCell ref="LLZ44:LMB44"/>
    <mergeCell ref="LMD44:LMF44"/>
    <mergeCell ref="LKT44:LKV44"/>
    <mergeCell ref="LKX44:LKZ44"/>
    <mergeCell ref="LLB44:LLD44"/>
    <mergeCell ref="LLF44:LLH44"/>
    <mergeCell ref="LLJ44:LLL44"/>
    <mergeCell ref="LJZ44:LKB44"/>
    <mergeCell ref="LKD44:LKF44"/>
    <mergeCell ref="LKH44:LKJ44"/>
    <mergeCell ref="LKL44:LKN44"/>
    <mergeCell ref="LKP44:LKR44"/>
    <mergeCell ref="LJF44:LJH44"/>
    <mergeCell ref="LJJ44:LJL44"/>
    <mergeCell ref="LJN44:LJP44"/>
    <mergeCell ref="LJR44:LJT44"/>
    <mergeCell ref="LJV44:LJX44"/>
    <mergeCell ref="LIL44:LIN44"/>
    <mergeCell ref="LIP44:LIR44"/>
    <mergeCell ref="LIT44:LIV44"/>
    <mergeCell ref="LIX44:LIZ44"/>
    <mergeCell ref="LJB44:LJD44"/>
    <mergeCell ref="LHR44:LHT44"/>
    <mergeCell ref="LHV44:LHX44"/>
    <mergeCell ref="LHZ44:LIB44"/>
    <mergeCell ref="LID44:LIF44"/>
    <mergeCell ref="LIH44:LIJ44"/>
    <mergeCell ref="LGX44:LGZ44"/>
    <mergeCell ref="LHB44:LHD44"/>
    <mergeCell ref="LHF44:LHH44"/>
    <mergeCell ref="LHJ44:LHL44"/>
    <mergeCell ref="LHN44:LHP44"/>
    <mergeCell ref="LGD44:LGF44"/>
    <mergeCell ref="LGH44:LGJ44"/>
    <mergeCell ref="LGL44:LGN44"/>
    <mergeCell ref="LGP44:LGR44"/>
    <mergeCell ref="LGT44:LGV44"/>
    <mergeCell ref="LFJ44:LFL44"/>
    <mergeCell ref="LFN44:LFP44"/>
    <mergeCell ref="LFR44:LFT44"/>
    <mergeCell ref="LFV44:LFX44"/>
    <mergeCell ref="LFZ44:LGB44"/>
    <mergeCell ref="LEP44:LER44"/>
    <mergeCell ref="LET44:LEV44"/>
    <mergeCell ref="LEX44:LEZ44"/>
    <mergeCell ref="LFB44:LFD44"/>
    <mergeCell ref="LFF44:LFH44"/>
    <mergeCell ref="LDV44:LDX44"/>
    <mergeCell ref="LDZ44:LEB44"/>
    <mergeCell ref="LED44:LEF44"/>
    <mergeCell ref="LEH44:LEJ44"/>
    <mergeCell ref="LEL44:LEN44"/>
    <mergeCell ref="LDB44:LDD44"/>
    <mergeCell ref="LDF44:LDH44"/>
    <mergeCell ref="LDJ44:LDL44"/>
    <mergeCell ref="LDN44:LDP44"/>
    <mergeCell ref="LDR44:LDT44"/>
    <mergeCell ref="LCH44:LCJ44"/>
    <mergeCell ref="LCL44:LCN44"/>
    <mergeCell ref="LCP44:LCR44"/>
    <mergeCell ref="LCT44:LCV44"/>
    <mergeCell ref="LCX44:LCZ44"/>
    <mergeCell ref="LBN44:LBP44"/>
    <mergeCell ref="LBR44:LBT44"/>
    <mergeCell ref="LBV44:LBX44"/>
    <mergeCell ref="LBZ44:LCB44"/>
    <mergeCell ref="LCD44:LCF44"/>
    <mergeCell ref="LAT44:LAV44"/>
    <mergeCell ref="LAX44:LAZ44"/>
    <mergeCell ref="LBB44:LBD44"/>
    <mergeCell ref="LBF44:LBH44"/>
    <mergeCell ref="LBJ44:LBL44"/>
    <mergeCell ref="KZZ44:LAB44"/>
    <mergeCell ref="LAD44:LAF44"/>
    <mergeCell ref="LAH44:LAJ44"/>
    <mergeCell ref="LAL44:LAN44"/>
    <mergeCell ref="LAP44:LAR44"/>
    <mergeCell ref="KZF44:KZH44"/>
    <mergeCell ref="KZJ44:KZL44"/>
    <mergeCell ref="KZN44:KZP44"/>
    <mergeCell ref="KZR44:KZT44"/>
    <mergeCell ref="KZV44:KZX44"/>
    <mergeCell ref="KYL44:KYN44"/>
    <mergeCell ref="KYP44:KYR44"/>
    <mergeCell ref="KYT44:KYV44"/>
    <mergeCell ref="KYX44:KYZ44"/>
    <mergeCell ref="KZB44:KZD44"/>
    <mergeCell ref="KXR44:KXT44"/>
    <mergeCell ref="KXV44:KXX44"/>
    <mergeCell ref="KXZ44:KYB44"/>
    <mergeCell ref="KYD44:KYF44"/>
    <mergeCell ref="KYH44:KYJ44"/>
    <mergeCell ref="KWX44:KWZ44"/>
    <mergeCell ref="KXB44:KXD44"/>
    <mergeCell ref="KXF44:KXH44"/>
    <mergeCell ref="KXJ44:KXL44"/>
    <mergeCell ref="KXN44:KXP44"/>
    <mergeCell ref="KWD44:KWF44"/>
    <mergeCell ref="KWH44:KWJ44"/>
    <mergeCell ref="KWL44:KWN44"/>
    <mergeCell ref="KWP44:KWR44"/>
    <mergeCell ref="KWT44:KWV44"/>
    <mergeCell ref="KVJ44:KVL44"/>
    <mergeCell ref="KVN44:KVP44"/>
    <mergeCell ref="KVR44:KVT44"/>
    <mergeCell ref="KVV44:KVX44"/>
    <mergeCell ref="KVZ44:KWB44"/>
    <mergeCell ref="KUP44:KUR44"/>
    <mergeCell ref="KUT44:KUV44"/>
    <mergeCell ref="KUX44:KUZ44"/>
    <mergeCell ref="KVB44:KVD44"/>
    <mergeCell ref="KVF44:KVH44"/>
    <mergeCell ref="KTV44:KTX44"/>
    <mergeCell ref="KTZ44:KUB44"/>
    <mergeCell ref="KUD44:KUF44"/>
    <mergeCell ref="KUH44:KUJ44"/>
    <mergeCell ref="KUL44:KUN44"/>
    <mergeCell ref="KTB44:KTD44"/>
    <mergeCell ref="KTF44:KTH44"/>
    <mergeCell ref="KTJ44:KTL44"/>
    <mergeCell ref="KTN44:KTP44"/>
    <mergeCell ref="KTR44:KTT44"/>
    <mergeCell ref="KSH44:KSJ44"/>
    <mergeCell ref="KSL44:KSN44"/>
    <mergeCell ref="KSP44:KSR44"/>
    <mergeCell ref="KST44:KSV44"/>
    <mergeCell ref="KSX44:KSZ44"/>
    <mergeCell ref="KRN44:KRP44"/>
    <mergeCell ref="KRR44:KRT44"/>
    <mergeCell ref="KRV44:KRX44"/>
    <mergeCell ref="KRZ44:KSB44"/>
    <mergeCell ref="KSD44:KSF44"/>
    <mergeCell ref="KQT44:KQV44"/>
    <mergeCell ref="KQX44:KQZ44"/>
    <mergeCell ref="KRB44:KRD44"/>
    <mergeCell ref="KRF44:KRH44"/>
    <mergeCell ref="KRJ44:KRL44"/>
    <mergeCell ref="KPZ44:KQB44"/>
    <mergeCell ref="KQD44:KQF44"/>
    <mergeCell ref="KQH44:KQJ44"/>
    <mergeCell ref="KQL44:KQN44"/>
    <mergeCell ref="KQP44:KQR44"/>
    <mergeCell ref="KPF44:KPH44"/>
    <mergeCell ref="KPJ44:KPL44"/>
    <mergeCell ref="KPN44:KPP44"/>
    <mergeCell ref="KPR44:KPT44"/>
    <mergeCell ref="KPV44:KPX44"/>
    <mergeCell ref="KOL44:KON44"/>
    <mergeCell ref="KOP44:KOR44"/>
    <mergeCell ref="KOT44:KOV44"/>
    <mergeCell ref="KOX44:KOZ44"/>
    <mergeCell ref="KPB44:KPD44"/>
    <mergeCell ref="KNR44:KNT44"/>
    <mergeCell ref="KNV44:KNX44"/>
    <mergeCell ref="KNZ44:KOB44"/>
    <mergeCell ref="KOD44:KOF44"/>
    <mergeCell ref="KOH44:KOJ44"/>
    <mergeCell ref="KMX44:KMZ44"/>
    <mergeCell ref="KNB44:KND44"/>
    <mergeCell ref="KNF44:KNH44"/>
    <mergeCell ref="KNJ44:KNL44"/>
    <mergeCell ref="KNN44:KNP44"/>
    <mergeCell ref="KMD44:KMF44"/>
    <mergeCell ref="KMH44:KMJ44"/>
    <mergeCell ref="KML44:KMN44"/>
    <mergeCell ref="KMP44:KMR44"/>
    <mergeCell ref="KMT44:KMV44"/>
    <mergeCell ref="KLJ44:KLL44"/>
    <mergeCell ref="KLN44:KLP44"/>
    <mergeCell ref="KLR44:KLT44"/>
    <mergeCell ref="KLV44:KLX44"/>
    <mergeCell ref="KLZ44:KMB44"/>
    <mergeCell ref="KKP44:KKR44"/>
    <mergeCell ref="KKT44:KKV44"/>
    <mergeCell ref="KKX44:KKZ44"/>
    <mergeCell ref="KLB44:KLD44"/>
    <mergeCell ref="KLF44:KLH44"/>
    <mergeCell ref="KJV44:KJX44"/>
    <mergeCell ref="KJZ44:KKB44"/>
    <mergeCell ref="KKD44:KKF44"/>
    <mergeCell ref="KKH44:KKJ44"/>
    <mergeCell ref="KKL44:KKN44"/>
    <mergeCell ref="KJB44:KJD44"/>
    <mergeCell ref="KJF44:KJH44"/>
    <mergeCell ref="KJJ44:KJL44"/>
    <mergeCell ref="KJN44:KJP44"/>
    <mergeCell ref="KJR44:KJT44"/>
    <mergeCell ref="KIH44:KIJ44"/>
    <mergeCell ref="KIL44:KIN44"/>
    <mergeCell ref="KIP44:KIR44"/>
    <mergeCell ref="KIT44:KIV44"/>
    <mergeCell ref="KIX44:KIZ44"/>
    <mergeCell ref="KHN44:KHP44"/>
    <mergeCell ref="KHR44:KHT44"/>
    <mergeCell ref="KHV44:KHX44"/>
    <mergeCell ref="KHZ44:KIB44"/>
    <mergeCell ref="KID44:KIF44"/>
    <mergeCell ref="KGT44:KGV44"/>
    <mergeCell ref="KGX44:KGZ44"/>
    <mergeCell ref="KHB44:KHD44"/>
    <mergeCell ref="KHF44:KHH44"/>
    <mergeCell ref="KHJ44:KHL44"/>
    <mergeCell ref="KFZ44:KGB44"/>
    <mergeCell ref="KGD44:KGF44"/>
    <mergeCell ref="KGH44:KGJ44"/>
    <mergeCell ref="KGL44:KGN44"/>
    <mergeCell ref="KGP44:KGR44"/>
    <mergeCell ref="KFF44:KFH44"/>
    <mergeCell ref="KFJ44:KFL44"/>
    <mergeCell ref="KFN44:KFP44"/>
    <mergeCell ref="KFR44:KFT44"/>
    <mergeCell ref="KFV44:KFX44"/>
    <mergeCell ref="KEL44:KEN44"/>
    <mergeCell ref="KEP44:KER44"/>
    <mergeCell ref="KET44:KEV44"/>
    <mergeCell ref="KEX44:KEZ44"/>
    <mergeCell ref="KFB44:KFD44"/>
    <mergeCell ref="KDR44:KDT44"/>
    <mergeCell ref="KDV44:KDX44"/>
    <mergeCell ref="KDZ44:KEB44"/>
    <mergeCell ref="KED44:KEF44"/>
    <mergeCell ref="KEH44:KEJ44"/>
    <mergeCell ref="KCX44:KCZ44"/>
    <mergeCell ref="KDB44:KDD44"/>
    <mergeCell ref="KDF44:KDH44"/>
    <mergeCell ref="KDJ44:KDL44"/>
    <mergeCell ref="KDN44:KDP44"/>
    <mergeCell ref="KCD44:KCF44"/>
    <mergeCell ref="KCH44:KCJ44"/>
    <mergeCell ref="KCL44:KCN44"/>
    <mergeCell ref="KCP44:KCR44"/>
    <mergeCell ref="KCT44:KCV44"/>
    <mergeCell ref="KBJ44:KBL44"/>
    <mergeCell ref="KBN44:KBP44"/>
    <mergeCell ref="KBR44:KBT44"/>
    <mergeCell ref="KBV44:KBX44"/>
    <mergeCell ref="KBZ44:KCB44"/>
    <mergeCell ref="KAP44:KAR44"/>
    <mergeCell ref="KAT44:KAV44"/>
    <mergeCell ref="KAX44:KAZ44"/>
    <mergeCell ref="KBB44:KBD44"/>
    <mergeCell ref="KBF44:KBH44"/>
    <mergeCell ref="JZV44:JZX44"/>
    <mergeCell ref="JZZ44:KAB44"/>
    <mergeCell ref="KAD44:KAF44"/>
    <mergeCell ref="KAH44:KAJ44"/>
    <mergeCell ref="KAL44:KAN44"/>
    <mergeCell ref="JZB44:JZD44"/>
    <mergeCell ref="JZF44:JZH44"/>
    <mergeCell ref="JZJ44:JZL44"/>
    <mergeCell ref="JZN44:JZP44"/>
    <mergeCell ref="JZR44:JZT44"/>
    <mergeCell ref="JYH44:JYJ44"/>
    <mergeCell ref="JYL44:JYN44"/>
    <mergeCell ref="JYP44:JYR44"/>
    <mergeCell ref="JYT44:JYV44"/>
    <mergeCell ref="JYX44:JYZ44"/>
    <mergeCell ref="JXN44:JXP44"/>
    <mergeCell ref="JXR44:JXT44"/>
    <mergeCell ref="JXV44:JXX44"/>
    <mergeCell ref="JXZ44:JYB44"/>
    <mergeCell ref="JYD44:JYF44"/>
    <mergeCell ref="JWT44:JWV44"/>
    <mergeCell ref="JWX44:JWZ44"/>
    <mergeCell ref="JXB44:JXD44"/>
    <mergeCell ref="JXF44:JXH44"/>
    <mergeCell ref="JXJ44:JXL44"/>
    <mergeCell ref="JVZ44:JWB44"/>
    <mergeCell ref="JWD44:JWF44"/>
    <mergeCell ref="JWH44:JWJ44"/>
    <mergeCell ref="JWL44:JWN44"/>
    <mergeCell ref="JWP44:JWR44"/>
    <mergeCell ref="JVF44:JVH44"/>
    <mergeCell ref="JVJ44:JVL44"/>
    <mergeCell ref="JVN44:JVP44"/>
    <mergeCell ref="JVR44:JVT44"/>
    <mergeCell ref="JVV44:JVX44"/>
    <mergeCell ref="JUL44:JUN44"/>
    <mergeCell ref="JUP44:JUR44"/>
    <mergeCell ref="JUT44:JUV44"/>
    <mergeCell ref="JUX44:JUZ44"/>
    <mergeCell ref="JVB44:JVD44"/>
    <mergeCell ref="JTR44:JTT44"/>
    <mergeCell ref="JTV44:JTX44"/>
    <mergeCell ref="JTZ44:JUB44"/>
    <mergeCell ref="JUD44:JUF44"/>
    <mergeCell ref="JUH44:JUJ44"/>
    <mergeCell ref="JSX44:JSZ44"/>
    <mergeCell ref="JTB44:JTD44"/>
    <mergeCell ref="JTF44:JTH44"/>
    <mergeCell ref="JTJ44:JTL44"/>
    <mergeCell ref="JTN44:JTP44"/>
    <mergeCell ref="JSD44:JSF44"/>
    <mergeCell ref="JSH44:JSJ44"/>
    <mergeCell ref="JSL44:JSN44"/>
    <mergeCell ref="JSP44:JSR44"/>
    <mergeCell ref="JST44:JSV44"/>
    <mergeCell ref="JRJ44:JRL44"/>
    <mergeCell ref="JRN44:JRP44"/>
    <mergeCell ref="JRR44:JRT44"/>
    <mergeCell ref="JRV44:JRX44"/>
    <mergeCell ref="JRZ44:JSB44"/>
    <mergeCell ref="JQP44:JQR44"/>
    <mergeCell ref="JQT44:JQV44"/>
    <mergeCell ref="JQX44:JQZ44"/>
    <mergeCell ref="JRB44:JRD44"/>
    <mergeCell ref="JRF44:JRH44"/>
    <mergeCell ref="JPV44:JPX44"/>
    <mergeCell ref="JPZ44:JQB44"/>
    <mergeCell ref="JQD44:JQF44"/>
    <mergeCell ref="JQH44:JQJ44"/>
    <mergeCell ref="JQL44:JQN44"/>
    <mergeCell ref="JPB44:JPD44"/>
    <mergeCell ref="JPF44:JPH44"/>
    <mergeCell ref="JPJ44:JPL44"/>
    <mergeCell ref="JPN44:JPP44"/>
    <mergeCell ref="JPR44:JPT44"/>
    <mergeCell ref="JOH44:JOJ44"/>
    <mergeCell ref="JOL44:JON44"/>
    <mergeCell ref="JOP44:JOR44"/>
    <mergeCell ref="JOT44:JOV44"/>
    <mergeCell ref="JOX44:JOZ44"/>
    <mergeCell ref="JNN44:JNP44"/>
    <mergeCell ref="JNR44:JNT44"/>
    <mergeCell ref="JNV44:JNX44"/>
    <mergeCell ref="JNZ44:JOB44"/>
    <mergeCell ref="JOD44:JOF44"/>
    <mergeCell ref="JMT44:JMV44"/>
    <mergeCell ref="JMX44:JMZ44"/>
    <mergeCell ref="JNB44:JND44"/>
    <mergeCell ref="JNF44:JNH44"/>
    <mergeCell ref="JNJ44:JNL44"/>
    <mergeCell ref="JLZ44:JMB44"/>
    <mergeCell ref="JMD44:JMF44"/>
    <mergeCell ref="JMH44:JMJ44"/>
    <mergeCell ref="JML44:JMN44"/>
    <mergeCell ref="JMP44:JMR44"/>
    <mergeCell ref="JLF44:JLH44"/>
    <mergeCell ref="JLJ44:JLL44"/>
    <mergeCell ref="JLN44:JLP44"/>
    <mergeCell ref="JLR44:JLT44"/>
    <mergeCell ref="JLV44:JLX44"/>
    <mergeCell ref="JKL44:JKN44"/>
    <mergeCell ref="JKP44:JKR44"/>
    <mergeCell ref="JKT44:JKV44"/>
    <mergeCell ref="JKX44:JKZ44"/>
    <mergeCell ref="JLB44:JLD44"/>
    <mergeCell ref="JJR44:JJT44"/>
    <mergeCell ref="JJV44:JJX44"/>
    <mergeCell ref="JJZ44:JKB44"/>
    <mergeCell ref="JKD44:JKF44"/>
    <mergeCell ref="JKH44:JKJ44"/>
    <mergeCell ref="JIX44:JIZ44"/>
    <mergeCell ref="JJB44:JJD44"/>
    <mergeCell ref="JJF44:JJH44"/>
    <mergeCell ref="JJJ44:JJL44"/>
    <mergeCell ref="JJN44:JJP44"/>
    <mergeCell ref="JID44:JIF44"/>
    <mergeCell ref="JIH44:JIJ44"/>
    <mergeCell ref="JIL44:JIN44"/>
    <mergeCell ref="JIP44:JIR44"/>
    <mergeCell ref="JIT44:JIV44"/>
    <mergeCell ref="JHJ44:JHL44"/>
    <mergeCell ref="JHN44:JHP44"/>
    <mergeCell ref="JHR44:JHT44"/>
    <mergeCell ref="JHV44:JHX44"/>
    <mergeCell ref="JHZ44:JIB44"/>
    <mergeCell ref="JGP44:JGR44"/>
    <mergeCell ref="JGT44:JGV44"/>
    <mergeCell ref="JGX44:JGZ44"/>
    <mergeCell ref="JHB44:JHD44"/>
    <mergeCell ref="JHF44:JHH44"/>
    <mergeCell ref="JFV44:JFX44"/>
    <mergeCell ref="JFZ44:JGB44"/>
    <mergeCell ref="JGD44:JGF44"/>
    <mergeCell ref="JGH44:JGJ44"/>
    <mergeCell ref="JGL44:JGN44"/>
    <mergeCell ref="JFB44:JFD44"/>
    <mergeCell ref="JFF44:JFH44"/>
    <mergeCell ref="JFJ44:JFL44"/>
    <mergeCell ref="JFN44:JFP44"/>
    <mergeCell ref="JFR44:JFT44"/>
    <mergeCell ref="JEH44:JEJ44"/>
    <mergeCell ref="JEL44:JEN44"/>
    <mergeCell ref="JEP44:JER44"/>
    <mergeCell ref="JET44:JEV44"/>
    <mergeCell ref="JEX44:JEZ44"/>
    <mergeCell ref="JDN44:JDP44"/>
    <mergeCell ref="JDR44:JDT44"/>
    <mergeCell ref="JDV44:JDX44"/>
    <mergeCell ref="JDZ44:JEB44"/>
    <mergeCell ref="JED44:JEF44"/>
    <mergeCell ref="JCT44:JCV44"/>
    <mergeCell ref="JCX44:JCZ44"/>
    <mergeCell ref="JDB44:JDD44"/>
    <mergeCell ref="JDF44:JDH44"/>
    <mergeCell ref="JDJ44:JDL44"/>
    <mergeCell ref="JBZ44:JCB44"/>
    <mergeCell ref="JCD44:JCF44"/>
    <mergeCell ref="JCH44:JCJ44"/>
    <mergeCell ref="JCL44:JCN44"/>
    <mergeCell ref="JCP44:JCR44"/>
    <mergeCell ref="JBF44:JBH44"/>
    <mergeCell ref="JBJ44:JBL44"/>
    <mergeCell ref="JBN44:JBP44"/>
    <mergeCell ref="JBR44:JBT44"/>
    <mergeCell ref="JBV44:JBX44"/>
    <mergeCell ref="JAL44:JAN44"/>
    <mergeCell ref="JAP44:JAR44"/>
    <mergeCell ref="JAT44:JAV44"/>
    <mergeCell ref="JAX44:JAZ44"/>
    <mergeCell ref="JBB44:JBD44"/>
    <mergeCell ref="IZR44:IZT44"/>
    <mergeCell ref="IZV44:IZX44"/>
    <mergeCell ref="IZZ44:JAB44"/>
    <mergeCell ref="JAD44:JAF44"/>
    <mergeCell ref="JAH44:JAJ44"/>
    <mergeCell ref="IYX44:IYZ44"/>
    <mergeCell ref="IZB44:IZD44"/>
    <mergeCell ref="IZF44:IZH44"/>
    <mergeCell ref="IZJ44:IZL44"/>
    <mergeCell ref="IZN44:IZP44"/>
    <mergeCell ref="IYD44:IYF44"/>
    <mergeCell ref="IYH44:IYJ44"/>
    <mergeCell ref="IYL44:IYN44"/>
    <mergeCell ref="IYP44:IYR44"/>
    <mergeCell ref="IYT44:IYV44"/>
    <mergeCell ref="IXJ44:IXL44"/>
    <mergeCell ref="IXN44:IXP44"/>
    <mergeCell ref="IXR44:IXT44"/>
    <mergeCell ref="IXV44:IXX44"/>
    <mergeCell ref="IXZ44:IYB44"/>
    <mergeCell ref="IWP44:IWR44"/>
    <mergeCell ref="IWT44:IWV44"/>
    <mergeCell ref="IWX44:IWZ44"/>
    <mergeCell ref="IXB44:IXD44"/>
    <mergeCell ref="IXF44:IXH44"/>
    <mergeCell ref="IVV44:IVX44"/>
    <mergeCell ref="IVZ44:IWB44"/>
    <mergeCell ref="IWD44:IWF44"/>
    <mergeCell ref="IWH44:IWJ44"/>
    <mergeCell ref="IWL44:IWN44"/>
    <mergeCell ref="IVB44:IVD44"/>
    <mergeCell ref="IVF44:IVH44"/>
    <mergeCell ref="IVJ44:IVL44"/>
    <mergeCell ref="IVN44:IVP44"/>
    <mergeCell ref="IVR44:IVT44"/>
    <mergeCell ref="IUH44:IUJ44"/>
    <mergeCell ref="IUL44:IUN44"/>
    <mergeCell ref="IUP44:IUR44"/>
    <mergeCell ref="IUT44:IUV44"/>
    <mergeCell ref="IUX44:IUZ44"/>
    <mergeCell ref="ITN44:ITP44"/>
    <mergeCell ref="ITR44:ITT44"/>
    <mergeCell ref="ITV44:ITX44"/>
    <mergeCell ref="ITZ44:IUB44"/>
    <mergeCell ref="IUD44:IUF44"/>
    <mergeCell ref="IST44:ISV44"/>
    <mergeCell ref="ISX44:ISZ44"/>
    <mergeCell ref="ITB44:ITD44"/>
    <mergeCell ref="ITF44:ITH44"/>
    <mergeCell ref="ITJ44:ITL44"/>
    <mergeCell ref="IRZ44:ISB44"/>
    <mergeCell ref="ISD44:ISF44"/>
    <mergeCell ref="ISH44:ISJ44"/>
    <mergeCell ref="ISL44:ISN44"/>
    <mergeCell ref="ISP44:ISR44"/>
    <mergeCell ref="IRF44:IRH44"/>
    <mergeCell ref="IRJ44:IRL44"/>
    <mergeCell ref="IRN44:IRP44"/>
    <mergeCell ref="IRR44:IRT44"/>
    <mergeCell ref="IRV44:IRX44"/>
    <mergeCell ref="IQL44:IQN44"/>
    <mergeCell ref="IQP44:IQR44"/>
    <mergeCell ref="IQT44:IQV44"/>
    <mergeCell ref="IQX44:IQZ44"/>
    <mergeCell ref="IRB44:IRD44"/>
    <mergeCell ref="IPR44:IPT44"/>
    <mergeCell ref="IPV44:IPX44"/>
    <mergeCell ref="IPZ44:IQB44"/>
    <mergeCell ref="IQD44:IQF44"/>
    <mergeCell ref="IQH44:IQJ44"/>
    <mergeCell ref="IOX44:IOZ44"/>
    <mergeCell ref="IPB44:IPD44"/>
    <mergeCell ref="IPF44:IPH44"/>
    <mergeCell ref="IPJ44:IPL44"/>
    <mergeCell ref="IPN44:IPP44"/>
    <mergeCell ref="IOD44:IOF44"/>
    <mergeCell ref="IOH44:IOJ44"/>
    <mergeCell ref="IOL44:ION44"/>
    <mergeCell ref="IOP44:IOR44"/>
    <mergeCell ref="IOT44:IOV44"/>
    <mergeCell ref="INJ44:INL44"/>
    <mergeCell ref="INN44:INP44"/>
    <mergeCell ref="INR44:INT44"/>
    <mergeCell ref="INV44:INX44"/>
    <mergeCell ref="INZ44:IOB44"/>
    <mergeCell ref="IMP44:IMR44"/>
    <mergeCell ref="IMT44:IMV44"/>
    <mergeCell ref="IMX44:IMZ44"/>
    <mergeCell ref="INB44:IND44"/>
    <mergeCell ref="INF44:INH44"/>
    <mergeCell ref="ILV44:ILX44"/>
    <mergeCell ref="ILZ44:IMB44"/>
    <mergeCell ref="IMD44:IMF44"/>
    <mergeCell ref="IMH44:IMJ44"/>
    <mergeCell ref="IML44:IMN44"/>
    <mergeCell ref="ILB44:ILD44"/>
    <mergeCell ref="ILF44:ILH44"/>
    <mergeCell ref="ILJ44:ILL44"/>
    <mergeCell ref="ILN44:ILP44"/>
    <mergeCell ref="ILR44:ILT44"/>
    <mergeCell ref="IKH44:IKJ44"/>
    <mergeCell ref="IKL44:IKN44"/>
    <mergeCell ref="IKP44:IKR44"/>
    <mergeCell ref="IKT44:IKV44"/>
    <mergeCell ref="IKX44:IKZ44"/>
    <mergeCell ref="IJN44:IJP44"/>
    <mergeCell ref="IJR44:IJT44"/>
    <mergeCell ref="IJV44:IJX44"/>
    <mergeCell ref="IJZ44:IKB44"/>
    <mergeCell ref="IKD44:IKF44"/>
    <mergeCell ref="IIT44:IIV44"/>
    <mergeCell ref="IIX44:IIZ44"/>
    <mergeCell ref="IJB44:IJD44"/>
    <mergeCell ref="IJF44:IJH44"/>
    <mergeCell ref="IJJ44:IJL44"/>
    <mergeCell ref="IHZ44:IIB44"/>
    <mergeCell ref="IID44:IIF44"/>
    <mergeCell ref="IIH44:IIJ44"/>
    <mergeCell ref="IIL44:IIN44"/>
    <mergeCell ref="IIP44:IIR44"/>
    <mergeCell ref="IHF44:IHH44"/>
    <mergeCell ref="IHJ44:IHL44"/>
    <mergeCell ref="IHN44:IHP44"/>
    <mergeCell ref="IHR44:IHT44"/>
    <mergeCell ref="IHV44:IHX44"/>
    <mergeCell ref="IGL44:IGN44"/>
    <mergeCell ref="IGP44:IGR44"/>
    <mergeCell ref="IGT44:IGV44"/>
    <mergeCell ref="IGX44:IGZ44"/>
    <mergeCell ref="IHB44:IHD44"/>
    <mergeCell ref="IFR44:IFT44"/>
    <mergeCell ref="IFV44:IFX44"/>
    <mergeCell ref="IFZ44:IGB44"/>
    <mergeCell ref="IGD44:IGF44"/>
    <mergeCell ref="IGH44:IGJ44"/>
    <mergeCell ref="IEX44:IEZ44"/>
    <mergeCell ref="IFB44:IFD44"/>
    <mergeCell ref="IFF44:IFH44"/>
    <mergeCell ref="IFJ44:IFL44"/>
    <mergeCell ref="IFN44:IFP44"/>
    <mergeCell ref="IED44:IEF44"/>
    <mergeCell ref="IEH44:IEJ44"/>
    <mergeCell ref="IEL44:IEN44"/>
    <mergeCell ref="IEP44:IER44"/>
    <mergeCell ref="IET44:IEV44"/>
    <mergeCell ref="IDJ44:IDL44"/>
    <mergeCell ref="IDN44:IDP44"/>
    <mergeCell ref="IDR44:IDT44"/>
    <mergeCell ref="IDV44:IDX44"/>
    <mergeCell ref="IDZ44:IEB44"/>
    <mergeCell ref="ICP44:ICR44"/>
    <mergeCell ref="ICT44:ICV44"/>
    <mergeCell ref="ICX44:ICZ44"/>
    <mergeCell ref="IDB44:IDD44"/>
    <mergeCell ref="IDF44:IDH44"/>
    <mergeCell ref="IBV44:IBX44"/>
    <mergeCell ref="IBZ44:ICB44"/>
    <mergeCell ref="ICD44:ICF44"/>
    <mergeCell ref="ICH44:ICJ44"/>
    <mergeCell ref="ICL44:ICN44"/>
    <mergeCell ref="IBB44:IBD44"/>
    <mergeCell ref="IBF44:IBH44"/>
    <mergeCell ref="IBJ44:IBL44"/>
    <mergeCell ref="IBN44:IBP44"/>
    <mergeCell ref="IBR44:IBT44"/>
    <mergeCell ref="IAH44:IAJ44"/>
    <mergeCell ref="IAL44:IAN44"/>
    <mergeCell ref="IAP44:IAR44"/>
    <mergeCell ref="IAT44:IAV44"/>
    <mergeCell ref="IAX44:IAZ44"/>
    <mergeCell ref="HZN44:HZP44"/>
    <mergeCell ref="HZR44:HZT44"/>
    <mergeCell ref="HZV44:HZX44"/>
    <mergeCell ref="HZZ44:IAB44"/>
    <mergeCell ref="IAD44:IAF44"/>
    <mergeCell ref="HYT44:HYV44"/>
    <mergeCell ref="HYX44:HYZ44"/>
    <mergeCell ref="HZB44:HZD44"/>
    <mergeCell ref="HZF44:HZH44"/>
    <mergeCell ref="HZJ44:HZL44"/>
    <mergeCell ref="HXZ44:HYB44"/>
    <mergeCell ref="HYD44:HYF44"/>
    <mergeCell ref="HYH44:HYJ44"/>
    <mergeCell ref="HYL44:HYN44"/>
    <mergeCell ref="HYP44:HYR44"/>
    <mergeCell ref="HXF44:HXH44"/>
    <mergeCell ref="HXJ44:HXL44"/>
    <mergeCell ref="HXN44:HXP44"/>
    <mergeCell ref="HXR44:HXT44"/>
    <mergeCell ref="HXV44:HXX44"/>
    <mergeCell ref="HWL44:HWN44"/>
    <mergeCell ref="HWP44:HWR44"/>
    <mergeCell ref="HWT44:HWV44"/>
    <mergeCell ref="HWX44:HWZ44"/>
    <mergeCell ref="HXB44:HXD44"/>
    <mergeCell ref="HVR44:HVT44"/>
    <mergeCell ref="HVV44:HVX44"/>
    <mergeCell ref="HVZ44:HWB44"/>
    <mergeCell ref="HWD44:HWF44"/>
    <mergeCell ref="HWH44:HWJ44"/>
    <mergeCell ref="HUX44:HUZ44"/>
    <mergeCell ref="HVB44:HVD44"/>
    <mergeCell ref="HVF44:HVH44"/>
    <mergeCell ref="HVJ44:HVL44"/>
    <mergeCell ref="HVN44:HVP44"/>
    <mergeCell ref="HUD44:HUF44"/>
    <mergeCell ref="HUH44:HUJ44"/>
    <mergeCell ref="HUL44:HUN44"/>
    <mergeCell ref="HUP44:HUR44"/>
    <mergeCell ref="HUT44:HUV44"/>
    <mergeCell ref="HTJ44:HTL44"/>
    <mergeCell ref="HTN44:HTP44"/>
    <mergeCell ref="HTR44:HTT44"/>
    <mergeCell ref="HTV44:HTX44"/>
    <mergeCell ref="HTZ44:HUB44"/>
    <mergeCell ref="HSP44:HSR44"/>
    <mergeCell ref="HST44:HSV44"/>
    <mergeCell ref="HSX44:HSZ44"/>
    <mergeCell ref="HTB44:HTD44"/>
    <mergeCell ref="HTF44:HTH44"/>
    <mergeCell ref="HRV44:HRX44"/>
    <mergeCell ref="HRZ44:HSB44"/>
    <mergeCell ref="HSD44:HSF44"/>
    <mergeCell ref="HSH44:HSJ44"/>
    <mergeCell ref="HSL44:HSN44"/>
    <mergeCell ref="HRB44:HRD44"/>
    <mergeCell ref="HRF44:HRH44"/>
    <mergeCell ref="HRJ44:HRL44"/>
    <mergeCell ref="HRN44:HRP44"/>
    <mergeCell ref="HRR44:HRT44"/>
    <mergeCell ref="HQH44:HQJ44"/>
    <mergeCell ref="HQL44:HQN44"/>
    <mergeCell ref="HQP44:HQR44"/>
    <mergeCell ref="HQT44:HQV44"/>
    <mergeCell ref="HQX44:HQZ44"/>
    <mergeCell ref="HPN44:HPP44"/>
    <mergeCell ref="HPR44:HPT44"/>
    <mergeCell ref="HPV44:HPX44"/>
    <mergeCell ref="HPZ44:HQB44"/>
    <mergeCell ref="HQD44:HQF44"/>
    <mergeCell ref="HOT44:HOV44"/>
    <mergeCell ref="HOX44:HOZ44"/>
    <mergeCell ref="HPB44:HPD44"/>
    <mergeCell ref="HPF44:HPH44"/>
    <mergeCell ref="HPJ44:HPL44"/>
    <mergeCell ref="HNZ44:HOB44"/>
    <mergeCell ref="HOD44:HOF44"/>
    <mergeCell ref="HOH44:HOJ44"/>
    <mergeCell ref="HOL44:HON44"/>
    <mergeCell ref="HOP44:HOR44"/>
    <mergeCell ref="HNF44:HNH44"/>
    <mergeCell ref="HNJ44:HNL44"/>
    <mergeCell ref="HNN44:HNP44"/>
    <mergeCell ref="HNR44:HNT44"/>
    <mergeCell ref="HNV44:HNX44"/>
    <mergeCell ref="HML44:HMN44"/>
    <mergeCell ref="HMP44:HMR44"/>
    <mergeCell ref="HMT44:HMV44"/>
    <mergeCell ref="HMX44:HMZ44"/>
    <mergeCell ref="HNB44:HND44"/>
    <mergeCell ref="HLR44:HLT44"/>
    <mergeCell ref="HLV44:HLX44"/>
    <mergeCell ref="HLZ44:HMB44"/>
    <mergeCell ref="HMD44:HMF44"/>
    <mergeCell ref="HMH44:HMJ44"/>
    <mergeCell ref="HKX44:HKZ44"/>
    <mergeCell ref="HLB44:HLD44"/>
    <mergeCell ref="HLF44:HLH44"/>
    <mergeCell ref="HLJ44:HLL44"/>
    <mergeCell ref="HLN44:HLP44"/>
    <mergeCell ref="HKD44:HKF44"/>
    <mergeCell ref="HKH44:HKJ44"/>
    <mergeCell ref="HKL44:HKN44"/>
    <mergeCell ref="HKP44:HKR44"/>
    <mergeCell ref="HKT44:HKV44"/>
    <mergeCell ref="HJJ44:HJL44"/>
    <mergeCell ref="HJN44:HJP44"/>
    <mergeCell ref="HJR44:HJT44"/>
    <mergeCell ref="HJV44:HJX44"/>
    <mergeCell ref="HJZ44:HKB44"/>
    <mergeCell ref="HIP44:HIR44"/>
    <mergeCell ref="HIT44:HIV44"/>
    <mergeCell ref="HIX44:HIZ44"/>
    <mergeCell ref="HJB44:HJD44"/>
    <mergeCell ref="HJF44:HJH44"/>
    <mergeCell ref="HHV44:HHX44"/>
    <mergeCell ref="HHZ44:HIB44"/>
    <mergeCell ref="HID44:HIF44"/>
    <mergeCell ref="HIH44:HIJ44"/>
    <mergeCell ref="HIL44:HIN44"/>
    <mergeCell ref="HHB44:HHD44"/>
    <mergeCell ref="HHF44:HHH44"/>
    <mergeCell ref="HHJ44:HHL44"/>
    <mergeCell ref="HHN44:HHP44"/>
    <mergeCell ref="HHR44:HHT44"/>
    <mergeCell ref="HGH44:HGJ44"/>
    <mergeCell ref="HGL44:HGN44"/>
    <mergeCell ref="HGP44:HGR44"/>
    <mergeCell ref="HGT44:HGV44"/>
    <mergeCell ref="HGX44:HGZ44"/>
    <mergeCell ref="HFN44:HFP44"/>
    <mergeCell ref="HFR44:HFT44"/>
    <mergeCell ref="HFV44:HFX44"/>
    <mergeCell ref="HFZ44:HGB44"/>
    <mergeCell ref="HGD44:HGF44"/>
    <mergeCell ref="HET44:HEV44"/>
    <mergeCell ref="HEX44:HEZ44"/>
    <mergeCell ref="HFB44:HFD44"/>
    <mergeCell ref="HFF44:HFH44"/>
    <mergeCell ref="HFJ44:HFL44"/>
    <mergeCell ref="HDZ44:HEB44"/>
    <mergeCell ref="HED44:HEF44"/>
    <mergeCell ref="HEH44:HEJ44"/>
    <mergeCell ref="HEL44:HEN44"/>
    <mergeCell ref="HEP44:HER44"/>
    <mergeCell ref="HDF44:HDH44"/>
    <mergeCell ref="HDJ44:HDL44"/>
    <mergeCell ref="HDN44:HDP44"/>
    <mergeCell ref="HDR44:HDT44"/>
    <mergeCell ref="HDV44:HDX44"/>
    <mergeCell ref="HCL44:HCN44"/>
    <mergeCell ref="HCP44:HCR44"/>
    <mergeCell ref="HCT44:HCV44"/>
    <mergeCell ref="HCX44:HCZ44"/>
    <mergeCell ref="HDB44:HDD44"/>
    <mergeCell ref="HBR44:HBT44"/>
    <mergeCell ref="HBV44:HBX44"/>
    <mergeCell ref="HBZ44:HCB44"/>
    <mergeCell ref="HCD44:HCF44"/>
    <mergeCell ref="HCH44:HCJ44"/>
    <mergeCell ref="HAX44:HAZ44"/>
    <mergeCell ref="HBB44:HBD44"/>
    <mergeCell ref="HBF44:HBH44"/>
    <mergeCell ref="HBJ44:HBL44"/>
    <mergeCell ref="HBN44:HBP44"/>
    <mergeCell ref="HAD44:HAF44"/>
    <mergeCell ref="HAH44:HAJ44"/>
    <mergeCell ref="HAL44:HAN44"/>
    <mergeCell ref="HAP44:HAR44"/>
    <mergeCell ref="HAT44:HAV44"/>
    <mergeCell ref="GZJ44:GZL44"/>
    <mergeCell ref="GZN44:GZP44"/>
    <mergeCell ref="GZR44:GZT44"/>
    <mergeCell ref="GZV44:GZX44"/>
    <mergeCell ref="GZZ44:HAB44"/>
    <mergeCell ref="GYP44:GYR44"/>
    <mergeCell ref="GYT44:GYV44"/>
    <mergeCell ref="GYX44:GYZ44"/>
    <mergeCell ref="GZB44:GZD44"/>
    <mergeCell ref="GZF44:GZH44"/>
    <mergeCell ref="GXV44:GXX44"/>
    <mergeCell ref="GXZ44:GYB44"/>
    <mergeCell ref="GYD44:GYF44"/>
    <mergeCell ref="GYH44:GYJ44"/>
    <mergeCell ref="GYL44:GYN44"/>
    <mergeCell ref="GXB44:GXD44"/>
    <mergeCell ref="GXF44:GXH44"/>
    <mergeCell ref="GXJ44:GXL44"/>
    <mergeCell ref="GXN44:GXP44"/>
    <mergeCell ref="GXR44:GXT44"/>
    <mergeCell ref="GWH44:GWJ44"/>
    <mergeCell ref="GWL44:GWN44"/>
    <mergeCell ref="GWP44:GWR44"/>
    <mergeCell ref="GWT44:GWV44"/>
    <mergeCell ref="GWX44:GWZ44"/>
    <mergeCell ref="GVN44:GVP44"/>
    <mergeCell ref="GVR44:GVT44"/>
    <mergeCell ref="GVV44:GVX44"/>
    <mergeCell ref="GVZ44:GWB44"/>
    <mergeCell ref="GWD44:GWF44"/>
    <mergeCell ref="GUT44:GUV44"/>
    <mergeCell ref="GUX44:GUZ44"/>
    <mergeCell ref="GVB44:GVD44"/>
    <mergeCell ref="GVF44:GVH44"/>
    <mergeCell ref="GVJ44:GVL44"/>
    <mergeCell ref="GTZ44:GUB44"/>
    <mergeCell ref="GUD44:GUF44"/>
    <mergeCell ref="GUH44:GUJ44"/>
    <mergeCell ref="GUL44:GUN44"/>
    <mergeCell ref="GUP44:GUR44"/>
    <mergeCell ref="GTF44:GTH44"/>
    <mergeCell ref="GTJ44:GTL44"/>
    <mergeCell ref="GTN44:GTP44"/>
    <mergeCell ref="GTR44:GTT44"/>
    <mergeCell ref="GTV44:GTX44"/>
    <mergeCell ref="GSL44:GSN44"/>
    <mergeCell ref="GSP44:GSR44"/>
    <mergeCell ref="GST44:GSV44"/>
    <mergeCell ref="GSX44:GSZ44"/>
    <mergeCell ref="GTB44:GTD44"/>
    <mergeCell ref="GRR44:GRT44"/>
    <mergeCell ref="GRV44:GRX44"/>
    <mergeCell ref="GRZ44:GSB44"/>
    <mergeCell ref="GSD44:GSF44"/>
    <mergeCell ref="GSH44:GSJ44"/>
    <mergeCell ref="GQX44:GQZ44"/>
    <mergeCell ref="GRB44:GRD44"/>
    <mergeCell ref="GRF44:GRH44"/>
    <mergeCell ref="GRJ44:GRL44"/>
    <mergeCell ref="GRN44:GRP44"/>
    <mergeCell ref="GQD44:GQF44"/>
    <mergeCell ref="GQH44:GQJ44"/>
    <mergeCell ref="GQL44:GQN44"/>
    <mergeCell ref="GQP44:GQR44"/>
    <mergeCell ref="GQT44:GQV44"/>
    <mergeCell ref="GPJ44:GPL44"/>
    <mergeCell ref="GPN44:GPP44"/>
    <mergeCell ref="GPR44:GPT44"/>
    <mergeCell ref="GPV44:GPX44"/>
    <mergeCell ref="GPZ44:GQB44"/>
    <mergeCell ref="GOP44:GOR44"/>
    <mergeCell ref="GOT44:GOV44"/>
    <mergeCell ref="GOX44:GOZ44"/>
    <mergeCell ref="GPB44:GPD44"/>
    <mergeCell ref="GPF44:GPH44"/>
    <mergeCell ref="GNV44:GNX44"/>
    <mergeCell ref="GNZ44:GOB44"/>
    <mergeCell ref="GOD44:GOF44"/>
    <mergeCell ref="GOH44:GOJ44"/>
    <mergeCell ref="GOL44:GON44"/>
    <mergeCell ref="GNB44:GND44"/>
    <mergeCell ref="GNF44:GNH44"/>
    <mergeCell ref="GNJ44:GNL44"/>
    <mergeCell ref="GNN44:GNP44"/>
    <mergeCell ref="GNR44:GNT44"/>
    <mergeCell ref="GMH44:GMJ44"/>
    <mergeCell ref="GML44:GMN44"/>
    <mergeCell ref="GMP44:GMR44"/>
    <mergeCell ref="GMT44:GMV44"/>
    <mergeCell ref="GMX44:GMZ44"/>
    <mergeCell ref="GLN44:GLP44"/>
    <mergeCell ref="GLR44:GLT44"/>
    <mergeCell ref="GLV44:GLX44"/>
    <mergeCell ref="GLZ44:GMB44"/>
    <mergeCell ref="GMD44:GMF44"/>
    <mergeCell ref="GKT44:GKV44"/>
    <mergeCell ref="GKX44:GKZ44"/>
    <mergeCell ref="GLB44:GLD44"/>
    <mergeCell ref="GLF44:GLH44"/>
    <mergeCell ref="GLJ44:GLL44"/>
    <mergeCell ref="GJZ44:GKB44"/>
    <mergeCell ref="GKD44:GKF44"/>
    <mergeCell ref="GKH44:GKJ44"/>
    <mergeCell ref="GKL44:GKN44"/>
    <mergeCell ref="GKP44:GKR44"/>
    <mergeCell ref="GJF44:GJH44"/>
    <mergeCell ref="GJJ44:GJL44"/>
    <mergeCell ref="GJN44:GJP44"/>
    <mergeCell ref="GJR44:GJT44"/>
    <mergeCell ref="GJV44:GJX44"/>
    <mergeCell ref="GIL44:GIN44"/>
    <mergeCell ref="GIP44:GIR44"/>
    <mergeCell ref="GIT44:GIV44"/>
    <mergeCell ref="GIX44:GIZ44"/>
    <mergeCell ref="GJB44:GJD44"/>
    <mergeCell ref="GHR44:GHT44"/>
    <mergeCell ref="GHV44:GHX44"/>
    <mergeCell ref="GHZ44:GIB44"/>
    <mergeCell ref="GID44:GIF44"/>
    <mergeCell ref="GIH44:GIJ44"/>
    <mergeCell ref="GGX44:GGZ44"/>
    <mergeCell ref="GHB44:GHD44"/>
    <mergeCell ref="GHF44:GHH44"/>
    <mergeCell ref="GHJ44:GHL44"/>
    <mergeCell ref="GHN44:GHP44"/>
    <mergeCell ref="GGD44:GGF44"/>
    <mergeCell ref="GGH44:GGJ44"/>
    <mergeCell ref="GGL44:GGN44"/>
    <mergeCell ref="GGP44:GGR44"/>
    <mergeCell ref="GGT44:GGV44"/>
    <mergeCell ref="GFJ44:GFL44"/>
    <mergeCell ref="GFN44:GFP44"/>
    <mergeCell ref="GFR44:GFT44"/>
    <mergeCell ref="GFV44:GFX44"/>
    <mergeCell ref="GFZ44:GGB44"/>
    <mergeCell ref="GEP44:GER44"/>
    <mergeCell ref="GET44:GEV44"/>
    <mergeCell ref="GEX44:GEZ44"/>
    <mergeCell ref="GFB44:GFD44"/>
    <mergeCell ref="GFF44:GFH44"/>
    <mergeCell ref="GDV44:GDX44"/>
    <mergeCell ref="GDZ44:GEB44"/>
    <mergeCell ref="GED44:GEF44"/>
    <mergeCell ref="GEH44:GEJ44"/>
    <mergeCell ref="GEL44:GEN44"/>
    <mergeCell ref="GDB44:GDD44"/>
    <mergeCell ref="GDF44:GDH44"/>
    <mergeCell ref="GDJ44:GDL44"/>
    <mergeCell ref="GDN44:GDP44"/>
    <mergeCell ref="GDR44:GDT44"/>
    <mergeCell ref="GCH44:GCJ44"/>
    <mergeCell ref="GCL44:GCN44"/>
    <mergeCell ref="GCP44:GCR44"/>
    <mergeCell ref="GCT44:GCV44"/>
    <mergeCell ref="GCX44:GCZ44"/>
    <mergeCell ref="GBN44:GBP44"/>
    <mergeCell ref="GBR44:GBT44"/>
    <mergeCell ref="GBV44:GBX44"/>
    <mergeCell ref="GBZ44:GCB44"/>
    <mergeCell ref="GCD44:GCF44"/>
    <mergeCell ref="GAT44:GAV44"/>
    <mergeCell ref="GAX44:GAZ44"/>
    <mergeCell ref="GBB44:GBD44"/>
    <mergeCell ref="GBF44:GBH44"/>
    <mergeCell ref="GBJ44:GBL44"/>
    <mergeCell ref="FZZ44:GAB44"/>
    <mergeCell ref="GAD44:GAF44"/>
    <mergeCell ref="GAH44:GAJ44"/>
    <mergeCell ref="GAL44:GAN44"/>
    <mergeCell ref="GAP44:GAR44"/>
    <mergeCell ref="FZF44:FZH44"/>
    <mergeCell ref="FZJ44:FZL44"/>
    <mergeCell ref="FZN44:FZP44"/>
    <mergeCell ref="FZR44:FZT44"/>
    <mergeCell ref="FZV44:FZX44"/>
    <mergeCell ref="FYL44:FYN44"/>
    <mergeCell ref="FYP44:FYR44"/>
    <mergeCell ref="FYT44:FYV44"/>
    <mergeCell ref="FYX44:FYZ44"/>
    <mergeCell ref="FZB44:FZD44"/>
    <mergeCell ref="FXR44:FXT44"/>
    <mergeCell ref="FXV44:FXX44"/>
    <mergeCell ref="FXZ44:FYB44"/>
    <mergeCell ref="FYD44:FYF44"/>
    <mergeCell ref="FYH44:FYJ44"/>
    <mergeCell ref="FWX44:FWZ44"/>
    <mergeCell ref="FXB44:FXD44"/>
    <mergeCell ref="FXF44:FXH44"/>
    <mergeCell ref="FXJ44:FXL44"/>
    <mergeCell ref="FXN44:FXP44"/>
    <mergeCell ref="FWD44:FWF44"/>
    <mergeCell ref="FWH44:FWJ44"/>
    <mergeCell ref="FWL44:FWN44"/>
    <mergeCell ref="FWP44:FWR44"/>
    <mergeCell ref="FWT44:FWV44"/>
    <mergeCell ref="FVJ44:FVL44"/>
    <mergeCell ref="FVN44:FVP44"/>
    <mergeCell ref="FVR44:FVT44"/>
    <mergeCell ref="FVV44:FVX44"/>
    <mergeCell ref="FVZ44:FWB44"/>
    <mergeCell ref="FUP44:FUR44"/>
    <mergeCell ref="FUT44:FUV44"/>
    <mergeCell ref="FUX44:FUZ44"/>
    <mergeCell ref="FVB44:FVD44"/>
    <mergeCell ref="FVF44:FVH44"/>
    <mergeCell ref="FTV44:FTX44"/>
    <mergeCell ref="FTZ44:FUB44"/>
    <mergeCell ref="FUD44:FUF44"/>
    <mergeCell ref="FUH44:FUJ44"/>
    <mergeCell ref="FUL44:FUN44"/>
    <mergeCell ref="FTB44:FTD44"/>
    <mergeCell ref="FTF44:FTH44"/>
    <mergeCell ref="FTJ44:FTL44"/>
    <mergeCell ref="FTN44:FTP44"/>
    <mergeCell ref="FTR44:FTT44"/>
    <mergeCell ref="FSH44:FSJ44"/>
    <mergeCell ref="FSL44:FSN44"/>
    <mergeCell ref="FSP44:FSR44"/>
    <mergeCell ref="FST44:FSV44"/>
    <mergeCell ref="FSX44:FSZ44"/>
    <mergeCell ref="FRN44:FRP44"/>
    <mergeCell ref="FRR44:FRT44"/>
    <mergeCell ref="FRV44:FRX44"/>
    <mergeCell ref="FRZ44:FSB44"/>
    <mergeCell ref="FSD44:FSF44"/>
    <mergeCell ref="FQT44:FQV44"/>
    <mergeCell ref="FQX44:FQZ44"/>
    <mergeCell ref="FRB44:FRD44"/>
    <mergeCell ref="FRF44:FRH44"/>
    <mergeCell ref="FRJ44:FRL44"/>
    <mergeCell ref="FPZ44:FQB44"/>
    <mergeCell ref="FQD44:FQF44"/>
    <mergeCell ref="FQH44:FQJ44"/>
    <mergeCell ref="FQL44:FQN44"/>
    <mergeCell ref="FQP44:FQR44"/>
    <mergeCell ref="FPF44:FPH44"/>
    <mergeCell ref="FPJ44:FPL44"/>
    <mergeCell ref="FPN44:FPP44"/>
    <mergeCell ref="FPR44:FPT44"/>
    <mergeCell ref="FPV44:FPX44"/>
    <mergeCell ref="FOL44:FON44"/>
    <mergeCell ref="FOP44:FOR44"/>
    <mergeCell ref="FOT44:FOV44"/>
    <mergeCell ref="FOX44:FOZ44"/>
    <mergeCell ref="FPB44:FPD44"/>
    <mergeCell ref="FNR44:FNT44"/>
    <mergeCell ref="FNV44:FNX44"/>
    <mergeCell ref="FNZ44:FOB44"/>
    <mergeCell ref="FOD44:FOF44"/>
    <mergeCell ref="FOH44:FOJ44"/>
    <mergeCell ref="FMX44:FMZ44"/>
    <mergeCell ref="FNB44:FND44"/>
    <mergeCell ref="FNF44:FNH44"/>
    <mergeCell ref="FNJ44:FNL44"/>
    <mergeCell ref="FNN44:FNP44"/>
    <mergeCell ref="FMD44:FMF44"/>
    <mergeCell ref="FMH44:FMJ44"/>
    <mergeCell ref="FML44:FMN44"/>
    <mergeCell ref="FMP44:FMR44"/>
    <mergeCell ref="FMT44:FMV44"/>
    <mergeCell ref="FLJ44:FLL44"/>
    <mergeCell ref="FLN44:FLP44"/>
    <mergeCell ref="FLR44:FLT44"/>
    <mergeCell ref="FLV44:FLX44"/>
    <mergeCell ref="FLZ44:FMB44"/>
    <mergeCell ref="FKP44:FKR44"/>
    <mergeCell ref="FKT44:FKV44"/>
    <mergeCell ref="FKX44:FKZ44"/>
    <mergeCell ref="FLB44:FLD44"/>
    <mergeCell ref="FLF44:FLH44"/>
    <mergeCell ref="FJV44:FJX44"/>
    <mergeCell ref="FJZ44:FKB44"/>
    <mergeCell ref="FKD44:FKF44"/>
    <mergeCell ref="FKH44:FKJ44"/>
    <mergeCell ref="FKL44:FKN44"/>
    <mergeCell ref="FJB44:FJD44"/>
    <mergeCell ref="FJF44:FJH44"/>
    <mergeCell ref="FJJ44:FJL44"/>
    <mergeCell ref="FJN44:FJP44"/>
    <mergeCell ref="FJR44:FJT44"/>
    <mergeCell ref="FIH44:FIJ44"/>
    <mergeCell ref="FIL44:FIN44"/>
    <mergeCell ref="FIP44:FIR44"/>
    <mergeCell ref="FIT44:FIV44"/>
    <mergeCell ref="FIX44:FIZ44"/>
    <mergeCell ref="FHN44:FHP44"/>
    <mergeCell ref="FHR44:FHT44"/>
    <mergeCell ref="FHV44:FHX44"/>
    <mergeCell ref="FHZ44:FIB44"/>
    <mergeCell ref="FID44:FIF44"/>
    <mergeCell ref="FGT44:FGV44"/>
    <mergeCell ref="FGX44:FGZ44"/>
    <mergeCell ref="FHB44:FHD44"/>
    <mergeCell ref="FHF44:FHH44"/>
    <mergeCell ref="FHJ44:FHL44"/>
    <mergeCell ref="FFZ44:FGB44"/>
    <mergeCell ref="FGD44:FGF44"/>
    <mergeCell ref="FGH44:FGJ44"/>
    <mergeCell ref="FGL44:FGN44"/>
    <mergeCell ref="FGP44:FGR44"/>
    <mergeCell ref="FFF44:FFH44"/>
    <mergeCell ref="FFJ44:FFL44"/>
    <mergeCell ref="FFN44:FFP44"/>
    <mergeCell ref="FFR44:FFT44"/>
    <mergeCell ref="FFV44:FFX44"/>
    <mergeCell ref="FEL44:FEN44"/>
    <mergeCell ref="FEP44:FER44"/>
    <mergeCell ref="FET44:FEV44"/>
    <mergeCell ref="FEX44:FEZ44"/>
    <mergeCell ref="FFB44:FFD44"/>
    <mergeCell ref="FDR44:FDT44"/>
    <mergeCell ref="FDV44:FDX44"/>
    <mergeCell ref="FDZ44:FEB44"/>
    <mergeCell ref="FED44:FEF44"/>
    <mergeCell ref="FEH44:FEJ44"/>
    <mergeCell ref="FCX44:FCZ44"/>
    <mergeCell ref="FDB44:FDD44"/>
    <mergeCell ref="FDF44:FDH44"/>
    <mergeCell ref="FDJ44:FDL44"/>
    <mergeCell ref="FDN44:FDP44"/>
    <mergeCell ref="FCD44:FCF44"/>
    <mergeCell ref="FCH44:FCJ44"/>
    <mergeCell ref="FCL44:FCN44"/>
    <mergeCell ref="FCP44:FCR44"/>
    <mergeCell ref="FCT44:FCV44"/>
    <mergeCell ref="FBJ44:FBL44"/>
    <mergeCell ref="FBN44:FBP44"/>
    <mergeCell ref="FBR44:FBT44"/>
    <mergeCell ref="FBV44:FBX44"/>
    <mergeCell ref="FBZ44:FCB44"/>
    <mergeCell ref="FAP44:FAR44"/>
    <mergeCell ref="FAT44:FAV44"/>
    <mergeCell ref="FAX44:FAZ44"/>
    <mergeCell ref="FBB44:FBD44"/>
    <mergeCell ref="FBF44:FBH44"/>
    <mergeCell ref="EZV44:EZX44"/>
    <mergeCell ref="EZZ44:FAB44"/>
    <mergeCell ref="FAD44:FAF44"/>
    <mergeCell ref="FAH44:FAJ44"/>
    <mergeCell ref="FAL44:FAN44"/>
    <mergeCell ref="EZB44:EZD44"/>
    <mergeCell ref="EZF44:EZH44"/>
    <mergeCell ref="EZJ44:EZL44"/>
    <mergeCell ref="EZN44:EZP44"/>
    <mergeCell ref="EZR44:EZT44"/>
    <mergeCell ref="EYH44:EYJ44"/>
    <mergeCell ref="EYL44:EYN44"/>
    <mergeCell ref="EYP44:EYR44"/>
    <mergeCell ref="EYT44:EYV44"/>
    <mergeCell ref="EYX44:EYZ44"/>
    <mergeCell ref="EXN44:EXP44"/>
    <mergeCell ref="EXR44:EXT44"/>
    <mergeCell ref="EXV44:EXX44"/>
    <mergeCell ref="EXZ44:EYB44"/>
    <mergeCell ref="EYD44:EYF44"/>
    <mergeCell ref="EWT44:EWV44"/>
    <mergeCell ref="EWX44:EWZ44"/>
    <mergeCell ref="EXB44:EXD44"/>
    <mergeCell ref="EXF44:EXH44"/>
    <mergeCell ref="EXJ44:EXL44"/>
    <mergeCell ref="EVZ44:EWB44"/>
    <mergeCell ref="EWD44:EWF44"/>
    <mergeCell ref="EWH44:EWJ44"/>
    <mergeCell ref="EWL44:EWN44"/>
    <mergeCell ref="EWP44:EWR44"/>
    <mergeCell ref="EVF44:EVH44"/>
    <mergeCell ref="EVJ44:EVL44"/>
    <mergeCell ref="EVN44:EVP44"/>
    <mergeCell ref="EVR44:EVT44"/>
    <mergeCell ref="EVV44:EVX44"/>
    <mergeCell ref="EUL44:EUN44"/>
    <mergeCell ref="EUP44:EUR44"/>
    <mergeCell ref="EUT44:EUV44"/>
    <mergeCell ref="EUX44:EUZ44"/>
    <mergeCell ref="EVB44:EVD44"/>
    <mergeCell ref="ETR44:ETT44"/>
    <mergeCell ref="ETV44:ETX44"/>
    <mergeCell ref="ETZ44:EUB44"/>
    <mergeCell ref="EUD44:EUF44"/>
    <mergeCell ref="EUH44:EUJ44"/>
    <mergeCell ref="ESX44:ESZ44"/>
    <mergeCell ref="ETB44:ETD44"/>
    <mergeCell ref="ETF44:ETH44"/>
    <mergeCell ref="ETJ44:ETL44"/>
    <mergeCell ref="ETN44:ETP44"/>
    <mergeCell ref="ESD44:ESF44"/>
    <mergeCell ref="ESH44:ESJ44"/>
    <mergeCell ref="ESL44:ESN44"/>
    <mergeCell ref="ESP44:ESR44"/>
    <mergeCell ref="EST44:ESV44"/>
    <mergeCell ref="ERJ44:ERL44"/>
    <mergeCell ref="ERN44:ERP44"/>
    <mergeCell ref="ERR44:ERT44"/>
    <mergeCell ref="ERV44:ERX44"/>
    <mergeCell ref="ERZ44:ESB44"/>
    <mergeCell ref="EQP44:EQR44"/>
    <mergeCell ref="EQT44:EQV44"/>
    <mergeCell ref="EQX44:EQZ44"/>
    <mergeCell ref="ERB44:ERD44"/>
    <mergeCell ref="ERF44:ERH44"/>
    <mergeCell ref="EPV44:EPX44"/>
    <mergeCell ref="EPZ44:EQB44"/>
    <mergeCell ref="EQD44:EQF44"/>
    <mergeCell ref="EQH44:EQJ44"/>
    <mergeCell ref="EQL44:EQN44"/>
    <mergeCell ref="EPB44:EPD44"/>
    <mergeCell ref="EPF44:EPH44"/>
    <mergeCell ref="EPJ44:EPL44"/>
    <mergeCell ref="EPN44:EPP44"/>
    <mergeCell ref="EPR44:EPT44"/>
    <mergeCell ref="EOH44:EOJ44"/>
    <mergeCell ref="EOL44:EON44"/>
    <mergeCell ref="EOP44:EOR44"/>
    <mergeCell ref="EOT44:EOV44"/>
    <mergeCell ref="EOX44:EOZ44"/>
    <mergeCell ref="ENN44:ENP44"/>
    <mergeCell ref="ENR44:ENT44"/>
    <mergeCell ref="ENV44:ENX44"/>
    <mergeCell ref="ENZ44:EOB44"/>
    <mergeCell ref="EOD44:EOF44"/>
    <mergeCell ref="EMT44:EMV44"/>
    <mergeCell ref="EMX44:EMZ44"/>
    <mergeCell ref="ENB44:END44"/>
    <mergeCell ref="ENF44:ENH44"/>
    <mergeCell ref="ENJ44:ENL44"/>
    <mergeCell ref="ELZ44:EMB44"/>
    <mergeCell ref="EMD44:EMF44"/>
    <mergeCell ref="EMH44:EMJ44"/>
    <mergeCell ref="EML44:EMN44"/>
    <mergeCell ref="EMP44:EMR44"/>
    <mergeCell ref="ELF44:ELH44"/>
    <mergeCell ref="ELJ44:ELL44"/>
    <mergeCell ref="ELN44:ELP44"/>
    <mergeCell ref="ELR44:ELT44"/>
    <mergeCell ref="ELV44:ELX44"/>
    <mergeCell ref="EKL44:EKN44"/>
    <mergeCell ref="EKP44:EKR44"/>
    <mergeCell ref="EKT44:EKV44"/>
    <mergeCell ref="EKX44:EKZ44"/>
    <mergeCell ref="ELB44:ELD44"/>
    <mergeCell ref="EJR44:EJT44"/>
    <mergeCell ref="EJV44:EJX44"/>
    <mergeCell ref="EJZ44:EKB44"/>
    <mergeCell ref="EKD44:EKF44"/>
    <mergeCell ref="EKH44:EKJ44"/>
    <mergeCell ref="EIX44:EIZ44"/>
    <mergeCell ref="EJB44:EJD44"/>
    <mergeCell ref="EJF44:EJH44"/>
    <mergeCell ref="EJJ44:EJL44"/>
    <mergeCell ref="EJN44:EJP44"/>
    <mergeCell ref="EID44:EIF44"/>
    <mergeCell ref="EIH44:EIJ44"/>
    <mergeCell ref="EIL44:EIN44"/>
    <mergeCell ref="EIP44:EIR44"/>
    <mergeCell ref="EIT44:EIV44"/>
    <mergeCell ref="EHJ44:EHL44"/>
    <mergeCell ref="EHN44:EHP44"/>
    <mergeCell ref="EHR44:EHT44"/>
    <mergeCell ref="EHV44:EHX44"/>
    <mergeCell ref="EHZ44:EIB44"/>
    <mergeCell ref="EGP44:EGR44"/>
    <mergeCell ref="EGT44:EGV44"/>
    <mergeCell ref="EGX44:EGZ44"/>
    <mergeCell ref="EHB44:EHD44"/>
    <mergeCell ref="EHF44:EHH44"/>
    <mergeCell ref="EFV44:EFX44"/>
    <mergeCell ref="EFZ44:EGB44"/>
    <mergeCell ref="EGD44:EGF44"/>
    <mergeCell ref="EGH44:EGJ44"/>
    <mergeCell ref="EGL44:EGN44"/>
    <mergeCell ref="EFB44:EFD44"/>
    <mergeCell ref="EFF44:EFH44"/>
    <mergeCell ref="EFJ44:EFL44"/>
    <mergeCell ref="EFN44:EFP44"/>
    <mergeCell ref="EFR44:EFT44"/>
    <mergeCell ref="EEH44:EEJ44"/>
    <mergeCell ref="EEL44:EEN44"/>
    <mergeCell ref="EEP44:EER44"/>
    <mergeCell ref="EET44:EEV44"/>
    <mergeCell ref="EEX44:EEZ44"/>
    <mergeCell ref="EDN44:EDP44"/>
    <mergeCell ref="EDR44:EDT44"/>
    <mergeCell ref="EDV44:EDX44"/>
    <mergeCell ref="EDZ44:EEB44"/>
    <mergeCell ref="EED44:EEF44"/>
    <mergeCell ref="ECT44:ECV44"/>
    <mergeCell ref="ECX44:ECZ44"/>
    <mergeCell ref="EDB44:EDD44"/>
    <mergeCell ref="EDF44:EDH44"/>
    <mergeCell ref="EDJ44:EDL44"/>
    <mergeCell ref="EBZ44:ECB44"/>
    <mergeCell ref="ECD44:ECF44"/>
    <mergeCell ref="ECH44:ECJ44"/>
    <mergeCell ref="ECL44:ECN44"/>
    <mergeCell ref="ECP44:ECR44"/>
    <mergeCell ref="EBF44:EBH44"/>
    <mergeCell ref="EBJ44:EBL44"/>
    <mergeCell ref="EBN44:EBP44"/>
    <mergeCell ref="EBR44:EBT44"/>
    <mergeCell ref="EBV44:EBX44"/>
    <mergeCell ref="EAL44:EAN44"/>
    <mergeCell ref="EAP44:EAR44"/>
    <mergeCell ref="EAT44:EAV44"/>
    <mergeCell ref="EAX44:EAZ44"/>
    <mergeCell ref="EBB44:EBD44"/>
    <mergeCell ref="DZR44:DZT44"/>
    <mergeCell ref="DZV44:DZX44"/>
    <mergeCell ref="DZZ44:EAB44"/>
    <mergeCell ref="EAD44:EAF44"/>
    <mergeCell ref="EAH44:EAJ44"/>
    <mergeCell ref="DYX44:DYZ44"/>
    <mergeCell ref="DZB44:DZD44"/>
    <mergeCell ref="DZF44:DZH44"/>
    <mergeCell ref="DZJ44:DZL44"/>
    <mergeCell ref="DZN44:DZP44"/>
    <mergeCell ref="DYD44:DYF44"/>
    <mergeCell ref="DYH44:DYJ44"/>
    <mergeCell ref="DYL44:DYN44"/>
    <mergeCell ref="DYP44:DYR44"/>
    <mergeCell ref="DYT44:DYV44"/>
    <mergeCell ref="DXJ44:DXL44"/>
    <mergeCell ref="DXN44:DXP44"/>
    <mergeCell ref="DXR44:DXT44"/>
    <mergeCell ref="DXV44:DXX44"/>
    <mergeCell ref="DXZ44:DYB44"/>
    <mergeCell ref="DWP44:DWR44"/>
    <mergeCell ref="DWT44:DWV44"/>
    <mergeCell ref="DWX44:DWZ44"/>
    <mergeCell ref="DXB44:DXD44"/>
    <mergeCell ref="DXF44:DXH44"/>
    <mergeCell ref="DVV44:DVX44"/>
    <mergeCell ref="DVZ44:DWB44"/>
    <mergeCell ref="DWD44:DWF44"/>
    <mergeCell ref="DWH44:DWJ44"/>
    <mergeCell ref="DWL44:DWN44"/>
    <mergeCell ref="DVB44:DVD44"/>
    <mergeCell ref="DVF44:DVH44"/>
    <mergeCell ref="DVJ44:DVL44"/>
    <mergeCell ref="DVN44:DVP44"/>
    <mergeCell ref="DVR44:DVT44"/>
    <mergeCell ref="DUH44:DUJ44"/>
    <mergeCell ref="DUL44:DUN44"/>
    <mergeCell ref="DUP44:DUR44"/>
    <mergeCell ref="DUT44:DUV44"/>
    <mergeCell ref="DUX44:DUZ44"/>
    <mergeCell ref="DTN44:DTP44"/>
    <mergeCell ref="DTR44:DTT44"/>
    <mergeCell ref="DTV44:DTX44"/>
    <mergeCell ref="DTZ44:DUB44"/>
    <mergeCell ref="DUD44:DUF44"/>
    <mergeCell ref="DST44:DSV44"/>
    <mergeCell ref="DSX44:DSZ44"/>
    <mergeCell ref="DTB44:DTD44"/>
    <mergeCell ref="DTF44:DTH44"/>
    <mergeCell ref="DTJ44:DTL44"/>
    <mergeCell ref="DRZ44:DSB44"/>
    <mergeCell ref="DSD44:DSF44"/>
    <mergeCell ref="DSH44:DSJ44"/>
    <mergeCell ref="DSL44:DSN44"/>
    <mergeCell ref="DSP44:DSR44"/>
    <mergeCell ref="DRF44:DRH44"/>
    <mergeCell ref="DRJ44:DRL44"/>
    <mergeCell ref="DRN44:DRP44"/>
    <mergeCell ref="DRR44:DRT44"/>
    <mergeCell ref="DRV44:DRX44"/>
    <mergeCell ref="DQL44:DQN44"/>
    <mergeCell ref="DQP44:DQR44"/>
    <mergeCell ref="DQT44:DQV44"/>
    <mergeCell ref="DQX44:DQZ44"/>
    <mergeCell ref="DRB44:DRD44"/>
    <mergeCell ref="DPR44:DPT44"/>
    <mergeCell ref="DPV44:DPX44"/>
    <mergeCell ref="DPZ44:DQB44"/>
    <mergeCell ref="DQD44:DQF44"/>
    <mergeCell ref="DQH44:DQJ44"/>
    <mergeCell ref="DOX44:DOZ44"/>
    <mergeCell ref="DPB44:DPD44"/>
    <mergeCell ref="DPF44:DPH44"/>
    <mergeCell ref="DPJ44:DPL44"/>
    <mergeCell ref="DPN44:DPP44"/>
    <mergeCell ref="DOD44:DOF44"/>
    <mergeCell ref="DOH44:DOJ44"/>
    <mergeCell ref="DOL44:DON44"/>
    <mergeCell ref="DOP44:DOR44"/>
    <mergeCell ref="DOT44:DOV44"/>
    <mergeCell ref="DNJ44:DNL44"/>
    <mergeCell ref="DNN44:DNP44"/>
    <mergeCell ref="DNR44:DNT44"/>
    <mergeCell ref="DNV44:DNX44"/>
    <mergeCell ref="DNZ44:DOB44"/>
    <mergeCell ref="DMP44:DMR44"/>
    <mergeCell ref="DMT44:DMV44"/>
    <mergeCell ref="DMX44:DMZ44"/>
    <mergeCell ref="DNB44:DND44"/>
    <mergeCell ref="DNF44:DNH44"/>
    <mergeCell ref="DLV44:DLX44"/>
    <mergeCell ref="DLZ44:DMB44"/>
    <mergeCell ref="DMD44:DMF44"/>
    <mergeCell ref="DMH44:DMJ44"/>
    <mergeCell ref="DML44:DMN44"/>
    <mergeCell ref="DLB44:DLD44"/>
    <mergeCell ref="DLF44:DLH44"/>
    <mergeCell ref="DLJ44:DLL44"/>
    <mergeCell ref="DLN44:DLP44"/>
    <mergeCell ref="DLR44:DLT44"/>
    <mergeCell ref="DKH44:DKJ44"/>
    <mergeCell ref="DKL44:DKN44"/>
    <mergeCell ref="DKP44:DKR44"/>
    <mergeCell ref="DKT44:DKV44"/>
    <mergeCell ref="DKX44:DKZ44"/>
    <mergeCell ref="DJN44:DJP44"/>
    <mergeCell ref="DJR44:DJT44"/>
    <mergeCell ref="DJV44:DJX44"/>
    <mergeCell ref="DJZ44:DKB44"/>
    <mergeCell ref="DKD44:DKF44"/>
    <mergeCell ref="DIT44:DIV44"/>
    <mergeCell ref="DIX44:DIZ44"/>
    <mergeCell ref="DJB44:DJD44"/>
    <mergeCell ref="DJF44:DJH44"/>
    <mergeCell ref="DJJ44:DJL44"/>
    <mergeCell ref="DHZ44:DIB44"/>
    <mergeCell ref="DID44:DIF44"/>
    <mergeCell ref="DIH44:DIJ44"/>
    <mergeCell ref="DIL44:DIN44"/>
    <mergeCell ref="DIP44:DIR44"/>
    <mergeCell ref="DHF44:DHH44"/>
    <mergeCell ref="DHJ44:DHL44"/>
    <mergeCell ref="DHN44:DHP44"/>
    <mergeCell ref="DHR44:DHT44"/>
    <mergeCell ref="DHV44:DHX44"/>
    <mergeCell ref="DGL44:DGN44"/>
    <mergeCell ref="DGP44:DGR44"/>
    <mergeCell ref="DGT44:DGV44"/>
    <mergeCell ref="DGX44:DGZ44"/>
    <mergeCell ref="DHB44:DHD44"/>
    <mergeCell ref="DFR44:DFT44"/>
    <mergeCell ref="DFV44:DFX44"/>
    <mergeCell ref="DFZ44:DGB44"/>
    <mergeCell ref="DGD44:DGF44"/>
    <mergeCell ref="DGH44:DGJ44"/>
    <mergeCell ref="DEX44:DEZ44"/>
    <mergeCell ref="DFB44:DFD44"/>
    <mergeCell ref="DFF44:DFH44"/>
    <mergeCell ref="DFJ44:DFL44"/>
    <mergeCell ref="DFN44:DFP44"/>
    <mergeCell ref="DED44:DEF44"/>
    <mergeCell ref="DEH44:DEJ44"/>
    <mergeCell ref="DEL44:DEN44"/>
    <mergeCell ref="DEP44:DER44"/>
    <mergeCell ref="DET44:DEV44"/>
    <mergeCell ref="DDJ44:DDL44"/>
    <mergeCell ref="DDN44:DDP44"/>
    <mergeCell ref="DDR44:DDT44"/>
    <mergeCell ref="DDV44:DDX44"/>
    <mergeCell ref="DDZ44:DEB44"/>
    <mergeCell ref="DCP44:DCR44"/>
    <mergeCell ref="DCT44:DCV44"/>
    <mergeCell ref="DCX44:DCZ44"/>
    <mergeCell ref="DDB44:DDD44"/>
    <mergeCell ref="DDF44:DDH44"/>
    <mergeCell ref="DBV44:DBX44"/>
    <mergeCell ref="DBZ44:DCB44"/>
    <mergeCell ref="DCD44:DCF44"/>
    <mergeCell ref="DCH44:DCJ44"/>
    <mergeCell ref="DCL44:DCN44"/>
    <mergeCell ref="DBB44:DBD44"/>
    <mergeCell ref="DBF44:DBH44"/>
    <mergeCell ref="DBJ44:DBL44"/>
    <mergeCell ref="DBN44:DBP44"/>
    <mergeCell ref="DBR44:DBT44"/>
    <mergeCell ref="DAH44:DAJ44"/>
    <mergeCell ref="DAL44:DAN44"/>
    <mergeCell ref="DAP44:DAR44"/>
    <mergeCell ref="DAT44:DAV44"/>
    <mergeCell ref="DAX44:DAZ44"/>
    <mergeCell ref="CZN44:CZP44"/>
    <mergeCell ref="CZR44:CZT44"/>
    <mergeCell ref="CZV44:CZX44"/>
    <mergeCell ref="CZZ44:DAB44"/>
    <mergeCell ref="DAD44:DAF44"/>
    <mergeCell ref="CYT44:CYV44"/>
    <mergeCell ref="CYX44:CYZ44"/>
    <mergeCell ref="CZB44:CZD44"/>
    <mergeCell ref="CZF44:CZH44"/>
    <mergeCell ref="CZJ44:CZL44"/>
    <mergeCell ref="CXZ44:CYB44"/>
    <mergeCell ref="CYD44:CYF44"/>
    <mergeCell ref="CYH44:CYJ44"/>
    <mergeCell ref="CYL44:CYN44"/>
    <mergeCell ref="CYP44:CYR44"/>
    <mergeCell ref="CXF44:CXH44"/>
    <mergeCell ref="CXJ44:CXL44"/>
    <mergeCell ref="CXN44:CXP44"/>
    <mergeCell ref="CXR44:CXT44"/>
    <mergeCell ref="CXV44:CXX44"/>
    <mergeCell ref="CWL44:CWN44"/>
    <mergeCell ref="CWP44:CWR44"/>
    <mergeCell ref="CWT44:CWV44"/>
    <mergeCell ref="CWX44:CWZ44"/>
    <mergeCell ref="CXB44:CXD44"/>
    <mergeCell ref="CVR44:CVT44"/>
    <mergeCell ref="CVV44:CVX44"/>
    <mergeCell ref="CVZ44:CWB44"/>
    <mergeCell ref="CWD44:CWF44"/>
    <mergeCell ref="CWH44:CWJ44"/>
    <mergeCell ref="CUX44:CUZ44"/>
    <mergeCell ref="CVB44:CVD44"/>
    <mergeCell ref="CVF44:CVH44"/>
    <mergeCell ref="CVJ44:CVL44"/>
    <mergeCell ref="CVN44:CVP44"/>
    <mergeCell ref="CUD44:CUF44"/>
    <mergeCell ref="CUH44:CUJ44"/>
    <mergeCell ref="CUL44:CUN44"/>
    <mergeCell ref="CUP44:CUR44"/>
    <mergeCell ref="CUT44:CUV44"/>
    <mergeCell ref="CTJ44:CTL44"/>
    <mergeCell ref="CTN44:CTP44"/>
    <mergeCell ref="CTR44:CTT44"/>
    <mergeCell ref="CTV44:CTX44"/>
    <mergeCell ref="CTZ44:CUB44"/>
    <mergeCell ref="CSP44:CSR44"/>
    <mergeCell ref="CST44:CSV44"/>
    <mergeCell ref="CSX44:CSZ44"/>
    <mergeCell ref="CTB44:CTD44"/>
    <mergeCell ref="CTF44:CTH44"/>
    <mergeCell ref="CRV44:CRX44"/>
    <mergeCell ref="CRZ44:CSB44"/>
    <mergeCell ref="CSD44:CSF44"/>
    <mergeCell ref="CSH44:CSJ44"/>
    <mergeCell ref="CSL44:CSN44"/>
    <mergeCell ref="CRB44:CRD44"/>
    <mergeCell ref="CRF44:CRH44"/>
    <mergeCell ref="CRJ44:CRL44"/>
    <mergeCell ref="CRN44:CRP44"/>
    <mergeCell ref="CRR44:CRT44"/>
    <mergeCell ref="CQH44:CQJ44"/>
    <mergeCell ref="CQL44:CQN44"/>
    <mergeCell ref="CQP44:CQR44"/>
    <mergeCell ref="CQT44:CQV44"/>
    <mergeCell ref="CQX44:CQZ44"/>
    <mergeCell ref="CPN44:CPP44"/>
    <mergeCell ref="CPR44:CPT44"/>
    <mergeCell ref="CPV44:CPX44"/>
    <mergeCell ref="CPZ44:CQB44"/>
    <mergeCell ref="CQD44:CQF44"/>
    <mergeCell ref="COT44:COV44"/>
    <mergeCell ref="COX44:COZ44"/>
    <mergeCell ref="CPB44:CPD44"/>
    <mergeCell ref="CPF44:CPH44"/>
    <mergeCell ref="CPJ44:CPL44"/>
    <mergeCell ref="CNZ44:COB44"/>
    <mergeCell ref="COD44:COF44"/>
    <mergeCell ref="COH44:COJ44"/>
    <mergeCell ref="COL44:CON44"/>
    <mergeCell ref="COP44:COR44"/>
    <mergeCell ref="CNF44:CNH44"/>
    <mergeCell ref="CNJ44:CNL44"/>
    <mergeCell ref="CNN44:CNP44"/>
    <mergeCell ref="CNR44:CNT44"/>
    <mergeCell ref="CNV44:CNX44"/>
    <mergeCell ref="CML44:CMN44"/>
    <mergeCell ref="CMP44:CMR44"/>
    <mergeCell ref="CMT44:CMV44"/>
    <mergeCell ref="CMX44:CMZ44"/>
    <mergeCell ref="CNB44:CND44"/>
    <mergeCell ref="CLR44:CLT44"/>
    <mergeCell ref="CLV44:CLX44"/>
    <mergeCell ref="CLZ44:CMB44"/>
    <mergeCell ref="CMD44:CMF44"/>
    <mergeCell ref="CMH44:CMJ44"/>
    <mergeCell ref="CKX44:CKZ44"/>
    <mergeCell ref="CLB44:CLD44"/>
    <mergeCell ref="CLF44:CLH44"/>
    <mergeCell ref="CLJ44:CLL44"/>
    <mergeCell ref="CLN44:CLP44"/>
    <mergeCell ref="CKD44:CKF44"/>
    <mergeCell ref="CKH44:CKJ44"/>
    <mergeCell ref="CKL44:CKN44"/>
    <mergeCell ref="CKP44:CKR44"/>
    <mergeCell ref="CKT44:CKV44"/>
    <mergeCell ref="CJJ44:CJL44"/>
    <mergeCell ref="CJN44:CJP44"/>
    <mergeCell ref="CJR44:CJT44"/>
    <mergeCell ref="CJV44:CJX44"/>
    <mergeCell ref="CJZ44:CKB44"/>
    <mergeCell ref="CIP44:CIR44"/>
    <mergeCell ref="CIT44:CIV44"/>
    <mergeCell ref="CIX44:CIZ44"/>
    <mergeCell ref="CJB44:CJD44"/>
    <mergeCell ref="CJF44:CJH44"/>
    <mergeCell ref="CHV44:CHX44"/>
    <mergeCell ref="CHZ44:CIB44"/>
    <mergeCell ref="CID44:CIF44"/>
    <mergeCell ref="CIH44:CIJ44"/>
    <mergeCell ref="CIL44:CIN44"/>
    <mergeCell ref="CHB44:CHD44"/>
    <mergeCell ref="CHF44:CHH44"/>
    <mergeCell ref="CHJ44:CHL44"/>
    <mergeCell ref="CHN44:CHP44"/>
    <mergeCell ref="CHR44:CHT44"/>
    <mergeCell ref="CGH44:CGJ44"/>
    <mergeCell ref="CGL44:CGN44"/>
    <mergeCell ref="CGP44:CGR44"/>
    <mergeCell ref="CGT44:CGV44"/>
    <mergeCell ref="CGX44:CGZ44"/>
    <mergeCell ref="CFN44:CFP44"/>
    <mergeCell ref="CFR44:CFT44"/>
    <mergeCell ref="CFV44:CFX44"/>
    <mergeCell ref="CFZ44:CGB44"/>
    <mergeCell ref="CGD44:CGF44"/>
    <mergeCell ref="CET44:CEV44"/>
    <mergeCell ref="CEX44:CEZ44"/>
    <mergeCell ref="CFB44:CFD44"/>
    <mergeCell ref="CFF44:CFH44"/>
    <mergeCell ref="CFJ44:CFL44"/>
    <mergeCell ref="CDZ44:CEB44"/>
    <mergeCell ref="CED44:CEF44"/>
    <mergeCell ref="CEH44:CEJ44"/>
    <mergeCell ref="CEL44:CEN44"/>
    <mergeCell ref="CEP44:CER44"/>
    <mergeCell ref="CDF44:CDH44"/>
    <mergeCell ref="CDJ44:CDL44"/>
    <mergeCell ref="CDN44:CDP44"/>
    <mergeCell ref="CDR44:CDT44"/>
    <mergeCell ref="CDV44:CDX44"/>
    <mergeCell ref="CCL44:CCN44"/>
    <mergeCell ref="CCP44:CCR44"/>
    <mergeCell ref="CCT44:CCV44"/>
    <mergeCell ref="CCX44:CCZ44"/>
    <mergeCell ref="CDB44:CDD44"/>
    <mergeCell ref="CBR44:CBT44"/>
    <mergeCell ref="CBV44:CBX44"/>
    <mergeCell ref="CBZ44:CCB44"/>
    <mergeCell ref="CCD44:CCF44"/>
    <mergeCell ref="CCH44:CCJ44"/>
    <mergeCell ref="CAX44:CAZ44"/>
    <mergeCell ref="CBB44:CBD44"/>
    <mergeCell ref="CBF44:CBH44"/>
    <mergeCell ref="CBJ44:CBL44"/>
    <mergeCell ref="CBN44:CBP44"/>
    <mergeCell ref="CAD44:CAF44"/>
    <mergeCell ref="CAH44:CAJ44"/>
    <mergeCell ref="CAL44:CAN44"/>
    <mergeCell ref="CAP44:CAR44"/>
    <mergeCell ref="CAT44:CAV44"/>
    <mergeCell ref="BZJ44:BZL44"/>
    <mergeCell ref="BZN44:BZP44"/>
    <mergeCell ref="BZR44:BZT44"/>
    <mergeCell ref="BZV44:BZX44"/>
    <mergeCell ref="BZZ44:CAB44"/>
    <mergeCell ref="BYP44:BYR44"/>
    <mergeCell ref="BYT44:BYV44"/>
    <mergeCell ref="BYX44:BYZ44"/>
    <mergeCell ref="BZB44:BZD44"/>
    <mergeCell ref="BZF44:BZH44"/>
    <mergeCell ref="BXV44:BXX44"/>
    <mergeCell ref="BXZ44:BYB44"/>
    <mergeCell ref="BYD44:BYF44"/>
    <mergeCell ref="BYH44:BYJ44"/>
    <mergeCell ref="BYL44:BYN44"/>
    <mergeCell ref="BXB44:BXD44"/>
    <mergeCell ref="BXF44:BXH44"/>
    <mergeCell ref="BXJ44:BXL44"/>
    <mergeCell ref="BXN44:BXP44"/>
    <mergeCell ref="BXR44:BXT44"/>
    <mergeCell ref="BWH44:BWJ44"/>
    <mergeCell ref="BWL44:BWN44"/>
    <mergeCell ref="BWP44:BWR44"/>
    <mergeCell ref="BWT44:BWV44"/>
    <mergeCell ref="BWX44:BWZ44"/>
    <mergeCell ref="BVN44:BVP44"/>
    <mergeCell ref="BVR44:BVT44"/>
    <mergeCell ref="BVV44:BVX44"/>
    <mergeCell ref="BVZ44:BWB44"/>
    <mergeCell ref="BWD44:BWF44"/>
    <mergeCell ref="BUT44:BUV44"/>
    <mergeCell ref="BUX44:BUZ44"/>
    <mergeCell ref="BVB44:BVD44"/>
    <mergeCell ref="BVF44:BVH44"/>
    <mergeCell ref="BVJ44:BVL44"/>
    <mergeCell ref="BTZ44:BUB44"/>
    <mergeCell ref="BUD44:BUF44"/>
    <mergeCell ref="BUH44:BUJ44"/>
    <mergeCell ref="BUL44:BUN44"/>
    <mergeCell ref="BUP44:BUR44"/>
    <mergeCell ref="BTF44:BTH44"/>
    <mergeCell ref="BTJ44:BTL44"/>
    <mergeCell ref="BTN44:BTP44"/>
    <mergeCell ref="BTR44:BTT44"/>
    <mergeCell ref="BTV44:BTX44"/>
    <mergeCell ref="BSL44:BSN44"/>
    <mergeCell ref="BSP44:BSR44"/>
    <mergeCell ref="BST44:BSV44"/>
    <mergeCell ref="BSX44:BSZ44"/>
    <mergeCell ref="BTB44:BTD44"/>
    <mergeCell ref="BRR44:BRT44"/>
    <mergeCell ref="BRV44:BRX44"/>
    <mergeCell ref="BRZ44:BSB44"/>
    <mergeCell ref="BSD44:BSF44"/>
    <mergeCell ref="BSH44:BSJ44"/>
    <mergeCell ref="BQX44:BQZ44"/>
    <mergeCell ref="BRB44:BRD44"/>
    <mergeCell ref="BRF44:BRH44"/>
    <mergeCell ref="BRJ44:BRL44"/>
    <mergeCell ref="BRN44:BRP44"/>
    <mergeCell ref="BQD44:BQF44"/>
    <mergeCell ref="BQH44:BQJ44"/>
    <mergeCell ref="BQL44:BQN44"/>
    <mergeCell ref="BQP44:BQR44"/>
    <mergeCell ref="BQT44:BQV44"/>
    <mergeCell ref="BPJ44:BPL44"/>
    <mergeCell ref="BPN44:BPP44"/>
    <mergeCell ref="BPR44:BPT44"/>
    <mergeCell ref="BPV44:BPX44"/>
    <mergeCell ref="BPZ44:BQB44"/>
    <mergeCell ref="BOP44:BOR44"/>
    <mergeCell ref="BOT44:BOV44"/>
    <mergeCell ref="BOX44:BOZ44"/>
    <mergeCell ref="BPB44:BPD44"/>
    <mergeCell ref="BPF44:BPH44"/>
    <mergeCell ref="BNV44:BNX44"/>
    <mergeCell ref="BNZ44:BOB44"/>
    <mergeCell ref="BOD44:BOF44"/>
    <mergeCell ref="BOH44:BOJ44"/>
    <mergeCell ref="BOL44:BON44"/>
    <mergeCell ref="BNB44:BND44"/>
    <mergeCell ref="BNF44:BNH44"/>
    <mergeCell ref="BNJ44:BNL44"/>
    <mergeCell ref="BNN44:BNP44"/>
    <mergeCell ref="BNR44:BNT44"/>
    <mergeCell ref="BMH44:BMJ44"/>
    <mergeCell ref="BML44:BMN44"/>
    <mergeCell ref="BMP44:BMR44"/>
    <mergeCell ref="BMT44:BMV44"/>
    <mergeCell ref="BMX44:BMZ44"/>
    <mergeCell ref="BLN44:BLP44"/>
    <mergeCell ref="BLR44:BLT44"/>
    <mergeCell ref="BLV44:BLX44"/>
    <mergeCell ref="BLZ44:BMB44"/>
    <mergeCell ref="BMD44:BMF44"/>
    <mergeCell ref="BKT44:BKV44"/>
    <mergeCell ref="BKX44:BKZ44"/>
    <mergeCell ref="BLB44:BLD44"/>
    <mergeCell ref="BLF44:BLH44"/>
    <mergeCell ref="BLJ44:BLL44"/>
    <mergeCell ref="BJZ44:BKB44"/>
    <mergeCell ref="BKD44:BKF44"/>
    <mergeCell ref="BKH44:BKJ44"/>
    <mergeCell ref="BKL44:BKN44"/>
    <mergeCell ref="BKP44:BKR44"/>
    <mergeCell ref="BJF44:BJH44"/>
    <mergeCell ref="BJJ44:BJL44"/>
    <mergeCell ref="BJN44:BJP44"/>
    <mergeCell ref="BJR44:BJT44"/>
    <mergeCell ref="BJV44:BJX44"/>
    <mergeCell ref="BIL44:BIN44"/>
    <mergeCell ref="BIP44:BIR44"/>
    <mergeCell ref="BIT44:BIV44"/>
    <mergeCell ref="BIX44:BIZ44"/>
    <mergeCell ref="BJB44:BJD44"/>
    <mergeCell ref="BHR44:BHT44"/>
    <mergeCell ref="BHV44:BHX44"/>
    <mergeCell ref="BHZ44:BIB44"/>
    <mergeCell ref="BID44:BIF44"/>
    <mergeCell ref="BIH44:BIJ44"/>
    <mergeCell ref="BGX44:BGZ44"/>
    <mergeCell ref="BHB44:BHD44"/>
    <mergeCell ref="BHF44:BHH44"/>
    <mergeCell ref="BHJ44:BHL44"/>
    <mergeCell ref="BHN44:BHP44"/>
    <mergeCell ref="BGD44:BGF44"/>
    <mergeCell ref="BGH44:BGJ44"/>
    <mergeCell ref="BGL44:BGN44"/>
    <mergeCell ref="BGP44:BGR44"/>
    <mergeCell ref="BGT44:BGV44"/>
    <mergeCell ref="BFJ44:BFL44"/>
    <mergeCell ref="BFN44:BFP44"/>
    <mergeCell ref="BFR44:BFT44"/>
    <mergeCell ref="BFV44:BFX44"/>
    <mergeCell ref="BFZ44:BGB44"/>
    <mergeCell ref="BEP44:BER44"/>
    <mergeCell ref="BET44:BEV44"/>
    <mergeCell ref="BEX44:BEZ44"/>
    <mergeCell ref="BFB44:BFD44"/>
    <mergeCell ref="BFF44:BFH44"/>
    <mergeCell ref="BDV44:BDX44"/>
    <mergeCell ref="BDZ44:BEB44"/>
    <mergeCell ref="BED44:BEF44"/>
    <mergeCell ref="BEH44:BEJ44"/>
    <mergeCell ref="BEL44:BEN44"/>
    <mergeCell ref="BDB44:BDD44"/>
    <mergeCell ref="BDF44:BDH44"/>
    <mergeCell ref="BDJ44:BDL44"/>
    <mergeCell ref="BDN44:BDP44"/>
    <mergeCell ref="BDR44:BDT44"/>
    <mergeCell ref="BCH44:BCJ44"/>
    <mergeCell ref="BCL44:BCN44"/>
    <mergeCell ref="BCP44:BCR44"/>
    <mergeCell ref="BCT44:BCV44"/>
    <mergeCell ref="BCX44:BCZ44"/>
    <mergeCell ref="BBN44:BBP44"/>
    <mergeCell ref="BBR44:BBT44"/>
    <mergeCell ref="BBV44:BBX44"/>
    <mergeCell ref="BBZ44:BCB44"/>
    <mergeCell ref="BCD44:BCF44"/>
    <mergeCell ref="BAT44:BAV44"/>
    <mergeCell ref="BAX44:BAZ44"/>
    <mergeCell ref="BBB44:BBD44"/>
    <mergeCell ref="BBF44:BBH44"/>
    <mergeCell ref="BBJ44:BBL44"/>
    <mergeCell ref="AZZ44:BAB44"/>
    <mergeCell ref="BAD44:BAF44"/>
    <mergeCell ref="BAH44:BAJ44"/>
    <mergeCell ref="BAL44:BAN44"/>
    <mergeCell ref="BAP44:BAR44"/>
    <mergeCell ref="AZF44:AZH44"/>
    <mergeCell ref="AZJ44:AZL44"/>
    <mergeCell ref="AZN44:AZP44"/>
    <mergeCell ref="AZR44:AZT44"/>
    <mergeCell ref="AZV44:AZX44"/>
    <mergeCell ref="AYL44:AYN44"/>
    <mergeCell ref="AYP44:AYR44"/>
    <mergeCell ref="AYT44:AYV44"/>
    <mergeCell ref="AYX44:AYZ44"/>
    <mergeCell ref="AZB44:AZD44"/>
    <mergeCell ref="AXR44:AXT44"/>
    <mergeCell ref="AXV44:AXX44"/>
    <mergeCell ref="AXZ44:AYB44"/>
    <mergeCell ref="AYD44:AYF44"/>
    <mergeCell ref="AYH44:AYJ44"/>
    <mergeCell ref="AWX44:AWZ44"/>
    <mergeCell ref="AXB44:AXD44"/>
    <mergeCell ref="AXF44:AXH44"/>
    <mergeCell ref="AXJ44:AXL44"/>
    <mergeCell ref="AXN44:AXP44"/>
    <mergeCell ref="AWD44:AWF44"/>
    <mergeCell ref="AWH44:AWJ44"/>
    <mergeCell ref="AWL44:AWN44"/>
    <mergeCell ref="AWP44:AWR44"/>
    <mergeCell ref="AWT44:AWV44"/>
    <mergeCell ref="AVJ44:AVL44"/>
    <mergeCell ref="AVN44:AVP44"/>
    <mergeCell ref="AVR44:AVT44"/>
    <mergeCell ref="AVV44:AVX44"/>
    <mergeCell ref="AVZ44:AWB44"/>
    <mergeCell ref="AUP44:AUR44"/>
    <mergeCell ref="AUT44:AUV44"/>
    <mergeCell ref="AUX44:AUZ44"/>
    <mergeCell ref="AVB44:AVD44"/>
    <mergeCell ref="AVF44:AVH44"/>
    <mergeCell ref="ATV44:ATX44"/>
    <mergeCell ref="ATZ44:AUB44"/>
    <mergeCell ref="AUD44:AUF44"/>
    <mergeCell ref="AUH44:AUJ44"/>
    <mergeCell ref="AUL44:AUN44"/>
    <mergeCell ref="ATB44:ATD44"/>
    <mergeCell ref="ATF44:ATH44"/>
    <mergeCell ref="ATJ44:ATL44"/>
    <mergeCell ref="ATN44:ATP44"/>
    <mergeCell ref="ATR44:ATT44"/>
    <mergeCell ref="ASH44:ASJ44"/>
    <mergeCell ref="ASL44:ASN44"/>
    <mergeCell ref="ASP44:ASR44"/>
    <mergeCell ref="AST44:ASV44"/>
    <mergeCell ref="ASX44:ASZ44"/>
    <mergeCell ref="ARN44:ARP44"/>
    <mergeCell ref="ARR44:ART44"/>
    <mergeCell ref="ARV44:ARX44"/>
    <mergeCell ref="ARZ44:ASB44"/>
    <mergeCell ref="ASD44:ASF44"/>
    <mergeCell ref="AQT44:AQV44"/>
    <mergeCell ref="AQX44:AQZ44"/>
    <mergeCell ref="ARB44:ARD44"/>
    <mergeCell ref="ARF44:ARH44"/>
    <mergeCell ref="ARJ44:ARL44"/>
    <mergeCell ref="APZ44:AQB44"/>
    <mergeCell ref="AQD44:AQF44"/>
    <mergeCell ref="AQH44:AQJ44"/>
    <mergeCell ref="AQL44:AQN44"/>
    <mergeCell ref="AQP44:AQR44"/>
    <mergeCell ref="APF44:APH44"/>
    <mergeCell ref="APJ44:APL44"/>
    <mergeCell ref="APN44:APP44"/>
    <mergeCell ref="APR44:APT44"/>
    <mergeCell ref="APV44:APX44"/>
    <mergeCell ref="AOL44:AON44"/>
    <mergeCell ref="AOP44:AOR44"/>
    <mergeCell ref="AOT44:AOV44"/>
    <mergeCell ref="AOX44:AOZ44"/>
    <mergeCell ref="APB44:APD44"/>
    <mergeCell ref="ANR44:ANT44"/>
    <mergeCell ref="ANV44:ANX44"/>
    <mergeCell ref="ANZ44:AOB44"/>
    <mergeCell ref="AOD44:AOF44"/>
    <mergeCell ref="AOH44:AOJ44"/>
    <mergeCell ref="AMX44:AMZ44"/>
    <mergeCell ref="ANB44:AND44"/>
    <mergeCell ref="ANF44:ANH44"/>
    <mergeCell ref="ANJ44:ANL44"/>
    <mergeCell ref="ANN44:ANP44"/>
    <mergeCell ref="AMD44:AMF44"/>
    <mergeCell ref="AMH44:AMJ44"/>
    <mergeCell ref="AML44:AMN44"/>
    <mergeCell ref="AMP44:AMR44"/>
    <mergeCell ref="AMT44:AMV44"/>
    <mergeCell ref="ALJ44:ALL44"/>
    <mergeCell ref="ALN44:ALP44"/>
    <mergeCell ref="ALR44:ALT44"/>
    <mergeCell ref="ALV44:ALX44"/>
    <mergeCell ref="ALZ44:AMB44"/>
    <mergeCell ref="AKP44:AKR44"/>
    <mergeCell ref="AKT44:AKV44"/>
    <mergeCell ref="AKX44:AKZ44"/>
    <mergeCell ref="ALB44:ALD44"/>
    <mergeCell ref="ALF44:ALH44"/>
    <mergeCell ref="AJV44:AJX44"/>
    <mergeCell ref="AJZ44:AKB44"/>
    <mergeCell ref="AKD44:AKF44"/>
    <mergeCell ref="AKH44:AKJ44"/>
    <mergeCell ref="AKL44:AKN44"/>
    <mergeCell ref="AJB44:AJD44"/>
    <mergeCell ref="AJF44:AJH44"/>
    <mergeCell ref="AJJ44:AJL44"/>
    <mergeCell ref="AJN44:AJP44"/>
    <mergeCell ref="AJR44:AJT44"/>
    <mergeCell ref="AIH44:AIJ44"/>
    <mergeCell ref="AIL44:AIN44"/>
    <mergeCell ref="AIP44:AIR44"/>
    <mergeCell ref="AIT44:AIV44"/>
    <mergeCell ref="AIX44:AIZ44"/>
    <mergeCell ref="AHN44:AHP44"/>
    <mergeCell ref="AHR44:AHT44"/>
    <mergeCell ref="AHV44:AHX44"/>
    <mergeCell ref="AHZ44:AIB44"/>
    <mergeCell ref="AID44:AIF44"/>
    <mergeCell ref="AGT44:AGV44"/>
    <mergeCell ref="AGX44:AGZ44"/>
    <mergeCell ref="AHB44:AHD44"/>
    <mergeCell ref="AHF44:AHH44"/>
    <mergeCell ref="AHJ44:AHL44"/>
    <mergeCell ref="AFZ44:AGB44"/>
    <mergeCell ref="AGD44:AGF44"/>
    <mergeCell ref="AGH44:AGJ44"/>
    <mergeCell ref="AGL44:AGN44"/>
    <mergeCell ref="AGP44:AGR44"/>
    <mergeCell ref="AFF44:AFH44"/>
    <mergeCell ref="AFJ44:AFL44"/>
    <mergeCell ref="AFN44:AFP44"/>
    <mergeCell ref="AFR44:AFT44"/>
    <mergeCell ref="AFV44:AFX44"/>
    <mergeCell ref="AEL44:AEN44"/>
    <mergeCell ref="AEP44:AER44"/>
    <mergeCell ref="AET44:AEV44"/>
    <mergeCell ref="AEX44:AEZ44"/>
    <mergeCell ref="AFB44:AFD44"/>
    <mergeCell ref="ADR44:ADT44"/>
    <mergeCell ref="ADV44:ADX44"/>
    <mergeCell ref="ADZ44:AEB44"/>
    <mergeCell ref="AED44:AEF44"/>
    <mergeCell ref="AEH44:AEJ44"/>
    <mergeCell ref="ACX44:ACZ44"/>
    <mergeCell ref="ADB44:ADD44"/>
    <mergeCell ref="ADF44:ADH44"/>
    <mergeCell ref="ADJ44:ADL44"/>
    <mergeCell ref="ADN44:ADP44"/>
    <mergeCell ref="ACD44:ACF44"/>
    <mergeCell ref="ACH44:ACJ44"/>
    <mergeCell ref="ACL44:ACN44"/>
    <mergeCell ref="ACP44:ACR44"/>
    <mergeCell ref="ACT44:ACV44"/>
    <mergeCell ref="ABJ44:ABL44"/>
    <mergeCell ref="ABN44:ABP44"/>
    <mergeCell ref="ABR44:ABT44"/>
    <mergeCell ref="ABV44:ABX44"/>
    <mergeCell ref="ABZ44:ACB44"/>
    <mergeCell ref="AAP44:AAR44"/>
    <mergeCell ref="AAT44:AAV44"/>
    <mergeCell ref="AAX44:AAZ44"/>
    <mergeCell ref="ABB44:ABD44"/>
    <mergeCell ref="ABF44:ABH44"/>
    <mergeCell ref="ZV44:ZX44"/>
    <mergeCell ref="ZZ44:AAB44"/>
    <mergeCell ref="AAD44:AAF44"/>
    <mergeCell ref="AAH44:AAJ44"/>
    <mergeCell ref="AAL44:AAN44"/>
    <mergeCell ref="ZB44:ZD44"/>
    <mergeCell ref="ZF44:ZH44"/>
    <mergeCell ref="ZJ44:ZL44"/>
    <mergeCell ref="ZN44:ZP44"/>
    <mergeCell ref="ZR44:ZT44"/>
    <mergeCell ref="YH44:YJ44"/>
    <mergeCell ref="YL44:YN44"/>
    <mergeCell ref="YP44:YR44"/>
    <mergeCell ref="YT44:YV44"/>
    <mergeCell ref="YX44:YZ44"/>
    <mergeCell ref="XN44:XP44"/>
    <mergeCell ref="XR44:XT44"/>
    <mergeCell ref="XV44:XX44"/>
    <mergeCell ref="XZ44:YB44"/>
    <mergeCell ref="YD44:YF44"/>
    <mergeCell ref="WT44:WV44"/>
    <mergeCell ref="WX44:WZ44"/>
    <mergeCell ref="XB44:XD44"/>
    <mergeCell ref="XF44:XH44"/>
    <mergeCell ref="XJ44:XL44"/>
    <mergeCell ref="VZ44:WB44"/>
    <mergeCell ref="WD44:WF44"/>
    <mergeCell ref="WH44:WJ44"/>
    <mergeCell ref="WL44:WN44"/>
    <mergeCell ref="WP44:WR44"/>
    <mergeCell ref="VF44:VH44"/>
    <mergeCell ref="VJ44:VL44"/>
    <mergeCell ref="VN44:VP44"/>
    <mergeCell ref="VR44:VT44"/>
    <mergeCell ref="VV44:VX44"/>
    <mergeCell ref="UL44:UN44"/>
    <mergeCell ref="UP44:UR44"/>
    <mergeCell ref="UT44:UV44"/>
    <mergeCell ref="UX44:UZ44"/>
    <mergeCell ref="VB44:VD44"/>
    <mergeCell ref="TR44:TT44"/>
    <mergeCell ref="TV44:TX44"/>
    <mergeCell ref="TZ44:UB44"/>
    <mergeCell ref="UD44:UF44"/>
    <mergeCell ref="UH44:UJ44"/>
    <mergeCell ref="SX44:SZ44"/>
    <mergeCell ref="TB44:TD44"/>
    <mergeCell ref="TF44:TH44"/>
    <mergeCell ref="TJ44:TL44"/>
    <mergeCell ref="TN44:TP44"/>
    <mergeCell ref="SD44:SF44"/>
    <mergeCell ref="SH44:SJ44"/>
    <mergeCell ref="SL44:SN44"/>
    <mergeCell ref="SP44:SR44"/>
    <mergeCell ref="ST44:SV44"/>
    <mergeCell ref="RJ44:RL44"/>
    <mergeCell ref="RN44:RP44"/>
    <mergeCell ref="RR44:RT44"/>
    <mergeCell ref="RV44:RX44"/>
    <mergeCell ref="RZ44:SB44"/>
    <mergeCell ref="QP44:QR44"/>
    <mergeCell ref="QT44:QV44"/>
    <mergeCell ref="QX44:QZ44"/>
    <mergeCell ref="RB44:RD44"/>
    <mergeCell ref="RF44:RH44"/>
    <mergeCell ref="PV44:PX44"/>
    <mergeCell ref="PZ44:QB44"/>
    <mergeCell ref="QD44:QF44"/>
    <mergeCell ref="QH44:QJ44"/>
    <mergeCell ref="QL44:QN44"/>
    <mergeCell ref="PB44:PD44"/>
    <mergeCell ref="PF44:PH44"/>
    <mergeCell ref="PJ44:PL44"/>
    <mergeCell ref="PN44:PP44"/>
    <mergeCell ref="PR44:PT44"/>
    <mergeCell ref="OH44:OJ44"/>
    <mergeCell ref="OL44:ON44"/>
    <mergeCell ref="OP44:OR44"/>
    <mergeCell ref="OT44:OV44"/>
    <mergeCell ref="OX44:OZ44"/>
    <mergeCell ref="NN44:NP44"/>
    <mergeCell ref="NR44:NT44"/>
    <mergeCell ref="NV44:NX44"/>
    <mergeCell ref="NZ44:OB44"/>
    <mergeCell ref="OD44:OF44"/>
    <mergeCell ref="MT44:MV44"/>
    <mergeCell ref="MX44:MZ44"/>
    <mergeCell ref="NB44:ND44"/>
    <mergeCell ref="NF44:NH44"/>
    <mergeCell ref="NJ44:NL44"/>
    <mergeCell ref="LZ44:MB44"/>
    <mergeCell ref="MD44:MF44"/>
    <mergeCell ref="MH44:MJ44"/>
    <mergeCell ref="ML44:MN44"/>
    <mergeCell ref="MP44:MR44"/>
    <mergeCell ref="LF44:LH44"/>
    <mergeCell ref="LJ44:LL44"/>
    <mergeCell ref="LN44:LP44"/>
    <mergeCell ref="LR44:LT44"/>
    <mergeCell ref="LV44:LX44"/>
    <mergeCell ref="KL44:KN44"/>
    <mergeCell ref="KP44:KR44"/>
    <mergeCell ref="KT44:KV44"/>
    <mergeCell ref="KX44:KZ44"/>
    <mergeCell ref="LB44:LD44"/>
    <mergeCell ref="JR44:JT44"/>
    <mergeCell ref="JV44:JX44"/>
    <mergeCell ref="JZ44:KB44"/>
    <mergeCell ref="KD44:KF44"/>
    <mergeCell ref="KH44:KJ44"/>
    <mergeCell ref="IX44:IZ44"/>
    <mergeCell ref="JB44:JD44"/>
    <mergeCell ref="JF44:JH44"/>
    <mergeCell ref="JJ44:JL44"/>
    <mergeCell ref="JN44:JP44"/>
    <mergeCell ref="ID44:IF44"/>
    <mergeCell ref="IH44:IJ44"/>
    <mergeCell ref="IL44:IN44"/>
    <mergeCell ref="IP44:IR44"/>
    <mergeCell ref="IT44:IV44"/>
    <mergeCell ref="HJ44:HL44"/>
    <mergeCell ref="HN44:HP44"/>
    <mergeCell ref="HR44:HT44"/>
    <mergeCell ref="HV44:HX44"/>
    <mergeCell ref="HZ44:IB44"/>
    <mergeCell ref="GP44:GR44"/>
    <mergeCell ref="GT44:GV44"/>
    <mergeCell ref="GX44:GZ44"/>
    <mergeCell ref="HB44:HD44"/>
    <mergeCell ref="HF44:HH44"/>
    <mergeCell ref="FV44:FX44"/>
    <mergeCell ref="FZ44:GB44"/>
    <mergeCell ref="GD44:GF44"/>
    <mergeCell ref="GH44:GJ44"/>
    <mergeCell ref="GL44:GN44"/>
    <mergeCell ref="FB44:FD44"/>
    <mergeCell ref="FF44:FH44"/>
    <mergeCell ref="FJ44:FL44"/>
    <mergeCell ref="FN44:FP44"/>
    <mergeCell ref="FR44:FT44"/>
    <mergeCell ref="EH44:EJ44"/>
    <mergeCell ref="EL44:EN44"/>
    <mergeCell ref="EP44:ER44"/>
    <mergeCell ref="ET44:EV44"/>
    <mergeCell ref="EX44:EZ44"/>
    <mergeCell ref="DN44:DP44"/>
    <mergeCell ref="DR44:DT44"/>
    <mergeCell ref="DV44:DX44"/>
    <mergeCell ref="DZ44:EB44"/>
    <mergeCell ref="ED44:EF44"/>
    <mergeCell ref="CT44:CV44"/>
    <mergeCell ref="CX44:CZ44"/>
    <mergeCell ref="DB44:DD44"/>
    <mergeCell ref="DF44:DH44"/>
    <mergeCell ref="DJ44:DL44"/>
    <mergeCell ref="BZ44:CB44"/>
    <mergeCell ref="CD44:CF44"/>
    <mergeCell ref="CH44:CJ44"/>
    <mergeCell ref="CL44:CN44"/>
    <mergeCell ref="CP44:CR44"/>
    <mergeCell ref="BF44:BH44"/>
    <mergeCell ref="BJ44:BL44"/>
    <mergeCell ref="BN44:BP44"/>
    <mergeCell ref="BR44:BT44"/>
    <mergeCell ref="BV44:BX44"/>
    <mergeCell ref="XEX93:XEZ93"/>
    <mergeCell ref="XFB93:XFD93"/>
    <mergeCell ref="B44:D44"/>
    <mergeCell ref="F44:H44"/>
    <mergeCell ref="J44:L44"/>
    <mergeCell ref="N44:P44"/>
    <mergeCell ref="R44:T44"/>
    <mergeCell ref="V44:X44"/>
    <mergeCell ref="Z44:AB44"/>
    <mergeCell ref="AD44:AF44"/>
    <mergeCell ref="AH44:AJ44"/>
    <mergeCell ref="AL44:AN44"/>
    <mergeCell ref="AP44:AR44"/>
    <mergeCell ref="AT44:AV44"/>
    <mergeCell ref="AX44:AZ44"/>
    <mergeCell ref="BB44:BD44"/>
    <mergeCell ref="XED93:XEF93"/>
    <mergeCell ref="XEH93:XEJ93"/>
    <mergeCell ref="XEL93:XEN93"/>
    <mergeCell ref="XEP93:XER93"/>
    <mergeCell ref="XET93:XEV93"/>
    <mergeCell ref="XDJ93:XDL93"/>
    <mergeCell ref="XDN93:XDP93"/>
    <mergeCell ref="XDR93:XDT93"/>
    <mergeCell ref="XDV93:XDX93"/>
    <mergeCell ref="XDZ93:XEB93"/>
    <mergeCell ref="XCP93:XCR93"/>
    <mergeCell ref="XCT93:XCV93"/>
    <mergeCell ref="XCX93:XCZ93"/>
    <mergeCell ref="XDB93:XDD93"/>
    <mergeCell ref="XDF93:XDH93"/>
    <mergeCell ref="XBV93:XBX93"/>
    <mergeCell ref="XBZ93:XCB93"/>
    <mergeCell ref="XCD93:XCF93"/>
    <mergeCell ref="XCH93:XCJ93"/>
    <mergeCell ref="XCL93:XCN93"/>
    <mergeCell ref="XBB93:XBD93"/>
    <mergeCell ref="XBF93:XBH93"/>
    <mergeCell ref="XBJ93:XBL93"/>
    <mergeCell ref="XBN93:XBP93"/>
    <mergeCell ref="XBR93:XBT93"/>
    <mergeCell ref="XAH93:XAJ93"/>
    <mergeCell ref="XAL93:XAN93"/>
    <mergeCell ref="XAP93:XAR93"/>
    <mergeCell ref="XAT93:XAV93"/>
    <mergeCell ref="XAX93:XAZ93"/>
    <mergeCell ref="WZN93:WZP93"/>
    <mergeCell ref="WZR93:WZT93"/>
    <mergeCell ref="WZV93:WZX93"/>
    <mergeCell ref="WZZ93:XAB93"/>
    <mergeCell ref="XAD93:XAF93"/>
    <mergeCell ref="WYT93:WYV93"/>
    <mergeCell ref="WYX93:WYZ93"/>
    <mergeCell ref="WZB93:WZD93"/>
    <mergeCell ref="WZF93:WZH93"/>
    <mergeCell ref="WZJ93:WZL93"/>
    <mergeCell ref="WXZ93:WYB93"/>
    <mergeCell ref="WYD93:WYF93"/>
    <mergeCell ref="WYH93:WYJ93"/>
    <mergeCell ref="WYL93:WYN93"/>
    <mergeCell ref="WYP93:WYR93"/>
    <mergeCell ref="WXF93:WXH93"/>
    <mergeCell ref="WXJ93:WXL93"/>
    <mergeCell ref="WXN93:WXP93"/>
    <mergeCell ref="WXR93:WXT93"/>
    <mergeCell ref="WXV93:WXX93"/>
    <mergeCell ref="WWL93:WWN93"/>
    <mergeCell ref="WWP93:WWR93"/>
    <mergeCell ref="WWT93:WWV93"/>
    <mergeCell ref="WWX93:WWZ93"/>
    <mergeCell ref="WXB93:WXD93"/>
    <mergeCell ref="WVR93:WVT93"/>
    <mergeCell ref="WVV93:WVX93"/>
    <mergeCell ref="WVZ93:WWB93"/>
    <mergeCell ref="WWD93:WWF93"/>
    <mergeCell ref="WWH93:WWJ93"/>
    <mergeCell ref="WUX93:WUZ93"/>
    <mergeCell ref="WVB93:WVD93"/>
    <mergeCell ref="WVF93:WVH93"/>
    <mergeCell ref="WVJ93:WVL93"/>
    <mergeCell ref="WVN93:WVP93"/>
    <mergeCell ref="WUD93:WUF93"/>
    <mergeCell ref="WUH93:WUJ93"/>
    <mergeCell ref="WUL93:WUN93"/>
    <mergeCell ref="WUP93:WUR93"/>
    <mergeCell ref="WUT93:WUV93"/>
    <mergeCell ref="WTJ93:WTL93"/>
    <mergeCell ref="WTN93:WTP93"/>
    <mergeCell ref="WTR93:WTT93"/>
    <mergeCell ref="WTV93:WTX93"/>
    <mergeCell ref="WTZ93:WUB93"/>
    <mergeCell ref="WSP93:WSR93"/>
    <mergeCell ref="WST93:WSV93"/>
    <mergeCell ref="WSX93:WSZ93"/>
    <mergeCell ref="WTB93:WTD93"/>
    <mergeCell ref="WTF93:WTH93"/>
    <mergeCell ref="WRV93:WRX93"/>
    <mergeCell ref="WRZ93:WSB93"/>
    <mergeCell ref="WSD93:WSF93"/>
    <mergeCell ref="WSH93:WSJ93"/>
    <mergeCell ref="WSL93:WSN93"/>
    <mergeCell ref="WRB93:WRD93"/>
    <mergeCell ref="WRF93:WRH93"/>
    <mergeCell ref="WRJ93:WRL93"/>
    <mergeCell ref="WRN93:WRP93"/>
    <mergeCell ref="WRR93:WRT93"/>
    <mergeCell ref="WQH93:WQJ93"/>
    <mergeCell ref="WQL93:WQN93"/>
    <mergeCell ref="WQP93:WQR93"/>
    <mergeCell ref="WQT93:WQV93"/>
    <mergeCell ref="WQX93:WQZ93"/>
    <mergeCell ref="WPN93:WPP93"/>
    <mergeCell ref="WPR93:WPT93"/>
    <mergeCell ref="WPV93:WPX93"/>
    <mergeCell ref="WPZ93:WQB93"/>
    <mergeCell ref="WQD93:WQF93"/>
    <mergeCell ref="WOT93:WOV93"/>
    <mergeCell ref="WOX93:WOZ93"/>
    <mergeCell ref="WPB93:WPD93"/>
    <mergeCell ref="WPF93:WPH93"/>
    <mergeCell ref="WPJ93:WPL93"/>
    <mergeCell ref="WNZ93:WOB93"/>
    <mergeCell ref="WOD93:WOF93"/>
    <mergeCell ref="WOH93:WOJ93"/>
    <mergeCell ref="WOL93:WON93"/>
    <mergeCell ref="WOP93:WOR93"/>
    <mergeCell ref="WNF93:WNH93"/>
    <mergeCell ref="WNJ93:WNL93"/>
    <mergeCell ref="WNN93:WNP93"/>
    <mergeCell ref="WNR93:WNT93"/>
    <mergeCell ref="WNV93:WNX93"/>
    <mergeCell ref="WML93:WMN93"/>
    <mergeCell ref="WMP93:WMR93"/>
    <mergeCell ref="WMT93:WMV93"/>
    <mergeCell ref="WMX93:WMZ93"/>
    <mergeCell ref="WNB93:WND93"/>
    <mergeCell ref="WLR93:WLT93"/>
    <mergeCell ref="WLV93:WLX93"/>
    <mergeCell ref="WLZ93:WMB93"/>
    <mergeCell ref="WMD93:WMF93"/>
    <mergeCell ref="WMH93:WMJ93"/>
    <mergeCell ref="WKX93:WKZ93"/>
    <mergeCell ref="WLB93:WLD93"/>
    <mergeCell ref="WLF93:WLH93"/>
    <mergeCell ref="WLJ93:WLL93"/>
    <mergeCell ref="WLN93:WLP93"/>
    <mergeCell ref="WKD93:WKF93"/>
    <mergeCell ref="WKH93:WKJ93"/>
    <mergeCell ref="WKL93:WKN93"/>
    <mergeCell ref="WKP93:WKR93"/>
    <mergeCell ref="WKT93:WKV93"/>
    <mergeCell ref="WJJ93:WJL93"/>
    <mergeCell ref="WJN93:WJP93"/>
    <mergeCell ref="WJR93:WJT93"/>
    <mergeCell ref="WJV93:WJX93"/>
    <mergeCell ref="WJZ93:WKB93"/>
    <mergeCell ref="WIP93:WIR93"/>
    <mergeCell ref="WIT93:WIV93"/>
    <mergeCell ref="WIX93:WIZ93"/>
    <mergeCell ref="WJB93:WJD93"/>
    <mergeCell ref="WJF93:WJH93"/>
    <mergeCell ref="WHV93:WHX93"/>
    <mergeCell ref="WHZ93:WIB93"/>
    <mergeCell ref="WID93:WIF93"/>
    <mergeCell ref="WIH93:WIJ93"/>
    <mergeCell ref="WIL93:WIN93"/>
    <mergeCell ref="WHB93:WHD93"/>
    <mergeCell ref="WHF93:WHH93"/>
    <mergeCell ref="WHJ93:WHL93"/>
    <mergeCell ref="WHN93:WHP93"/>
    <mergeCell ref="WHR93:WHT93"/>
    <mergeCell ref="WGH93:WGJ93"/>
    <mergeCell ref="WGL93:WGN93"/>
    <mergeCell ref="WGP93:WGR93"/>
    <mergeCell ref="WGT93:WGV93"/>
    <mergeCell ref="WGX93:WGZ93"/>
    <mergeCell ref="WFN93:WFP93"/>
    <mergeCell ref="WFR93:WFT93"/>
    <mergeCell ref="WFV93:WFX93"/>
    <mergeCell ref="WFZ93:WGB93"/>
    <mergeCell ref="WGD93:WGF93"/>
    <mergeCell ref="WET93:WEV93"/>
    <mergeCell ref="WEX93:WEZ93"/>
    <mergeCell ref="WFB93:WFD93"/>
    <mergeCell ref="WFF93:WFH93"/>
    <mergeCell ref="WFJ93:WFL93"/>
    <mergeCell ref="WDZ93:WEB93"/>
    <mergeCell ref="WED93:WEF93"/>
    <mergeCell ref="WEH93:WEJ93"/>
    <mergeCell ref="WEL93:WEN93"/>
    <mergeCell ref="WEP93:WER93"/>
    <mergeCell ref="WDF93:WDH93"/>
    <mergeCell ref="WDJ93:WDL93"/>
    <mergeCell ref="WDN93:WDP93"/>
    <mergeCell ref="WDR93:WDT93"/>
    <mergeCell ref="WDV93:WDX93"/>
    <mergeCell ref="WCL93:WCN93"/>
    <mergeCell ref="WCP93:WCR93"/>
    <mergeCell ref="WCT93:WCV93"/>
    <mergeCell ref="WCX93:WCZ93"/>
    <mergeCell ref="WDB93:WDD93"/>
    <mergeCell ref="WBR93:WBT93"/>
    <mergeCell ref="WBV93:WBX93"/>
    <mergeCell ref="WBZ93:WCB93"/>
    <mergeCell ref="WCD93:WCF93"/>
    <mergeCell ref="WCH93:WCJ93"/>
    <mergeCell ref="WAX93:WAZ93"/>
    <mergeCell ref="WBB93:WBD93"/>
    <mergeCell ref="WBF93:WBH93"/>
    <mergeCell ref="WBJ93:WBL93"/>
    <mergeCell ref="WBN93:WBP93"/>
    <mergeCell ref="WAD93:WAF93"/>
    <mergeCell ref="WAH93:WAJ93"/>
    <mergeCell ref="WAL93:WAN93"/>
    <mergeCell ref="WAP93:WAR93"/>
    <mergeCell ref="WAT93:WAV93"/>
    <mergeCell ref="VZJ93:VZL93"/>
    <mergeCell ref="VZN93:VZP93"/>
    <mergeCell ref="VZR93:VZT93"/>
    <mergeCell ref="VZV93:VZX93"/>
    <mergeCell ref="VZZ93:WAB93"/>
    <mergeCell ref="VYP93:VYR93"/>
    <mergeCell ref="VYT93:VYV93"/>
    <mergeCell ref="VYX93:VYZ93"/>
    <mergeCell ref="VZB93:VZD93"/>
    <mergeCell ref="VZF93:VZH93"/>
    <mergeCell ref="VXV93:VXX93"/>
    <mergeCell ref="VXZ93:VYB93"/>
    <mergeCell ref="VYD93:VYF93"/>
    <mergeCell ref="VYH93:VYJ93"/>
    <mergeCell ref="VYL93:VYN93"/>
    <mergeCell ref="VXB93:VXD93"/>
    <mergeCell ref="VXF93:VXH93"/>
    <mergeCell ref="VXJ93:VXL93"/>
    <mergeCell ref="VXN93:VXP93"/>
    <mergeCell ref="VXR93:VXT93"/>
    <mergeCell ref="VWH93:VWJ93"/>
    <mergeCell ref="VWL93:VWN93"/>
    <mergeCell ref="VWP93:VWR93"/>
    <mergeCell ref="VWT93:VWV93"/>
    <mergeCell ref="VWX93:VWZ93"/>
    <mergeCell ref="VVN93:VVP93"/>
    <mergeCell ref="VVR93:VVT93"/>
    <mergeCell ref="VVV93:VVX93"/>
    <mergeCell ref="VVZ93:VWB93"/>
    <mergeCell ref="VWD93:VWF93"/>
    <mergeCell ref="VUT93:VUV93"/>
    <mergeCell ref="VUX93:VUZ93"/>
    <mergeCell ref="VVB93:VVD93"/>
    <mergeCell ref="VVF93:VVH93"/>
    <mergeCell ref="VVJ93:VVL93"/>
    <mergeCell ref="VTZ93:VUB93"/>
    <mergeCell ref="VUD93:VUF93"/>
    <mergeCell ref="VUH93:VUJ93"/>
    <mergeCell ref="VUL93:VUN93"/>
    <mergeCell ref="VUP93:VUR93"/>
    <mergeCell ref="VTF93:VTH93"/>
    <mergeCell ref="VTJ93:VTL93"/>
    <mergeCell ref="VTN93:VTP93"/>
    <mergeCell ref="VTR93:VTT93"/>
    <mergeCell ref="VTV93:VTX93"/>
    <mergeCell ref="VSL93:VSN93"/>
    <mergeCell ref="VSP93:VSR93"/>
    <mergeCell ref="VST93:VSV93"/>
    <mergeCell ref="VSX93:VSZ93"/>
    <mergeCell ref="VTB93:VTD93"/>
    <mergeCell ref="VRR93:VRT93"/>
    <mergeCell ref="VRV93:VRX93"/>
    <mergeCell ref="VRZ93:VSB93"/>
    <mergeCell ref="VSD93:VSF93"/>
    <mergeCell ref="VSH93:VSJ93"/>
    <mergeCell ref="VQX93:VQZ93"/>
    <mergeCell ref="VRB93:VRD93"/>
    <mergeCell ref="VRF93:VRH93"/>
    <mergeCell ref="VRJ93:VRL93"/>
    <mergeCell ref="VRN93:VRP93"/>
    <mergeCell ref="VQD93:VQF93"/>
    <mergeCell ref="VQH93:VQJ93"/>
    <mergeCell ref="VQL93:VQN93"/>
    <mergeCell ref="VQP93:VQR93"/>
    <mergeCell ref="VQT93:VQV93"/>
    <mergeCell ref="VPJ93:VPL93"/>
    <mergeCell ref="VPN93:VPP93"/>
    <mergeCell ref="VPR93:VPT93"/>
    <mergeCell ref="VPV93:VPX93"/>
    <mergeCell ref="VPZ93:VQB93"/>
    <mergeCell ref="VOP93:VOR93"/>
    <mergeCell ref="VOT93:VOV93"/>
    <mergeCell ref="VOX93:VOZ93"/>
    <mergeCell ref="VPB93:VPD93"/>
    <mergeCell ref="VPF93:VPH93"/>
    <mergeCell ref="VNV93:VNX93"/>
    <mergeCell ref="VNZ93:VOB93"/>
    <mergeCell ref="VOD93:VOF93"/>
    <mergeCell ref="VOH93:VOJ93"/>
    <mergeCell ref="VOL93:VON93"/>
    <mergeCell ref="VNB93:VND93"/>
    <mergeCell ref="VNF93:VNH93"/>
    <mergeCell ref="VNJ93:VNL93"/>
    <mergeCell ref="VNN93:VNP93"/>
    <mergeCell ref="VNR93:VNT93"/>
    <mergeCell ref="VMH93:VMJ93"/>
    <mergeCell ref="VML93:VMN93"/>
    <mergeCell ref="VMP93:VMR93"/>
    <mergeCell ref="VMT93:VMV93"/>
    <mergeCell ref="VMX93:VMZ93"/>
    <mergeCell ref="VLN93:VLP93"/>
    <mergeCell ref="VLR93:VLT93"/>
    <mergeCell ref="VLV93:VLX93"/>
    <mergeCell ref="VLZ93:VMB93"/>
    <mergeCell ref="VMD93:VMF93"/>
    <mergeCell ref="VKT93:VKV93"/>
    <mergeCell ref="VKX93:VKZ93"/>
    <mergeCell ref="VLB93:VLD93"/>
    <mergeCell ref="VLF93:VLH93"/>
    <mergeCell ref="VLJ93:VLL93"/>
    <mergeCell ref="VJZ93:VKB93"/>
    <mergeCell ref="VKD93:VKF93"/>
    <mergeCell ref="VKH93:VKJ93"/>
    <mergeCell ref="VKL93:VKN93"/>
    <mergeCell ref="VKP93:VKR93"/>
    <mergeCell ref="VJF93:VJH93"/>
    <mergeCell ref="VJJ93:VJL93"/>
    <mergeCell ref="VJN93:VJP93"/>
    <mergeCell ref="VJR93:VJT93"/>
    <mergeCell ref="VJV93:VJX93"/>
    <mergeCell ref="VIL93:VIN93"/>
    <mergeCell ref="VIP93:VIR93"/>
    <mergeCell ref="VIT93:VIV93"/>
    <mergeCell ref="VIX93:VIZ93"/>
    <mergeCell ref="VJB93:VJD93"/>
    <mergeCell ref="VHR93:VHT93"/>
    <mergeCell ref="VHV93:VHX93"/>
    <mergeCell ref="VHZ93:VIB93"/>
    <mergeCell ref="VID93:VIF93"/>
    <mergeCell ref="VIH93:VIJ93"/>
    <mergeCell ref="VGX93:VGZ93"/>
    <mergeCell ref="VHB93:VHD93"/>
    <mergeCell ref="VHF93:VHH93"/>
    <mergeCell ref="VHJ93:VHL93"/>
    <mergeCell ref="VHN93:VHP93"/>
    <mergeCell ref="VGD93:VGF93"/>
    <mergeCell ref="VGH93:VGJ93"/>
    <mergeCell ref="VGL93:VGN93"/>
    <mergeCell ref="VGP93:VGR93"/>
    <mergeCell ref="VGT93:VGV93"/>
    <mergeCell ref="VFJ93:VFL93"/>
    <mergeCell ref="VFN93:VFP93"/>
    <mergeCell ref="VFR93:VFT93"/>
    <mergeCell ref="VFV93:VFX93"/>
    <mergeCell ref="VFZ93:VGB93"/>
    <mergeCell ref="VEP93:VER93"/>
    <mergeCell ref="VET93:VEV93"/>
    <mergeCell ref="VEX93:VEZ93"/>
    <mergeCell ref="VFB93:VFD93"/>
    <mergeCell ref="VFF93:VFH93"/>
    <mergeCell ref="VDV93:VDX93"/>
    <mergeCell ref="VDZ93:VEB93"/>
    <mergeCell ref="VED93:VEF93"/>
    <mergeCell ref="VEH93:VEJ93"/>
    <mergeCell ref="VEL93:VEN93"/>
    <mergeCell ref="VDB93:VDD93"/>
    <mergeCell ref="VDF93:VDH93"/>
    <mergeCell ref="VDJ93:VDL93"/>
    <mergeCell ref="VDN93:VDP93"/>
    <mergeCell ref="VDR93:VDT93"/>
    <mergeCell ref="VCH93:VCJ93"/>
    <mergeCell ref="VCL93:VCN93"/>
    <mergeCell ref="VCP93:VCR93"/>
    <mergeCell ref="VCT93:VCV93"/>
    <mergeCell ref="VCX93:VCZ93"/>
    <mergeCell ref="VBN93:VBP93"/>
    <mergeCell ref="VBR93:VBT93"/>
    <mergeCell ref="VBV93:VBX93"/>
    <mergeCell ref="VBZ93:VCB93"/>
    <mergeCell ref="VCD93:VCF93"/>
    <mergeCell ref="VAT93:VAV93"/>
    <mergeCell ref="VAX93:VAZ93"/>
    <mergeCell ref="VBB93:VBD93"/>
    <mergeCell ref="VBF93:VBH93"/>
    <mergeCell ref="VBJ93:VBL93"/>
    <mergeCell ref="UZZ93:VAB93"/>
    <mergeCell ref="VAD93:VAF93"/>
    <mergeCell ref="VAH93:VAJ93"/>
    <mergeCell ref="VAL93:VAN93"/>
    <mergeCell ref="VAP93:VAR93"/>
    <mergeCell ref="UZF93:UZH93"/>
    <mergeCell ref="UZJ93:UZL93"/>
    <mergeCell ref="UZN93:UZP93"/>
    <mergeCell ref="UZR93:UZT93"/>
    <mergeCell ref="UZV93:UZX93"/>
    <mergeCell ref="UYL93:UYN93"/>
    <mergeCell ref="UYP93:UYR93"/>
    <mergeCell ref="UYT93:UYV93"/>
    <mergeCell ref="UYX93:UYZ93"/>
    <mergeCell ref="UZB93:UZD93"/>
    <mergeCell ref="UXR93:UXT93"/>
    <mergeCell ref="UXV93:UXX93"/>
    <mergeCell ref="UXZ93:UYB93"/>
    <mergeCell ref="UYD93:UYF93"/>
    <mergeCell ref="UYH93:UYJ93"/>
    <mergeCell ref="UWX93:UWZ93"/>
    <mergeCell ref="UXB93:UXD93"/>
    <mergeCell ref="UXF93:UXH93"/>
    <mergeCell ref="UXJ93:UXL93"/>
    <mergeCell ref="UXN93:UXP93"/>
    <mergeCell ref="UWD93:UWF93"/>
    <mergeCell ref="UWH93:UWJ93"/>
    <mergeCell ref="UWL93:UWN93"/>
    <mergeCell ref="UWP93:UWR93"/>
    <mergeCell ref="UWT93:UWV93"/>
    <mergeCell ref="UVJ93:UVL93"/>
    <mergeCell ref="UVN93:UVP93"/>
    <mergeCell ref="UVR93:UVT93"/>
    <mergeCell ref="UVV93:UVX93"/>
    <mergeCell ref="UVZ93:UWB93"/>
    <mergeCell ref="UUP93:UUR93"/>
    <mergeCell ref="UUT93:UUV93"/>
    <mergeCell ref="UUX93:UUZ93"/>
    <mergeCell ref="UVB93:UVD93"/>
    <mergeCell ref="UVF93:UVH93"/>
    <mergeCell ref="UTV93:UTX93"/>
    <mergeCell ref="UTZ93:UUB93"/>
    <mergeCell ref="UUD93:UUF93"/>
    <mergeCell ref="UUH93:UUJ93"/>
    <mergeCell ref="UUL93:UUN93"/>
    <mergeCell ref="UTB93:UTD93"/>
    <mergeCell ref="UTF93:UTH93"/>
    <mergeCell ref="UTJ93:UTL93"/>
    <mergeCell ref="UTN93:UTP93"/>
    <mergeCell ref="UTR93:UTT93"/>
    <mergeCell ref="USH93:USJ93"/>
    <mergeCell ref="USL93:USN93"/>
    <mergeCell ref="USP93:USR93"/>
    <mergeCell ref="UST93:USV93"/>
    <mergeCell ref="USX93:USZ93"/>
    <mergeCell ref="URN93:URP93"/>
    <mergeCell ref="URR93:URT93"/>
    <mergeCell ref="URV93:URX93"/>
    <mergeCell ref="URZ93:USB93"/>
    <mergeCell ref="USD93:USF93"/>
    <mergeCell ref="UQT93:UQV93"/>
    <mergeCell ref="UQX93:UQZ93"/>
    <mergeCell ref="URB93:URD93"/>
    <mergeCell ref="URF93:URH93"/>
    <mergeCell ref="URJ93:URL93"/>
    <mergeCell ref="UPZ93:UQB93"/>
    <mergeCell ref="UQD93:UQF93"/>
    <mergeCell ref="UQH93:UQJ93"/>
    <mergeCell ref="UQL93:UQN93"/>
    <mergeCell ref="UQP93:UQR93"/>
    <mergeCell ref="UPF93:UPH93"/>
    <mergeCell ref="UPJ93:UPL93"/>
    <mergeCell ref="UPN93:UPP93"/>
    <mergeCell ref="UPR93:UPT93"/>
    <mergeCell ref="UPV93:UPX93"/>
    <mergeCell ref="UOL93:UON93"/>
    <mergeCell ref="UOP93:UOR93"/>
    <mergeCell ref="UOT93:UOV93"/>
    <mergeCell ref="UOX93:UOZ93"/>
    <mergeCell ref="UPB93:UPD93"/>
    <mergeCell ref="UNR93:UNT93"/>
    <mergeCell ref="UNV93:UNX93"/>
    <mergeCell ref="UNZ93:UOB93"/>
    <mergeCell ref="UOD93:UOF93"/>
    <mergeCell ref="UOH93:UOJ93"/>
    <mergeCell ref="UMX93:UMZ93"/>
    <mergeCell ref="UNB93:UND93"/>
    <mergeCell ref="UNF93:UNH93"/>
    <mergeCell ref="UNJ93:UNL93"/>
    <mergeCell ref="UNN93:UNP93"/>
    <mergeCell ref="UMD93:UMF93"/>
    <mergeCell ref="UMH93:UMJ93"/>
    <mergeCell ref="UML93:UMN93"/>
    <mergeCell ref="UMP93:UMR93"/>
    <mergeCell ref="UMT93:UMV93"/>
    <mergeCell ref="ULJ93:ULL93"/>
    <mergeCell ref="ULN93:ULP93"/>
    <mergeCell ref="ULR93:ULT93"/>
    <mergeCell ref="ULV93:ULX93"/>
    <mergeCell ref="ULZ93:UMB93"/>
    <mergeCell ref="UKP93:UKR93"/>
    <mergeCell ref="UKT93:UKV93"/>
    <mergeCell ref="UKX93:UKZ93"/>
    <mergeCell ref="ULB93:ULD93"/>
    <mergeCell ref="ULF93:ULH93"/>
    <mergeCell ref="UJV93:UJX93"/>
    <mergeCell ref="UJZ93:UKB93"/>
    <mergeCell ref="UKD93:UKF93"/>
    <mergeCell ref="UKH93:UKJ93"/>
    <mergeCell ref="UKL93:UKN93"/>
    <mergeCell ref="UJB93:UJD93"/>
    <mergeCell ref="UJF93:UJH93"/>
    <mergeCell ref="UJJ93:UJL93"/>
    <mergeCell ref="UJN93:UJP93"/>
    <mergeCell ref="UJR93:UJT93"/>
    <mergeCell ref="UIH93:UIJ93"/>
    <mergeCell ref="UIL93:UIN93"/>
    <mergeCell ref="UIP93:UIR93"/>
    <mergeCell ref="UIT93:UIV93"/>
    <mergeCell ref="UIX93:UIZ93"/>
    <mergeCell ref="UHN93:UHP93"/>
    <mergeCell ref="UHR93:UHT93"/>
    <mergeCell ref="UHV93:UHX93"/>
    <mergeCell ref="UHZ93:UIB93"/>
    <mergeCell ref="UID93:UIF93"/>
    <mergeCell ref="UGT93:UGV93"/>
    <mergeCell ref="UGX93:UGZ93"/>
    <mergeCell ref="UHB93:UHD93"/>
    <mergeCell ref="UHF93:UHH93"/>
    <mergeCell ref="UHJ93:UHL93"/>
    <mergeCell ref="UFZ93:UGB93"/>
    <mergeCell ref="UGD93:UGF93"/>
    <mergeCell ref="UGH93:UGJ93"/>
    <mergeCell ref="UGL93:UGN93"/>
    <mergeCell ref="UGP93:UGR93"/>
    <mergeCell ref="UFF93:UFH93"/>
    <mergeCell ref="UFJ93:UFL93"/>
    <mergeCell ref="UFN93:UFP93"/>
    <mergeCell ref="UFR93:UFT93"/>
    <mergeCell ref="UFV93:UFX93"/>
    <mergeCell ref="UEL93:UEN93"/>
    <mergeCell ref="UEP93:UER93"/>
    <mergeCell ref="UET93:UEV93"/>
    <mergeCell ref="UEX93:UEZ93"/>
    <mergeCell ref="UFB93:UFD93"/>
    <mergeCell ref="UDR93:UDT93"/>
    <mergeCell ref="UDV93:UDX93"/>
    <mergeCell ref="UDZ93:UEB93"/>
    <mergeCell ref="UED93:UEF93"/>
    <mergeCell ref="UEH93:UEJ93"/>
    <mergeCell ref="UCX93:UCZ93"/>
    <mergeCell ref="UDB93:UDD93"/>
    <mergeCell ref="UDF93:UDH93"/>
    <mergeCell ref="UDJ93:UDL93"/>
    <mergeCell ref="UDN93:UDP93"/>
    <mergeCell ref="UCD93:UCF93"/>
    <mergeCell ref="UCH93:UCJ93"/>
    <mergeCell ref="UCL93:UCN93"/>
    <mergeCell ref="UCP93:UCR93"/>
    <mergeCell ref="UCT93:UCV93"/>
    <mergeCell ref="UBJ93:UBL93"/>
    <mergeCell ref="UBN93:UBP93"/>
    <mergeCell ref="UBR93:UBT93"/>
    <mergeCell ref="UBV93:UBX93"/>
    <mergeCell ref="UBZ93:UCB93"/>
    <mergeCell ref="UAP93:UAR93"/>
    <mergeCell ref="UAT93:UAV93"/>
    <mergeCell ref="UAX93:UAZ93"/>
    <mergeCell ref="UBB93:UBD93"/>
    <mergeCell ref="UBF93:UBH93"/>
    <mergeCell ref="TZV93:TZX93"/>
    <mergeCell ref="TZZ93:UAB93"/>
    <mergeCell ref="UAD93:UAF93"/>
    <mergeCell ref="UAH93:UAJ93"/>
    <mergeCell ref="UAL93:UAN93"/>
    <mergeCell ref="TZB93:TZD93"/>
    <mergeCell ref="TZF93:TZH93"/>
    <mergeCell ref="TZJ93:TZL93"/>
    <mergeCell ref="TZN93:TZP93"/>
    <mergeCell ref="TZR93:TZT93"/>
    <mergeCell ref="TYH93:TYJ93"/>
    <mergeCell ref="TYL93:TYN93"/>
    <mergeCell ref="TYP93:TYR93"/>
    <mergeCell ref="TYT93:TYV93"/>
    <mergeCell ref="TYX93:TYZ93"/>
    <mergeCell ref="TXN93:TXP93"/>
    <mergeCell ref="TXR93:TXT93"/>
    <mergeCell ref="TXV93:TXX93"/>
    <mergeCell ref="TXZ93:TYB93"/>
    <mergeCell ref="TYD93:TYF93"/>
    <mergeCell ref="TWT93:TWV93"/>
    <mergeCell ref="TWX93:TWZ93"/>
    <mergeCell ref="TXB93:TXD93"/>
    <mergeCell ref="TXF93:TXH93"/>
    <mergeCell ref="TXJ93:TXL93"/>
    <mergeCell ref="TVZ93:TWB93"/>
    <mergeCell ref="TWD93:TWF93"/>
    <mergeCell ref="TWH93:TWJ93"/>
    <mergeCell ref="TWL93:TWN93"/>
    <mergeCell ref="TWP93:TWR93"/>
    <mergeCell ref="TVF93:TVH93"/>
    <mergeCell ref="TVJ93:TVL93"/>
    <mergeCell ref="TVN93:TVP93"/>
    <mergeCell ref="TVR93:TVT93"/>
    <mergeCell ref="TVV93:TVX93"/>
    <mergeCell ref="TUL93:TUN93"/>
    <mergeCell ref="TUP93:TUR93"/>
    <mergeCell ref="TUT93:TUV93"/>
    <mergeCell ref="TUX93:TUZ93"/>
    <mergeCell ref="TVB93:TVD93"/>
    <mergeCell ref="TTR93:TTT93"/>
    <mergeCell ref="TTV93:TTX93"/>
    <mergeCell ref="TTZ93:TUB93"/>
    <mergeCell ref="TUD93:TUF93"/>
    <mergeCell ref="TUH93:TUJ93"/>
    <mergeCell ref="TSX93:TSZ93"/>
    <mergeCell ref="TTB93:TTD93"/>
    <mergeCell ref="TTF93:TTH93"/>
    <mergeCell ref="TTJ93:TTL93"/>
    <mergeCell ref="TTN93:TTP93"/>
    <mergeCell ref="TSD93:TSF93"/>
    <mergeCell ref="TSH93:TSJ93"/>
    <mergeCell ref="TSL93:TSN93"/>
    <mergeCell ref="TSP93:TSR93"/>
    <mergeCell ref="TST93:TSV93"/>
    <mergeCell ref="TRJ93:TRL93"/>
    <mergeCell ref="TRN93:TRP93"/>
    <mergeCell ref="TRR93:TRT93"/>
    <mergeCell ref="TRV93:TRX93"/>
    <mergeCell ref="TRZ93:TSB93"/>
    <mergeCell ref="TQP93:TQR93"/>
    <mergeCell ref="TQT93:TQV93"/>
    <mergeCell ref="TQX93:TQZ93"/>
    <mergeCell ref="TRB93:TRD93"/>
    <mergeCell ref="TRF93:TRH93"/>
    <mergeCell ref="TPV93:TPX93"/>
    <mergeCell ref="TPZ93:TQB93"/>
    <mergeCell ref="TQD93:TQF93"/>
    <mergeCell ref="TQH93:TQJ93"/>
    <mergeCell ref="TQL93:TQN93"/>
    <mergeCell ref="TPB93:TPD93"/>
    <mergeCell ref="TPF93:TPH93"/>
    <mergeCell ref="TPJ93:TPL93"/>
    <mergeCell ref="TPN93:TPP93"/>
    <mergeCell ref="TPR93:TPT93"/>
    <mergeCell ref="TOH93:TOJ93"/>
    <mergeCell ref="TOL93:TON93"/>
    <mergeCell ref="TOP93:TOR93"/>
    <mergeCell ref="TOT93:TOV93"/>
    <mergeCell ref="TOX93:TOZ93"/>
    <mergeCell ref="TNN93:TNP93"/>
    <mergeCell ref="TNR93:TNT93"/>
    <mergeCell ref="TNV93:TNX93"/>
    <mergeCell ref="TNZ93:TOB93"/>
    <mergeCell ref="TOD93:TOF93"/>
    <mergeCell ref="TMT93:TMV93"/>
    <mergeCell ref="TMX93:TMZ93"/>
    <mergeCell ref="TNB93:TND93"/>
    <mergeCell ref="TNF93:TNH93"/>
    <mergeCell ref="TNJ93:TNL93"/>
    <mergeCell ref="TLZ93:TMB93"/>
    <mergeCell ref="TMD93:TMF93"/>
    <mergeCell ref="TMH93:TMJ93"/>
    <mergeCell ref="TML93:TMN93"/>
    <mergeCell ref="TMP93:TMR93"/>
    <mergeCell ref="TLF93:TLH93"/>
    <mergeCell ref="TLJ93:TLL93"/>
    <mergeCell ref="TLN93:TLP93"/>
    <mergeCell ref="TLR93:TLT93"/>
    <mergeCell ref="TLV93:TLX93"/>
    <mergeCell ref="TKL93:TKN93"/>
    <mergeCell ref="TKP93:TKR93"/>
    <mergeCell ref="TKT93:TKV93"/>
    <mergeCell ref="TKX93:TKZ93"/>
    <mergeCell ref="TLB93:TLD93"/>
    <mergeCell ref="TJR93:TJT93"/>
    <mergeCell ref="TJV93:TJX93"/>
    <mergeCell ref="TJZ93:TKB93"/>
    <mergeCell ref="TKD93:TKF93"/>
    <mergeCell ref="TKH93:TKJ93"/>
    <mergeCell ref="TIX93:TIZ93"/>
    <mergeCell ref="TJB93:TJD93"/>
    <mergeCell ref="TJF93:TJH93"/>
    <mergeCell ref="TJJ93:TJL93"/>
    <mergeCell ref="TJN93:TJP93"/>
    <mergeCell ref="TID93:TIF93"/>
    <mergeCell ref="TIH93:TIJ93"/>
    <mergeCell ref="TIL93:TIN93"/>
    <mergeCell ref="TIP93:TIR93"/>
    <mergeCell ref="TIT93:TIV93"/>
    <mergeCell ref="THJ93:THL93"/>
    <mergeCell ref="THN93:THP93"/>
    <mergeCell ref="THR93:THT93"/>
    <mergeCell ref="THV93:THX93"/>
    <mergeCell ref="THZ93:TIB93"/>
    <mergeCell ref="TGP93:TGR93"/>
    <mergeCell ref="TGT93:TGV93"/>
    <mergeCell ref="TGX93:TGZ93"/>
    <mergeCell ref="THB93:THD93"/>
    <mergeCell ref="THF93:THH93"/>
    <mergeCell ref="TFV93:TFX93"/>
    <mergeCell ref="TFZ93:TGB93"/>
    <mergeCell ref="TGD93:TGF93"/>
    <mergeCell ref="TGH93:TGJ93"/>
    <mergeCell ref="TGL93:TGN93"/>
    <mergeCell ref="TFB93:TFD93"/>
    <mergeCell ref="TFF93:TFH93"/>
    <mergeCell ref="TFJ93:TFL93"/>
    <mergeCell ref="TFN93:TFP93"/>
    <mergeCell ref="TFR93:TFT93"/>
    <mergeCell ref="TEH93:TEJ93"/>
    <mergeCell ref="TEL93:TEN93"/>
    <mergeCell ref="TEP93:TER93"/>
    <mergeCell ref="TET93:TEV93"/>
    <mergeCell ref="TEX93:TEZ93"/>
    <mergeCell ref="TDN93:TDP93"/>
    <mergeCell ref="TDR93:TDT93"/>
    <mergeCell ref="TDV93:TDX93"/>
    <mergeCell ref="TDZ93:TEB93"/>
    <mergeCell ref="TED93:TEF93"/>
    <mergeCell ref="TCT93:TCV93"/>
    <mergeCell ref="TCX93:TCZ93"/>
    <mergeCell ref="TDB93:TDD93"/>
    <mergeCell ref="TDF93:TDH93"/>
    <mergeCell ref="TDJ93:TDL93"/>
    <mergeCell ref="TBZ93:TCB93"/>
    <mergeCell ref="TCD93:TCF93"/>
    <mergeCell ref="TCH93:TCJ93"/>
    <mergeCell ref="TCL93:TCN93"/>
    <mergeCell ref="TCP93:TCR93"/>
    <mergeCell ref="TBF93:TBH93"/>
    <mergeCell ref="TBJ93:TBL93"/>
    <mergeCell ref="TBN93:TBP93"/>
    <mergeCell ref="TBR93:TBT93"/>
    <mergeCell ref="TBV93:TBX93"/>
    <mergeCell ref="TAL93:TAN93"/>
    <mergeCell ref="TAP93:TAR93"/>
    <mergeCell ref="TAT93:TAV93"/>
    <mergeCell ref="TAX93:TAZ93"/>
    <mergeCell ref="TBB93:TBD93"/>
    <mergeCell ref="SZR93:SZT93"/>
    <mergeCell ref="SZV93:SZX93"/>
    <mergeCell ref="SZZ93:TAB93"/>
    <mergeCell ref="TAD93:TAF93"/>
    <mergeCell ref="TAH93:TAJ93"/>
    <mergeCell ref="SYX93:SYZ93"/>
    <mergeCell ref="SZB93:SZD93"/>
    <mergeCell ref="SZF93:SZH93"/>
    <mergeCell ref="SZJ93:SZL93"/>
    <mergeCell ref="SZN93:SZP93"/>
    <mergeCell ref="SYD93:SYF93"/>
    <mergeCell ref="SYH93:SYJ93"/>
    <mergeCell ref="SYL93:SYN93"/>
    <mergeCell ref="SYP93:SYR93"/>
    <mergeCell ref="SYT93:SYV93"/>
    <mergeCell ref="SXJ93:SXL93"/>
    <mergeCell ref="SXN93:SXP93"/>
    <mergeCell ref="SXR93:SXT93"/>
    <mergeCell ref="SXV93:SXX93"/>
    <mergeCell ref="SXZ93:SYB93"/>
    <mergeCell ref="SWP93:SWR93"/>
    <mergeCell ref="SWT93:SWV93"/>
    <mergeCell ref="SWX93:SWZ93"/>
    <mergeCell ref="SXB93:SXD93"/>
    <mergeCell ref="SXF93:SXH93"/>
    <mergeCell ref="SVV93:SVX93"/>
    <mergeCell ref="SVZ93:SWB93"/>
    <mergeCell ref="SWD93:SWF93"/>
    <mergeCell ref="SWH93:SWJ93"/>
    <mergeCell ref="SWL93:SWN93"/>
    <mergeCell ref="SVB93:SVD93"/>
    <mergeCell ref="SVF93:SVH93"/>
    <mergeCell ref="SVJ93:SVL93"/>
    <mergeCell ref="SVN93:SVP93"/>
    <mergeCell ref="SVR93:SVT93"/>
    <mergeCell ref="SUH93:SUJ93"/>
    <mergeCell ref="SUL93:SUN93"/>
    <mergeCell ref="SUP93:SUR93"/>
    <mergeCell ref="SUT93:SUV93"/>
    <mergeCell ref="SUX93:SUZ93"/>
    <mergeCell ref="STN93:STP93"/>
    <mergeCell ref="STR93:STT93"/>
    <mergeCell ref="STV93:STX93"/>
    <mergeCell ref="STZ93:SUB93"/>
    <mergeCell ref="SUD93:SUF93"/>
    <mergeCell ref="SST93:SSV93"/>
    <mergeCell ref="SSX93:SSZ93"/>
    <mergeCell ref="STB93:STD93"/>
    <mergeCell ref="STF93:STH93"/>
    <mergeCell ref="STJ93:STL93"/>
    <mergeCell ref="SRZ93:SSB93"/>
    <mergeCell ref="SSD93:SSF93"/>
    <mergeCell ref="SSH93:SSJ93"/>
    <mergeCell ref="SSL93:SSN93"/>
    <mergeCell ref="SSP93:SSR93"/>
    <mergeCell ref="SRF93:SRH93"/>
    <mergeCell ref="SRJ93:SRL93"/>
    <mergeCell ref="SRN93:SRP93"/>
    <mergeCell ref="SRR93:SRT93"/>
    <mergeCell ref="SRV93:SRX93"/>
    <mergeCell ref="SQL93:SQN93"/>
    <mergeCell ref="SQP93:SQR93"/>
    <mergeCell ref="SQT93:SQV93"/>
    <mergeCell ref="SQX93:SQZ93"/>
    <mergeCell ref="SRB93:SRD93"/>
    <mergeCell ref="SPR93:SPT93"/>
    <mergeCell ref="SPV93:SPX93"/>
    <mergeCell ref="SPZ93:SQB93"/>
    <mergeCell ref="SQD93:SQF93"/>
    <mergeCell ref="SQH93:SQJ93"/>
    <mergeCell ref="SOX93:SOZ93"/>
    <mergeCell ref="SPB93:SPD93"/>
    <mergeCell ref="SPF93:SPH93"/>
    <mergeCell ref="SPJ93:SPL93"/>
    <mergeCell ref="SPN93:SPP93"/>
    <mergeCell ref="SOD93:SOF93"/>
    <mergeCell ref="SOH93:SOJ93"/>
    <mergeCell ref="SOL93:SON93"/>
    <mergeCell ref="SOP93:SOR93"/>
    <mergeCell ref="SOT93:SOV93"/>
    <mergeCell ref="SNJ93:SNL93"/>
    <mergeCell ref="SNN93:SNP93"/>
    <mergeCell ref="SNR93:SNT93"/>
    <mergeCell ref="SNV93:SNX93"/>
    <mergeCell ref="SNZ93:SOB93"/>
    <mergeCell ref="SMP93:SMR93"/>
    <mergeCell ref="SMT93:SMV93"/>
    <mergeCell ref="SMX93:SMZ93"/>
    <mergeCell ref="SNB93:SND93"/>
    <mergeCell ref="SNF93:SNH93"/>
    <mergeCell ref="SLV93:SLX93"/>
    <mergeCell ref="SLZ93:SMB93"/>
    <mergeCell ref="SMD93:SMF93"/>
    <mergeCell ref="SMH93:SMJ93"/>
    <mergeCell ref="SML93:SMN93"/>
    <mergeCell ref="SLB93:SLD93"/>
    <mergeCell ref="SLF93:SLH93"/>
    <mergeCell ref="SLJ93:SLL93"/>
    <mergeCell ref="SLN93:SLP93"/>
    <mergeCell ref="SLR93:SLT93"/>
    <mergeCell ref="SKH93:SKJ93"/>
    <mergeCell ref="SKL93:SKN93"/>
    <mergeCell ref="SKP93:SKR93"/>
    <mergeCell ref="SKT93:SKV93"/>
    <mergeCell ref="SKX93:SKZ93"/>
    <mergeCell ref="SJN93:SJP93"/>
    <mergeCell ref="SJR93:SJT93"/>
    <mergeCell ref="SJV93:SJX93"/>
    <mergeCell ref="SJZ93:SKB93"/>
    <mergeCell ref="SKD93:SKF93"/>
    <mergeCell ref="SIT93:SIV93"/>
    <mergeCell ref="SIX93:SIZ93"/>
    <mergeCell ref="SJB93:SJD93"/>
    <mergeCell ref="SJF93:SJH93"/>
    <mergeCell ref="SJJ93:SJL93"/>
    <mergeCell ref="SHZ93:SIB93"/>
    <mergeCell ref="SID93:SIF93"/>
    <mergeCell ref="SIH93:SIJ93"/>
    <mergeCell ref="SIL93:SIN93"/>
    <mergeCell ref="SIP93:SIR93"/>
    <mergeCell ref="SHF93:SHH93"/>
    <mergeCell ref="SHJ93:SHL93"/>
    <mergeCell ref="SHN93:SHP93"/>
    <mergeCell ref="SHR93:SHT93"/>
    <mergeCell ref="SHV93:SHX93"/>
    <mergeCell ref="SGL93:SGN93"/>
    <mergeCell ref="SGP93:SGR93"/>
    <mergeCell ref="SGT93:SGV93"/>
    <mergeCell ref="SGX93:SGZ93"/>
    <mergeCell ref="SHB93:SHD93"/>
    <mergeCell ref="SFR93:SFT93"/>
    <mergeCell ref="SFV93:SFX93"/>
    <mergeCell ref="SFZ93:SGB93"/>
    <mergeCell ref="SGD93:SGF93"/>
    <mergeCell ref="SGH93:SGJ93"/>
    <mergeCell ref="SEX93:SEZ93"/>
    <mergeCell ref="SFB93:SFD93"/>
    <mergeCell ref="SFF93:SFH93"/>
    <mergeCell ref="SFJ93:SFL93"/>
    <mergeCell ref="SFN93:SFP93"/>
    <mergeCell ref="SED93:SEF93"/>
    <mergeCell ref="SEH93:SEJ93"/>
    <mergeCell ref="SEL93:SEN93"/>
    <mergeCell ref="SEP93:SER93"/>
    <mergeCell ref="SET93:SEV93"/>
    <mergeCell ref="SDJ93:SDL93"/>
    <mergeCell ref="SDN93:SDP93"/>
    <mergeCell ref="SDR93:SDT93"/>
    <mergeCell ref="SDV93:SDX93"/>
    <mergeCell ref="SDZ93:SEB93"/>
    <mergeCell ref="SCP93:SCR93"/>
    <mergeCell ref="SCT93:SCV93"/>
    <mergeCell ref="SCX93:SCZ93"/>
    <mergeCell ref="SDB93:SDD93"/>
    <mergeCell ref="SDF93:SDH93"/>
    <mergeCell ref="SBV93:SBX93"/>
    <mergeCell ref="SBZ93:SCB93"/>
    <mergeCell ref="SCD93:SCF93"/>
    <mergeCell ref="SCH93:SCJ93"/>
    <mergeCell ref="SCL93:SCN93"/>
    <mergeCell ref="SBB93:SBD93"/>
    <mergeCell ref="SBF93:SBH93"/>
    <mergeCell ref="SBJ93:SBL93"/>
    <mergeCell ref="SBN93:SBP93"/>
    <mergeCell ref="SBR93:SBT93"/>
    <mergeCell ref="SAH93:SAJ93"/>
    <mergeCell ref="SAL93:SAN93"/>
    <mergeCell ref="SAP93:SAR93"/>
    <mergeCell ref="SAT93:SAV93"/>
    <mergeCell ref="SAX93:SAZ93"/>
    <mergeCell ref="RZN93:RZP93"/>
    <mergeCell ref="RZR93:RZT93"/>
    <mergeCell ref="RZV93:RZX93"/>
    <mergeCell ref="RZZ93:SAB93"/>
    <mergeCell ref="SAD93:SAF93"/>
    <mergeCell ref="RYT93:RYV93"/>
    <mergeCell ref="RYX93:RYZ93"/>
    <mergeCell ref="RZB93:RZD93"/>
    <mergeCell ref="RZF93:RZH93"/>
    <mergeCell ref="RZJ93:RZL93"/>
    <mergeCell ref="RXZ93:RYB93"/>
    <mergeCell ref="RYD93:RYF93"/>
    <mergeCell ref="RYH93:RYJ93"/>
    <mergeCell ref="RYL93:RYN93"/>
    <mergeCell ref="RYP93:RYR93"/>
    <mergeCell ref="RXF93:RXH93"/>
    <mergeCell ref="RXJ93:RXL93"/>
    <mergeCell ref="RXN93:RXP93"/>
    <mergeCell ref="RXR93:RXT93"/>
    <mergeCell ref="RXV93:RXX93"/>
    <mergeCell ref="RWL93:RWN93"/>
    <mergeCell ref="RWP93:RWR93"/>
    <mergeCell ref="RWT93:RWV93"/>
    <mergeCell ref="RWX93:RWZ93"/>
    <mergeCell ref="RXB93:RXD93"/>
    <mergeCell ref="RVR93:RVT93"/>
    <mergeCell ref="RVV93:RVX93"/>
    <mergeCell ref="RVZ93:RWB93"/>
    <mergeCell ref="RWD93:RWF93"/>
    <mergeCell ref="RWH93:RWJ93"/>
    <mergeCell ref="RUX93:RUZ93"/>
    <mergeCell ref="RVB93:RVD93"/>
    <mergeCell ref="RVF93:RVH93"/>
    <mergeCell ref="RVJ93:RVL93"/>
    <mergeCell ref="RVN93:RVP93"/>
    <mergeCell ref="RUD93:RUF93"/>
    <mergeCell ref="RUH93:RUJ93"/>
    <mergeCell ref="RUL93:RUN93"/>
    <mergeCell ref="RUP93:RUR93"/>
    <mergeCell ref="RUT93:RUV93"/>
    <mergeCell ref="RTJ93:RTL93"/>
    <mergeCell ref="RTN93:RTP93"/>
    <mergeCell ref="RTR93:RTT93"/>
    <mergeCell ref="RTV93:RTX93"/>
    <mergeCell ref="RTZ93:RUB93"/>
    <mergeCell ref="RSP93:RSR93"/>
    <mergeCell ref="RST93:RSV93"/>
    <mergeCell ref="RSX93:RSZ93"/>
    <mergeCell ref="RTB93:RTD93"/>
    <mergeCell ref="RTF93:RTH93"/>
    <mergeCell ref="RRV93:RRX93"/>
    <mergeCell ref="RRZ93:RSB93"/>
    <mergeCell ref="RSD93:RSF93"/>
    <mergeCell ref="RSH93:RSJ93"/>
    <mergeCell ref="RSL93:RSN93"/>
    <mergeCell ref="RRB93:RRD93"/>
    <mergeCell ref="RRF93:RRH93"/>
    <mergeCell ref="RRJ93:RRL93"/>
    <mergeCell ref="RRN93:RRP93"/>
    <mergeCell ref="RRR93:RRT93"/>
    <mergeCell ref="RQH93:RQJ93"/>
    <mergeCell ref="RQL93:RQN93"/>
    <mergeCell ref="RQP93:RQR93"/>
    <mergeCell ref="RQT93:RQV93"/>
    <mergeCell ref="RQX93:RQZ93"/>
    <mergeCell ref="RPN93:RPP93"/>
    <mergeCell ref="RPR93:RPT93"/>
    <mergeCell ref="RPV93:RPX93"/>
    <mergeCell ref="RPZ93:RQB93"/>
    <mergeCell ref="RQD93:RQF93"/>
    <mergeCell ref="ROT93:ROV93"/>
    <mergeCell ref="ROX93:ROZ93"/>
    <mergeCell ref="RPB93:RPD93"/>
    <mergeCell ref="RPF93:RPH93"/>
    <mergeCell ref="RPJ93:RPL93"/>
    <mergeCell ref="RNZ93:ROB93"/>
    <mergeCell ref="ROD93:ROF93"/>
    <mergeCell ref="ROH93:ROJ93"/>
    <mergeCell ref="ROL93:RON93"/>
    <mergeCell ref="ROP93:ROR93"/>
    <mergeCell ref="RNF93:RNH93"/>
    <mergeCell ref="RNJ93:RNL93"/>
    <mergeCell ref="RNN93:RNP93"/>
    <mergeCell ref="RNR93:RNT93"/>
    <mergeCell ref="RNV93:RNX93"/>
    <mergeCell ref="RML93:RMN93"/>
    <mergeCell ref="RMP93:RMR93"/>
    <mergeCell ref="RMT93:RMV93"/>
    <mergeCell ref="RMX93:RMZ93"/>
    <mergeCell ref="RNB93:RND93"/>
    <mergeCell ref="RLR93:RLT93"/>
    <mergeCell ref="RLV93:RLX93"/>
    <mergeCell ref="RLZ93:RMB93"/>
    <mergeCell ref="RMD93:RMF93"/>
    <mergeCell ref="RMH93:RMJ93"/>
    <mergeCell ref="RKX93:RKZ93"/>
    <mergeCell ref="RLB93:RLD93"/>
    <mergeCell ref="RLF93:RLH93"/>
    <mergeCell ref="RLJ93:RLL93"/>
    <mergeCell ref="RLN93:RLP93"/>
    <mergeCell ref="RKD93:RKF93"/>
    <mergeCell ref="RKH93:RKJ93"/>
    <mergeCell ref="RKL93:RKN93"/>
    <mergeCell ref="RKP93:RKR93"/>
    <mergeCell ref="RKT93:RKV93"/>
    <mergeCell ref="RJJ93:RJL93"/>
    <mergeCell ref="RJN93:RJP93"/>
    <mergeCell ref="RJR93:RJT93"/>
    <mergeCell ref="RJV93:RJX93"/>
    <mergeCell ref="RJZ93:RKB93"/>
    <mergeCell ref="RIP93:RIR93"/>
    <mergeCell ref="RIT93:RIV93"/>
    <mergeCell ref="RIX93:RIZ93"/>
    <mergeCell ref="RJB93:RJD93"/>
    <mergeCell ref="RJF93:RJH93"/>
    <mergeCell ref="RHV93:RHX93"/>
    <mergeCell ref="RHZ93:RIB93"/>
    <mergeCell ref="RID93:RIF93"/>
    <mergeCell ref="RIH93:RIJ93"/>
    <mergeCell ref="RIL93:RIN93"/>
    <mergeCell ref="RHB93:RHD93"/>
    <mergeCell ref="RHF93:RHH93"/>
    <mergeCell ref="RHJ93:RHL93"/>
    <mergeCell ref="RHN93:RHP93"/>
    <mergeCell ref="RHR93:RHT93"/>
    <mergeCell ref="RGH93:RGJ93"/>
    <mergeCell ref="RGL93:RGN93"/>
    <mergeCell ref="RGP93:RGR93"/>
    <mergeCell ref="RGT93:RGV93"/>
    <mergeCell ref="RGX93:RGZ93"/>
    <mergeCell ref="RFN93:RFP93"/>
    <mergeCell ref="RFR93:RFT93"/>
    <mergeCell ref="RFV93:RFX93"/>
    <mergeCell ref="RFZ93:RGB93"/>
    <mergeCell ref="RGD93:RGF93"/>
    <mergeCell ref="RET93:REV93"/>
    <mergeCell ref="REX93:REZ93"/>
    <mergeCell ref="RFB93:RFD93"/>
    <mergeCell ref="RFF93:RFH93"/>
    <mergeCell ref="RFJ93:RFL93"/>
    <mergeCell ref="RDZ93:REB93"/>
    <mergeCell ref="RED93:REF93"/>
    <mergeCell ref="REH93:REJ93"/>
    <mergeCell ref="REL93:REN93"/>
    <mergeCell ref="REP93:RER93"/>
    <mergeCell ref="RDF93:RDH93"/>
    <mergeCell ref="RDJ93:RDL93"/>
    <mergeCell ref="RDN93:RDP93"/>
    <mergeCell ref="RDR93:RDT93"/>
    <mergeCell ref="RDV93:RDX93"/>
    <mergeCell ref="RCL93:RCN93"/>
    <mergeCell ref="RCP93:RCR93"/>
    <mergeCell ref="RCT93:RCV93"/>
    <mergeCell ref="RCX93:RCZ93"/>
    <mergeCell ref="RDB93:RDD93"/>
    <mergeCell ref="RBR93:RBT93"/>
    <mergeCell ref="RBV93:RBX93"/>
    <mergeCell ref="RBZ93:RCB93"/>
    <mergeCell ref="RCD93:RCF93"/>
    <mergeCell ref="RCH93:RCJ93"/>
    <mergeCell ref="RAX93:RAZ93"/>
    <mergeCell ref="RBB93:RBD93"/>
    <mergeCell ref="RBF93:RBH93"/>
    <mergeCell ref="RBJ93:RBL93"/>
    <mergeCell ref="RBN93:RBP93"/>
    <mergeCell ref="RAD93:RAF93"/>
    <mergeCell ref="RAH93:RAJ93"/>
    <mergeCell ref="RAL93:RAN93"/>
    <mergeCell ref="RAP93:RAR93"/>
    <mergeCell ref="RAT93:RAV93"/>
    <mergeCell ref="QZJ93:QZL93"/>
    <mergeCell ref="QZN93:QZP93"/>
    <mergeCell ref="QZR93:QZT93"/>
    <mergeCell ref="QZV93:QZX93"/>
    <mergeCell ref="QZZ93:RAB93"/>
    <mergeCell ref="QYP93:QYR93"/>
    <mergeCell ref="QYT93:QYV93"/>
    <mergeCell ref="QYX93:QYZ93"/>
    <mergeCell ref="QZB93:QZD93"/>
    <mergeCell ref="QZF93:QZH93"/>
    <mergeCell ref="QXV93:QXX93"/>
    <mergeCell ref="QXZ93:QYB93"/>
    <mergeCell ref="QYD93:QYF93"/>
    <mergeCell ref="QYH93:QYJ93"/>
    <mergeCell ref="QYL93:QYN93"/>
    <mergeCell ref="QXB93:QXD93"/>
    <mergeCell ref="QXF93:QXH93"/>
    <mergeCell ref="QXJ93:QXL93"/>
    <mergeCell ref="QXN93:QXP93"/>
    <mergeCell ref="QXR93:QXT93"/>
    <mergeCell ref="QWH93:QWJ93"/>
    <mergeCell ref="QWL93:QWN93"/>
    <mergeCell ref="QWP93:QWR93"/>
    <mergeCell ref="QWT93:QWV93"/>
    <mergeCell ref="QWX93:QWZ93"/>
    <mergeCell ref="QVN93:QVP93"/>
    <mergeCell ref="QVR93:QVT93"/>
    <mergeCell ref="QVV93:QVX93"/>
    <mergeCell ref="QVZ93:QWB93"/>
    <mergeCell ref="QWD93:QWF93"/>
    <mergeCell ref="QUT93:QUV93"/>
    <mergeCell ref="QUX93:QUZ93"/>
    <mergeCell ref="QVB93:QVD93"/>
    <mergeCell ref="QVF93:QVH93"/>
    <mergeCell ref="QVJ93:QVL93"/>
    <mergeCell ref="QTZ93:QUB93"/>
    <mergeCell ref="QUD93:QUF93"/>
    <mergeCell ref="QUH93:QUJ93"/>
    <mergeCell ref="QUL93:QUN93"/>
    <mergeCell ref="QUP93:QUR93"/>
    <mergeCell ref="QTF93:QTH93"/>
    <mergeCell ref="QTJ93:QTL93"/>
    <mergeCell ref="QTN93:QTP93"/>
    <mergeCell ref="QTR93:QTT93"/>
    <mergeCell ref="QTV93:QTX93"/>
    <mergeCell ref="QSL93:QSN93"/>
    <mergeCell ref="QSP93:QSR93"/>
    <mergeCell ref="QST93:QSV93"/>
    <mergeCell ref="QSX93:QSZ93"/>
    <mergeCell ref="QTB93:QTD93"/>
    <mergeCell ref="QRR93:QRT93"/>
    <mergeCell ref="QRV93:QRX93"/>
    <mergeCell ref="QRZ93:QSB93"/>
    <mergeCell ref="QSD93:QSF93"/>
    <mergeCell ref="QSH93:QSJ93"/>
    <mergeCell ref="QQX93:QQZ93"/>
    <mergeCell ref="QRB93:QRD93"/>
    <mergeCell ref="QRF93:QRH93"/>
    <mergeCell ref="QRJ93:QRL93"/>
    <mergeCell ref="QRN93:QRP93"/>
    <mergeCell ref="QQD93:QQF93"/>
    <mergeCell ref="QQH93:QQJ93"/>
    <mergeCell ref="QQL93:QQN93"/>
    <mergeCell ref="QQP93:QQR93"/>
    <mergeCell ref="QQT93:QQV93"/>
    <mergeCell ref="QPJ93:QPL93"/>
    <mergeCell ref="QPN93:QPP93"/>
    <mergeCell ref="QPR93:QPT93"/>
    <mergeCell ref="QPV93:QPX93"/>
    <mergeCell ref="QPZ93:QQB93"/>
    <mergeCell ref="QOP93:QOR93"/>
    <mergeCell ref="QOT93:QOV93"/>
    <mergeCell ref="QOX93:QOZ93"/>
    <mergeCell ref="QPB93:QPD93"/>
    <mergeCell ref="QPF93:QPH93"/>
    <mergeCell ref="QNV93:QNX93"/>
    <mergeCell ref="QNZ93:QOB93"/>
    <mergeCell ref="QOD93:QOF93"/>
    <mergeCell ref="QOH93:QOJ93"/>
    <mergeCell ref="QOL93:QON93"/>
    <mergeCell ref="QNB93:QND93"/>
    <mergeCell ref="QNF93:QNH93"/>
    <mergeCell ref="QNJ93:QNL93"/>
    <mergeCell ref="QNN93:QNP93"/>
    <mergeCell ref="QNR93:QNT93"/>
    <mergeCell ref="QMH93:QMJ93"/>
    <mergeCell ref="QML93:QMN93"/>
    <mergeCell ref="QMP93:QMR93"/>
    <mergeCell ref="QMT93:QMV93"/>
    <mergeCell ref="QMX93:QMZ93"/>
    <mergeCell ref="QLN93:QLP93"/>
    <mergeCell ref="QLR93:QLT93"/>
    <mergeCell ref="QLV93:QLX93"/>
    <mergeCell ref="QLZ93:QMB93"/>
    <mergeCell ref="QMD93:QMF93"/>
    <mergeCell ref="QKT93:QKV93"/>
    <mergeCell ref="QKX93:QKZ93"/>
    <mergeCell ref="QLB93:QLD93"/>
    <mergeCell ref="QLF93:QLH93"/>
    <mergeCell ref="QLJ93:QLL93"/>
    <mergeCell ref="QJZ93:QKB93"/>
    <mergeCell ref="QKD93:QKF93"/>
    <mergeCell ref="QKH93:QKJ93"/>
    <mergeCell ref="QKL93:QKN93"/>
    <mergeCell ref="QKP93:QKR93"/>
    <mergeCell ref="QJF93:QJH93"/>
    <mergeCell ref="QJJ93:QJL93"/>
    <mergeCell ref="QJN93:QJP93"/>
    <mergeCell ref="QJR93:QJT93"/>
    <mergeCell ref="QJV93:QJX93"/>
    <mergeCell ref="QIL93:QIN93"/>
    <mergeCell ref="QIP93:QIR93"/>
    <mergeCell ref="QIT93:QIV93"/>
    <mergeCell ref="QIX93:QIZ93"/>
    <mergeCell ref="QJB93:QJD93"/>
    <mergeCell ref="QHR93:QHT93"/>
    <mergeCell ref="QHV93:QHX93"/>
    <mergeCell ref="QHZ93:QIB93"/>
    <mergeCell ref="QID93:QIF93"/>
    <mergeCell ref="QIH93:QIJ93"/>
    <mergeCell ref="QGX93:QGZ93"/>
    <mergeCell ref="QHB93:QHD93"/>
    <mergeCell ref="QHF93:QHH93"/>
    <mergeCell ref="QHJ93:QHL93"/>
    <mergeCell ref="QHN93:QHP93"/>
    <mergeCell ref="QGD93:QGF93"/>
    <mergeCell ref="QGH93:QGJ93"/>
    <mergeCell ref="QGL93:QGN93"/>
    <mergeCell ref="QGP93:QGR93"/>
    <mergeCell ref="QGT93:QGV93"/>
    <mergeCell ref="QFJ93:QFL93"/>
    <mergeCell ref="QFN93:QFP93"/>
    <mergeCell ref="QFR93:QFT93"/>
    <mergeCell ref="QFV93:QFX93"/>
    <mergeCell ref="QFZ93:QGB93"/>
    <mergeCell ref="QEP93:QER93"/>
    <mergeCell ref="QET93:QEV93"/>
    <mergeCell ref="QEX93:QEZ93"/>
    <mergeCell ref="QFB93:QFD93"/>
    <mergeCell ref="QFF93:QFH93"/>
    <mergeCell ref="QDV93:QDX93"/>
    <mergeCell ref="QDZ93:QEB93"/>
    <mergeCell ref="QED93:QEF93"/>
    <mergeCell ref="QEH93:QEJ93"/>
    <mergeCell ref="QEL93:QEN93"/>
    <mergeCell ref="QDB93:QDD93"/>
    <mergeCell ref="QDF93:QDH93"/>
    <mergeCell ref="QDJ93:QDL93"/>
    <mergeCell ref="QDN93:QDP93"/>
    <mergeCell ref="QDR93:QDT93"/>
    <mergeCell ref="QCH93:QCJ93"/>
    <mergeCell ref="QCL93:QCN93"/>
    <mergeCell ref="QCP93:QCR93"/>
    <mergeCell ref="QCT93:QCV93"/>
    <mergeCell ref="QCX93:QCZ93"/>
    <mergeCell ref="QBN93:QBP93"/>
    <mergeCell ref="QBR93:QBT93"/>
    <mergeCell ref="QBV93:QBX93"/>
    <mergeCell ref="QBZ93:QCB93"/>
    <mergeCell ref="QCD93:QCF93"/>
    <mergeCell ref="QAT93:QAV93"/>
    <mergeCell ref="QAX93:QAZ93"/>
    <mergeCell ref="QBB93:QBD93"/>
    <mergeCell ref="QBF93:QBH93"/>
    <mergeCell ref="QBJ93:QBL93"/>
    <mergeCell ref="PZZ93:QAB93"/>
    <mergeCell ref="QAD93:QAF93"/>
    <mergeCell ref="QAH93:QAJ93"/>
    <mergeCell ref="QAL93:QAN93"/>
    <mergeCell ref="QAP93:QAR93"/>
    <mergeCell ref="PZF93:PZH93"/>
    <mergeCell ref="PZJ93:PZL93"/>
    <mergeCell ref="PZN93:PZP93"/>
    <mergeCell ref="PZR93:PZT93"/>
    <mergeCell ref="PZV93:PZX93"/>
    <mergeCell ref="PYL93:PYN93"/>
    <mergeCell ref="PYP93:PYR93"/>
    <mergeCell ref="PYT93:PYV93"/>
    <mergeCell ref="PYX93:PYZ93"/>
    <mergeCell ref="PZB93:PZD93"/>
    <mergeCell ref="PXR93:PXT93"/>
    <mergeCell ref="PXV93:PXX93"/>
    <mergeCell ref="PXZ93:PYB93"/>
    <mergeCell ref="PYD93:PYF93"/>
    <mergeCell ref="PYH93:PYJ93"/>
    <mergeCell ref="PWX93:PWZ93"/>
    <mergeCell ref="PXB93:PXD93"/>
    <mergeCell ref="PXF93:PXH93"/>
    <mergeCell ref="PXJ93:PXL93"/>
    <mergeCell ref="PXN93:PXP93"/>
    <mergeCell ref="PWD93:PWF93"/>
    <mergeCell ref="PWH93:PWJ93"/>
    <mergeCell ref="PWL93:PWN93"/>
    <mergeCell ref="PWP93:PWR93"/>
    <mergeCell ref="PWT93:PWV93"/>
    <mergeCell ref="PVJ93:PVL93"/>
    <mergeCell ref="PVN93:PVP93"/>
    <mergeCell ref="PVR93:PVT93"/>
    <mergeCell ref="PVV93:PVX93"/>
    <mergeCell ref="PVZ93:PWB93"/>
    <mergeCell ref="PUP93:PUR93"/>
    <mergeCell ref="PUT93:PUV93"/>
    <mergeCell ref="PUX93:PUZ93"/>
    <mergeCell ref="PVB93:PVD93"/>
    <mergeCell ref="PVF93:PVH93"/>
    <mergeCell ref="PTV93:PTX93"/>
    <mergeCell ref="PTZ93:PUB93"/>
    <mergeCell ref="PUD93:PUF93"/>
    <mergeCell ref="PUH93:PUJ93"/>
    <mergeCell ref="PUL93:PUN93"/>
    <mergeCell ref="PTB93:PTD93"/>
    <mergeCell ref="PTF93:PTH93"/>
    <mergeCell ref="PTJ93:PTL93"/>
    <mergeCell ref="PTN93:PTP93"/>
    <mergeCell ref="PTR93:PTT93"/>
    <mergeCell ref="PSH93:PSJ93"/>
    <mergeCell ref="PSL93:PSN93"/>
    <mergeCell ref="PSP93:PSR93"/>
    <mergeCell ref="PST93:PSV93"/>
    <mergeCell ref="PSX93:PSZ93"/>
    <mergeCell ref="PRN93:PRP93"/>
    <mergeCell ref="PRR93:PRT93"/>
    <mergeCell ref="PRV93:PRX93"/>
    <mergeCell ref="PRZ93:PSB93"/>
    <mergeCell ref="PSD93:PSF93"/>
    <mergeCell ref="PQT93:PQV93"/>
    <mergeCell ref="PQX93:PQZ93"/>
    <mergeCell ref="PRB93:PRD93"/>
    <mergeCell ref="PRF93:PRH93"/>
    <mergeCell ref="PRJ93:PRL93"/>
    <mergeCell ref="PPZ93:PQB93"/>
    <mergeCell ref="PQD93:PQF93"/>
    <mergeCell ref="PQH93:PQJ93"/>
    <mergeCell ref="PQL93:PQN93"/>
    <mergeCell ref="PQP93:PQR93"/>
    <mergeCell ref="PPF93:PPH93"/>
    <mergeCell ref="PPJ93:PPL93"/>
    <mergeCell ref="PPN93:PPP93"/>
    <mergeCell ref="PPR93:PPT93"/>
    <mergeCell ref="PPV93:PPX93"/>
    <mergeCell ref="POL93:PON93"/>
    <mergeCell ref="POP93:POR93"/>
    <mergeCell ref="POT93:POV93"/>
    <mergeCell ref="POX93:POZ93"/>
    <mergeCell ref="PPB93:PPD93"/>
    <mergeCell ref="PNR93:PNT93"/>
    <mergeCell ref="PNV93:PNX93"/>
    <mergeCell ref="PNZ93:POB93"/>
    <mergeCell ref="POD93:POF93"/>
    <mergeCell ref="POH93:POJ93"/>
    <mergeCell ref="PMX93:PMZ93"/>
    <mergeCell ref="PNB93:PND93"/>
    <mergeCell ref="PNF93:PNH93"/>
    <mergeCell ref="PNJ93:PNL93"/>
    <mergeCell ref="PNN93:PNP93"/>
    <mergeCell ref="PMD93:PMF93"/>
    <mergeCell ref="PMH93:PMJ93"/>
    <mergeCell ref="PML93:PMN93"/>
    <mergeCell ref="PMP93:PMR93"/>
    <mergeCell ref="PMT93:PMV93"/>
    <mergeCell ref="PLJ93:PLL93"/>
    <mergeCell ref="PLN93:PLP93"/>
    <mergeCell ref="PLR93:PLT93"/>
    <mergeCell ref="PLV93:PLX93"/>
    <mergeCell ref="PLZ93:PMB93"/>
    <mergeCell ref="PKP93:PKR93"/>
    <mergeCell ref="PKT93:PKV93"/>
    <mergeCell ref="PKX93:PKZ93"/>
    <mergeCell ref="PLB93:PLD93"/>
    <mergeCell ref="PLF93:PLH93"/>
    <mergeCell ref="PJV93:PJX93"/>
    <mergeCell ref="PJZ93:PKB93"/>
    <mergeCell ref="PKD93:PKF93"/>
    <mergeCell ref="PKH93:PKJ93"/>
    <mergeCell ref="PKL93:PKN93"/>
    <mergeCell ref="PJB93:PJD93"/>
    <mergeCell ref="PJF93:PJH93"/>
    <mergeCell ref="PJJ93:PJL93"/>
    <mergeCell ref="PJN93:PJP93"/>
    <mergeCell ref="PJR93:PJT93"/>
    <mergeCell ref="PIH93:PIJ93"/>
    <mergeCell ref="PIL93:PIN93"/>
    <mergeCell ref="PIP93:PIR93"/>
    <mergeCell ref="PIT93:PIV93"/>
    <mergeCell ref="PIX93:PIZ93"/>
    <mergeCell ref="PHN93:PHP93"/>
    <mergeCell ref="PHR93:PHT93"/>
    <mergeCell ref="PHV93:PHX93"/>
    <mergeCell ref="PHZ93:PIB93"/>
    <mergeCell ref="PID93:PIF93"/>
    <mergeCell ref="PGT93:PGV93"/>
    <mergeCell ref="PGX93:PGZ93"/>
    <mergeCell ref="PHB93:PHD93"/>
    <mergeCell ref="PHF93:PHH93"/>
    <mergeCell ref="PHJ93:PHL93"/>
    <mergeCell ref="PFZ93:PGB93"/>
    <mergeCell ref="PGD93:PGF93"/>
    <mergeCell ref="PGH93:PGJ93"/>
    <mergeCell ref="PGL93:PGN93"/>
    <mergeCell ref="PGP93:PGR93"/>
    <mergeCell ref="PFF93:PFH93"/>
    <mergeCell ref="PFJ93:PFL93"/>
    <mergeCell ref="PFN93:PFP93"/>
    <mergeCell ref="PFR93:PFT93"/>
    <mergeCell ref="PFV93:PFX93"/>
    <mergeCell ref="PEL93:PEN93"/>
    <mergeCell ref="PEP93:PER93"/>
    <mergeCell ref="PET93:PEV93"/>
    <mergeCell ref="PEX93:PEZ93"/>
    <mergeCell ref="PFB93:PFD93"/>
    <mergeCell ref="PDR93:PDT93"/>
    <mergeCell ref="PDV93:PDX93"/>
    <mergeCell ref="PDZ93:PEB93"/>
    <mergeCell ref="PED93:PEF93"/>
    <mergeCell ref="PEH93:PEJ93"/>
    <mergeCell ref="PCX93:PCZ93"/>
    <mergeCell ref="PDB93:PDD93"/>
    <mergeCell ref="PDF93:PDH93"/>
    <mergeCell ref="PDJ93:PDL93"/>
    <mergeCell ref="PDN93:PDP93"/>
    <mergeCell ref="PCD93:PCF93"/>
    <mergeCell ref="PCH93:PCJ93"/>
    <mergeCell ref="PCL93:PCN93"/>
    <mergeCell ref="PCP93:PCR93"/>
    <mergeCell ref="PCT93:PCV93"/>
    <mergeCell ref="PBJ93:PBL93"/>
    <mergeCell ref="PBN93:PBP93"/>
    <mergeCell ref="PBR93:PBT93"/>
    <mergeCell ref="PBV93:PBX93"/>
    <mergeCell ref="PBZ93:PCB93"/>
    <mergeCell ref="PAP93:PAR93"/>
    <mergeCell ref="PAT93:PAV93"/>
    <mergeCell ref="PAX93:PAZ93"/>
    <mergeCell ref="PBB93:PBD93"/>
    <mergeCell ref="PBF93:PBH93"/>
    <mergeCell ref="OZV93:OZX93"/>
    <mergeCell ref="OZZ93:PAB93"/>
    <mergeCell ref="PAD93:PAF93"/>
    <mergeCell ref="PAH93:PAJ93"/>
    <mergeCell ref="PAL93:PAN93"/>
    <mergeCell ref="OZB93:OZD93"/>
    <mergeCell ref="OZF93:OZH93"/>
    <mergeCell ref="OZJ93:OZL93"/>
    <mergeCell ref="OZN93:OZP93"/>
    <mergeCell ref="OZR93:OZT93"/>
    <mergeCell ref="OYH93:OYJ93"/>
    <mergeCell ref="OYL93:OYN93"/>
    <mergeCell ref="OYP93:OYR93"/>
    <mergeCell ref="OYT93:OYV93"/>
    <mergeCell ref="OYX93:OYZ93"/>
    <mergeCell ref="OXN93:OXP93"/>
    <mergeCell ref="OXR93:OXT93"/>
    <mergeCell ref="OXV93:OXX93"/>
    <mergeCell ref="OXZ93:OYB93"/>
    <mergeCell ref="OYD93:OYF93"/>
    <mergeCell ref="OWT93:OWV93"/>
    <mergeCell ref="OWX93:OWZ93"/>
    <mergeCell ref="OXB93:OXD93"/>
    <mergeCell ref="OXF93:OXH93"/>
    <mergeCell ref="OXJ93:OXL93"/>
    <mergeCell ref="OVZ93:OWB93"/>
    <mergeCell ref="OWD93:OWF93"/>
    <mergeCell ref="OWH93:OWJ93"/>
    <mergeCell ref="OWL93:OWN93"/>
    <mergeCell ref="OWP93:OWR93"/>
    <mergeCell ref="OVF93:OVH93"/>
    <mergeCell ref="OVJ93:OVL93"/>
    <mergeCell ref="OVN93:OVP93"/>
    <mergeCell ref="OVR93:OVT93"/>
    <mergeCell ref="OVV93:OVX93"/>
    <mergeCell ref="OUL93:OUN93"/>
    <mergeCell ref="OUP93:OUR93"/>
    <mergeCell ref="OUT93:OUV93"/>
    <mergeCell ref="OUX93:OUZ93"/>
    <mergeCell ref="OVB93:OVD93"/>
    <mergeCell ref="OTR93:OTT93"/>
    <mergeCell ref="OTV93:OTX93"/>
    <mergeCell ref="OTZ93:OUB93"/>
    <mergeCell ref="OUD93:OUF93"/>
    <mergeCell ref="OUH93:OUJ93"/>
    <mergeCell ref="OSX93:OSZ93"/>
    <mergeCell ref="OTB93:OTD93"/>
    <mergeCell ref="OTF93:OTH93"/>
    <mergeCell ref="OTJ93:OTL93"/>
    <mergeCell ref="OTN93:OTP93"/>
    <mergeCell ref="OSD93:OSF93"/>
    <mergeCell ref="OSH93:OSJ93"/>
    <mergeCell ref="OSL93:OSN93"/>
    <mergeCell ref="OSP93:OSR93"/>
    <mergeCell ref="OST93:OSV93"/>
    <mergeCell ref="ORJ93:ORL93"/>
    <mergeCell ref="ORN93:ORP93"/>
    <mergeCell ref="ORR93:ORT93"/>
    <mergeCell ref="ORV93:ORX93"/>
    <mergeCell ref="ORZ93:OSB93"/>
    <mergeCell ref="OQP93:OQR93"/>
    <mergeCell ref="OQT93:OQV93"/>
    <mergeCell ref="OQX93:OQZ93"/>
    <mergeCell ref="ORB93:ORD93"/>
    <mergeCell ref="ORF93:ORH93"/>
    <mergeCell ref="OPV93:OPX93"/>
    <mergeCell ref="OPZ93:OQB93"/>
    <mergeCell ref="OQD93:OQF93"/>
    <mergeCell ref="OQH93:OQJ93"/>
    <mergeCell ref="OQL93:OQN93"/>
    <mergeCell ref="OPB93:OPD93"/>
    <mergeCell ref="OPF93:OPH93"/>
    <mergeCell ref="OPJ93:OPL93"/>
    <mergeCell ref="OPN93:OPP93"/>
    <mergeCell ref="OPR93:OPT93"/>
    <mergeCell ref="OOH93:OOJ93"/>
    <mergeCell ref="OOL93:OON93"/>
    <mergeCell ref="OOP93:OOR93"/>
    <mergeCell ref="OOT93:OOV93"/>
    <mergeCell ref="OOX93:OOZ93"/>
    <mergeCell ref="ONN93:ONP93"/>
    <mergeCell ref="ONR93:ONT93"/>
    <mergeCell ref="ONV93:ONX93"/>
    <mergeCell ref="ONZ93:OOB93"/>
    <mergeCell ref="OOD93:OOF93"/>
    <mergeCell ref="OMT93:OMV93"/>
    <mergeCell ref="OMX93:OMZ93"/>
    <mergeCell ref="ONB93:OND93"/>
    <mergeCell ref="ONF93:ONH93"/>
    <mergeCell ref="ONJ93:ONL93"/>
    <mergeCell ref="OLZ93:OMB93"/>
    <mergeCell ref="OMD93:OMF93"/>
    <mergeCell ref="OMH93:OMJ93"/>
    <mergeCell ref="OML93:OMN93"/>
    <mergeCell ref="OMP93:OMR93"/>
    <mergeCell ref="OLF93:OLH93"/>
    <mergeCell ref="OLJ93:OLL93"/>
    <mergeCell ref="OLN93:OLP93"/>
    <mergeCell ref="OLR93:OLT93"/>
    <mergeCell ref="OLV93:OLX93"/>
    <mergeCell ref="OKL93:OKN93"/>
    <mergeCell ref="OKP93:OKR93"/>
    <mergeCell ref="OKT93:OKV93"/>
    <mergeCell ref="OKX93:OKZ93"/>
    <mergeCell ref="OLB93:OLD93"/>
    <mergeCell ref="OJR93:OJT93"/>
    <mergeCell ref="OJV93:OJX93"/>
    <mergeCell ref="OJZ93:OKB93"/>
    <mergeCell ref="OKD93:OKF93"/>
    <mergeCell ref="OKH93:OKJ93"/>
    <mergeCell ref="OIX93:OIZ93"/>
    <mergeCell ref="OJB93:OJD93"/>
    <mergeCell ref="OJF93:OJH93"/>
    <mergeCell ref="OJJ93:OJL93"/>
    <mergeCell ref="OJN93:OJP93"/>
    <mergeCell ref="OID93:OIF93"/>
    <mergeCell ref="OIH93:OIJ93"/>
    <mergeCell ref="OIL93:OIN93"/>
    <mergeCell ref="OIP93:OIR93"/>
    <mergeCell ref="OIT93:OIV93"/>
    <mergeCell ref="OHJ93:OHL93"/>
    <mergeCell ref="OHN93:OHP93"/>
    <mergeCell ref="OHR93:OHT93"/>
    <mergeCell ref="OHV93:OHX93"/>
    <mergeCell ref="OHZ93:OIB93"/>
    <mergeCell ref="OGP93:OGR93"/>
    <mergeCell ref="OGT93:OGV93"/>
    <mergeCell ref="OGX93:OGZ93"/>
    <mergeCell ref="OHB93:OHD93"/>
    <mergeCell ref="OHF93:OHH93"/>
    <mergeCell ref="OFV93:OFX93"/>
    <mergeCell ref="OFZ93:OGB93"/>
    <mergeCell ref="OGD93:OGF93"/>
    <mergeCell ref="OGH93:OGJ93"/>
    <mergeCell ref="OGL93:OGN93"/>
    <mergeCell ref="OFB93:OFD93"/>
    <mergeCell ref="OFF93:OFH93"/>
    <mergeCell ref="OFJ93:OFL93"/>
    <mergeCell ref="OFN93:OFP93"/>
    <mergeCell ref="OFR93:OFT93"/>
    <mergeCell ref="OEH93:OEJ93"/>
    <mergeCell ref="OEL93:OEN93"/>
    <mergeCell ref="OEP93:OER93"/>
    <mergeCell ref="OET93:OEV93"/>
    <mergeCell ref="OEX93:OEZ93"/>
    <mergeCell ref="ODN93:ODP93"/>
    <mergeCell ref="ODR93:ODT93"/>
    <mergeCell ref="ODV93:ODX93"/>
    <mergeCell ref="ODZ93:OEB93"/>
    <mergeCell ref="OED93:OEF93"/>
    <mergeCell ref="OCT93:OCV93"/>
    <mergeCell ref="OCX93:OCZ93"/>
    <mergeCell ref="ODB93:ODD93"/>
    <mergeCell ref="ODF93:ODH93"/>
    <mergeCell ref="ODJ93:ODL93"/>
    <mergeCell ref="OBZ93:OCB93"/>
    <mergeCell ref="OCD93:OCF93"/>
    <mergeCell ref="OCH93:OCJ93"/>
    <mergeCell ref="OCL93:OCN93"/>
    <mergeCell ref="OCP93:OCR93"/>
    <mergeCell ref="OBF93:OBH93"/>
    <mergeCell ref="OBJ93:OBL93"/>
    <mergeCell ref="OBN93:OBP93"/>
    <mergeCell ref="OBR93:OBT93"/>
    <mergeCell ref="OBV93:OBX93"/>
    <mergeCell ref="OAL93:OAN93"/>
    <mergeCell ref="OAP93:OAR93"/>
    <mergeCell ref="OAT93:OAV93"/>
    <mergeCell ref="OAX93:OAZ93"/>
    <mergeCell ref="OBB93:OBD93"/>
    <mergeCell ref="NZR93:NZT93"/>
    <mergeCell ref="NZV93:NZX93"/>
    <mergeCell ref="NZZ93:OAB93"/>
    <mergeCell ref="OAD93:OAF93"/>
    <mergeCell ref="OAH93:OAJ93"/>
    <mergeCell ref="NYX93:NYZ93"/>
    <mergeCell ref="NZB93:NZD93"/>
    <mergeCell ref="NZF93:NZH93"/>
    <mergeCell ref="NZJ93:NZL93"/>
    <mergeCell ref="NZN93:NZP93"/>
    <mergeCell ref="NYD93:NYF93"/>
    <mergeCell ref="NYH93:NYJ93"/>
    <mergeCell ref="NYL93:NYN93"/>
    <mergeCell ref="NYP93:NYR93"/>
    <mergeCell ref="NYT93:NYV93"/>
    <mergeCell ref="NXJ93:NXL93"/>
    <mergeCell ref="NXN93:NXP93"/>
    <mergeCell ref="NXR93:NXT93"/>
    <mergeCell ref="NXV93:NXX93"/>
    <mergeCell ref="NXZ93:NYB93"/>
    <mergeCell ref="NWP93:NWR93"/>
    <mergeCell ref="NWT93:NWV93"/>
    <mergeCell ref="NWX93:NWZ93"/>
    <mergeCell ref="NXB93:NXD93"/>
    <mergeCell ref="NXF93:NXH93"/>
    <mergeCell ref="NVV93:NVX93"/>
    <mergeCell ref="NVZ93:NWB93"/>
    <mergeCell ref="NWD93:NWF93"/>
    <mergeCell ref="NWH93:NWJ93"/>
    <mergeCell ref="NWL93:NWN93"/>
    <mergeCell ref="NVB93:NVD93"/>
    <mergeCell ref="NVF93:NVH93"/>
    <mergeCell ref="NVJ93:NVL93"/>
    <mergeCell ref="NVN93:NVP93"/>
    <mergeCell ref="NVR93:NVT93"/>
    <mergeCell ref="NUH93:NUJ93"/>
    <mergeCell ref="NUL93:NUN93"/>
    <mergeCell ref="NUP93:NUR93"/>
    <mergeCell ref="NUT93:NUV93"/>
    <mergeCell ref="NUX93:NUZ93"/>
    <mergeCell ref="NTN93:NTP93"/>
    <mergeCell ref="NTR93:NTT93"/>
    <mergeCell ref="NTV93:NTX93"/>
    <mergeCell ref="NTZ93:NUB93"/>
    <mergeCell ref="NUD93:NUF93"/>
    <mergeCell ref="NST93:NSV93"/>
    <mergeCell ref="NSX93:NSZ93"/>
    <mergeCell ref="NTB93:NTD93"/>
    <mergeCell ref="NTF93:NTH93"/>
    <mergeCell ref="NTJ93:NTL93"/>
    <mergeCell ref="NRZ93:NSB93"/>
    <mergeCell ref="NSD93:NSF93"/>
    <mergeCell ref="NSH93:NSJ93"/>
    <mergeCell ref="NSL93:NSN93"/>
    <mergeCell ref="NSP93:NSR93"/>
    <mergeCell ref="NRF93:NRH93"/>
    <mergeCell ref="NRJ93:NRL93"/>
    <mergeCell ref="NRN93:NRP93"/>
    <mergeCell ref="NRR93:NRT93"/>
    <mergeCell ref="NRV93:NRX93"/>
    <mergeCell ref="NQL93:NQN93"/>
    <mergeCell ref="NQP93:NQR93"/>
    <mergeCell ref="NQT93:NQV93"/>
    <mergeCell ref="NQX93:NQZ93"/>
    <mergeCell ref="NRB93:NRD93"/>
    <mergeCell ref="NPR93:NPT93"/>
    <mergeCell ref="NPV93:NPX93"/>
    <mergeCell ref="NPZ93:NQB93"/>
    <mergeCell ref="NQD93:NQF93"/>
    <mergeCell ref="NQH93:NQJ93"/>
    <mergeCell ref="NOX93:NOZ93"/>
    <mergeCell ref="NPB93:NPD93"/>
    <mergeCell ref="NPF93:NPH93"/>
    <mergeCell ref="NPJ93:NPL93"/>
    <mergeCell ref="NPN93:NPP93"/>
    <mergeCell ref="NOD93:NOF93"/>
    <mergeCell ref="NOH93:NOJ93"/>
    <mergeCell ref="NOL93:NON93"/>
    <mergeCell ref="NOP93:NOR93"/>
    <mergeCell ref="NOT93:NOV93"/>
    <mergeCell ref="NNJ93:NNL93"/>
    <mergeCell ref="NNN93:NNP93"/>
    <mergeCell ref="NNR93:NNT93"/>
    <mergeCell ref="NNV93:NNX93"/>
    <mergeCell ref="NNZ93:NOB93"/>
    <mergeCell ref="NMP93:NMR93"/>
    <mergeCell ref="NMT93:NMV93"/>
    <mergeCell ref="NMX93:NMZ93"/>
    <mergeCell ref="NNB93:NND93"/>
    <mergeCell ref="NNF93:NNH93"/>
    <mergeCell ref="NLV93:NLX93"/>
    <mergeCell ref="NLZ93:NMB93"/>
    <mergeCell ref="NMD93:NMF93"/>
    <mergeCell ref="NMH93:NMJ93"/>
    <mergeCell ref="NML93:NMN93"/>
    <mergeCell ref="NLB93:NLD93"/>
    <mergeCell ref="NLF93:NLH93"/>
    <mergeCell ref="NLJ93:NLL93"/>
    <mergeCell ref="NLN93:NLP93"/>
    <mergeCell ref="NLR93:NLT93"/>
    <mergeCell ref="NKH93:NKJ93"/>
    <mergeCell ref="NKL93:NKN93"/>
    <mergeCell ref="NKP93:NKR93"/>
    <mergeCell ref="NKT93:NKV93"/>
    <mergeCell ref="NKX93:NKZ93"/>
    <mergeCell ref="NJN93:NJP93"/>
    <mergeCell ref="NJR93:NJT93"/>
    <mergeCell ref="NJV93:NJX93"/>
    <mergeCell ref="NJZ93:NKB93"/>
    <mergeCell ref="NKD93:NKF93"/>
    <mergeCell ref="NIT93:NIV93"/>
    <mergeCell ref="NIX93:NIZ93"/>
    <mergeCell ref="NJB93:NJD93"/>
    <mergeCell ref="NJF93:NJH93"/>
    <mergeCell ref="NJJ93:NJL93"/>
    <mergeCell ref="NHZ93:NIB93"/>
    <mergeCell ref="NID93:NIF93"/>
    <mergeCell ref="NIH93:NIJ93"/>
    <mergeCell ref="NIL93:NIN93"/>
    <mergeCell ref="NIP93:NIR93"/>
    <mergeCell ref="NHF93:NHH93"/>
    <mergeCell ref="NHJ93:NHL93"/>
    <mergeCell ref="NHN93:NHP93"/>
    <mergeCell ref="NHR93:NHT93"/>
    <mergeCell ref="NHV93:NHX93"/>
    <mergeCell ref="NGL93:NGN93"/>
    <mergeCell ref="NGP93:NGR93"/>
    <mergeCell ref="NGT93:NGV93"/>
    <mergeCell ref="NGX93:NGZ93"/>
    <mergeCell ref="NHB93:NHD93"/>
    <mergeCell ref="NFR93:NFT93"/>
    <mergeCell ref="NFV93:NFX93"/>
    <mergeCell ref="NFZ93:NGB93"/>
    <mergeCell ref="NGD93:NGF93"/>
    <mergeCell ref="NGH93:NGJ93"/>
    <mergeCell ref="NEX93:NEZ93"/>
    <mergeCell ref="NFB93:NFD93"/>
    <mergeCell ref="NFF93:NFH93"/>
    <mergeCell ref="NFJ93:NFL93"/>
    <mergeCell ref="NFN93:NFP93"/>
    <mergeCell ref="NED93:NEF93"/>
    <mergeCell ref="NEH93:NEJ93"/>
    <mergeCell ref="NEL93:NEN93"/>
    <mergeCell ref="NEP93:NER93"/>
    <mergeCell ref="NET93:NEV93"/>
    <mergeCell ref="NDJ93:NDL93"/>
    <mergeCell ref="NDN93:NDP93"/>
    <mergeCell ref="NDR93:NDT93"/>
    <mergeCell ref="NDV93:NDX93"/>
    <mergeCell ref="NDZ93:NEB93"/>
    <mergeCell ref="NCP93:NCR93"/>
    <mergeCell ref="NCT93:NCV93"/>
    <mergeCell ref="NCX93:NCZ93"/>
    <mergeCell ref="NDB93:NDD93"/>
    <mergeCell ref="NDF93:NDH93"/>
    <mergeCell ref="NBV93:NBX93"/>
    <mergeCell ref="NBZ93:NCB93"/>
    <mergeCell ref="NCD93:NCF93"/>
    <mergeCell ref="NCH93:NCJ93"/>
    <mergeCell ref="NCL93:NCN93"/>
    <mergeCell ref="NBB93:NBD93"/>
    <mergeCell ref="NBF93:NBH93"/>
    <mergeCell ref="NBJ93:NBL93"/>
    <mergeCell ref="NBN93:NBP93"/>
    <mergeCell ref="NBR93:NBT93"/>
    <mergeCell ref="NAH93:NAJ93"/>
    <mergeCell ref="NAL93:NAN93"/>
    <mergeCell ref="NAP93:NAR93"/>
    <mergeCell ref="NAT93:NAV93"/>
    <mergeCell ref="NAX93:NAZ93"/>
    <mergeCell ref="MZN93:MZP93"/>
    <mergeCell ref="MZR93:MZT93"/>
    <mergeCell ref="MZV93:MZX93"/>
    <mergeCell ref="MZZ93:NAB93"/>
    <mergeCell ref="NAD93:NAF93"/>
    <mergeCell ref="MYT93:MYV93"/>
    <mergeCell ref="MYX93:MYZ93"/>
    <mergeCell ref="MZB93:MZD93"/>
    <mergeCell ref="MZF93:MZH93"/>
    <mergeCell ref="MZJ93:MZL93"/>
    <mergeCell ref="MXZ93:MYB93"/>
    <mergeCell ref="MYD93:MYF93"/>
    <mergeCell ref="MYH93:MYJ93"/>
    <mergeCell ref="MYL93:MYN93"/>
    <mergeCell ref="MYP93:MYR93"/>
    <mergeCell ref="MXF93:MXH93"/>
    <mergeCell ref="MXJ93:MXL93"/>
    <mergeCell ref="MXN93:MXP93"/>
    <mergeCell ref="MXR93:MXT93"/>
    <mergeCell ref="MXV93:MXX93"/>
    <mergeCell ref="MWL93:MWN93"/>
    <mergeCell ref="MWP93:MWR93"/>
    <mergeCell ref="MWT93:MWV93"/>
    <mergeCell ref="MWX93:MWZ93"/>
    <mergeCell ref="MXB93:MXD93"/>
    <mergeCell ref="MVR93:MVT93"/>
    <mergeCell ref="MVV93:MVX93"/>
    <mergeCell ref="MVZ93:MWB93"/>
    <mergeCell ref="MWD93:MWF93"/>
    <mergeCell ref="MWH93:MWJ93"/>
    <mergeCell ref="MUX93:MUZ93"/>
    <mergeCell ref="MVB93:MVD93"/>
    <mergeCell ref="MVF93:MVH93"/>
    <mergeCell ref="MVJ93:MVL93"/>
    <mergeCell ref="MVN93:MVP93"/>
    <mergeCell ref="MUD93:MUF93"/>
    <mergeCell ref="MUH93:MUJ93"/>
    <mergeCell ref="MUL93:MUN93"/>
    <mergeCell ref="MUP93:MUR93"/>
    <mergeCell ref="MUT93:MUV93"/>
    <mergeCell ref="MTJ93:MTL93"/>
    <mergeCell ref="MTN93:MTP93"/>
    <mergeCell ref="MTR93:MTT93"/>
    <mergeCell ref="MTV93:MTX93"/>
    <mergeCell ref="MTZ93:MUB93"/>
    <mergeCell ref="MSP93:MSR93"/>
    <mergeCell ref="MST93:MSV93"/>
    <mergeCell ref="MSX93:MSZ93"/>
    <mergeCell ref="MTB93:MTD93"/>
    <mergeCell ref="MTF93:MTH93"/>
    <mergeCell ref="MRV93:MRX93"/>
    <mergeCell ref="MRZ93:MSB93"/>
    <mergeCell ref="MSD93:MSF93"/>
    <mergeCell ref="MSH93:MSJ93"/>
    <mergeCell ref="MSL93:MSN93"/>
    <mergeCell ref="MRB93:MRD93"/>
    <mergeCell ref="MRF93:MRH93"/>
    <mergeCell ref="MRJ93:MRL93"/>
    <mergeCell ref="MRN93:MRP93"/>
    <mergeCell ref="MRR93:MRT93"/>
    <mergeCell ref="MQH93:MQJ93"/>
    <mergeCell ref="MQL93:MQN93"/>
    <mergeCell ref="MQP93:MQR93"/>
    <mergeCell ref="MQT93:MQV93"/>
    <mergeCell ref="MQX93:MQZ93"/>
    <mergeCell ref="MPN93:MPP93"/>
    <mergeCell ref="MPR93:MPT93"/>
    <mergeCell ref="MPV93:MPX93"/>
    <mergeCell ref="MPZ93:MQB93"/>
    <mergeCell ref="MQD93:MQF93"/>
    <mergeCell ref="MOT93:MOV93"/>
    <mergeCell ref="MOX93:MOZ93"/>
    <mergeCell ref="MPB93:MPD93"/>
    <mergeCell ref="MPF93:MPH93"/>
    <mergeCell ref="MPJ93:MPL93"/>
    <mergeCell ref="MNZ93:MOB93"/>
    <mergeCell ref="MOD93:MOF93"/>
    <mergeCell ref="MOH93:MOJ93"/>
    <mergeCell ref="MOL93:MON93"/>
    <mergeCell ref="MOP93:MOR93"/>
    <mergeCell ref="MNF93:MNH93"/>
    <mergeCell ref="MNJ93:MNL93"/>
    <mergeCell ref="MNN93:MNP93"/>
    <mergeCell ref="MNR93:MNT93"/>
    <mergeCell ref="MNV93:MNX93"/>
    <mergeCell ref="MML93:MMN93"/>
    <mergeCell ref="MMP93:MMR93"/>
    <mergeCell ref="MMT93:MMV93"/>
    <mergeCell ref="MMX93:MMZ93"/>
    <mergeCell ref="MNB93:MND93"/>
    <mergeCell ref="MLR93:MLT93"/>
    <mergeCell ref="MLV93:MLX93"/>
    <mergeCell ref="MLZ93:MMB93"/>
    <mergeCell ref="MMD93:MMF93"/>
    <mergeCell ref="MMH93:MMJ93"/>
    <mergeCell ref="MKX93:MKZ93"/>
    <mergeCell ref="MLB93:MLD93"/>
    <mergeCell ref="MLF93:MLH93"/>
    <mergeCell ref="MLJ93:MLL93"/>
    <mergeCell ref="MLN93:MLP93"/>
    <mergeCell ref="MKD93:MKF93"/>
    <mergeCell ref="MKH93:MKJ93"/>
    <mergeCell ref="MKL93:MKN93"/>
    <mergeCell ref="MKP93:MKR93"/>
    <mergeCell ref="MKT93:MKV93"/>
    <mergeCell ref="MJJ93:MJL93"/>
    <mergeCell ref="MJN93:MJP93"/>
    <mergeCell ref="MJR93:MJT93"/>
    <mergeCell ref="MJV93:MJX93"/>
    <mergeCell ref="MJZ93:MKB93"/>
    <mergeCell ref="MIP93:MIR93"/>
    <mergeCell ref="MIT93:MIV93"/>
    <mergeCell ref="MIX93:MIZ93"/>
    <mergeCell ref="MJB93:MJD93"/>
    <mergeCell ref="MJF93:MJH93"/>
    <mergeCell ref="MHV93:MHX93"/>
    <mergeCell ref="MHZ93:MIB93"/>
    <mergeCell ref="MID93:MIF93"/>
    <mergeCell ref="MIH93:MIJ93"/>
    <mergeCell ref="MIL93:MIN93"/>
    <mergeCell ref="MHB93:MHD93"/>
    <mergeCell ref="MHF93:MHH93"/>
    <mergeCell ref="MHJ93:MHL93"/>
    <mergeCell ref="MHN93:MHP93"/>
    <mergeCell ref="MHR93:MHT93"/>
    <mergeCell ref="MGH93:MGJ93"/>
    <mergeCell ref="MGL93:MGN93"/>
    <mergeCell ref="MGP93:MGR93"/>
    <mergeCell ref="MGT93:MGV93"/>
    <mergeCell ref="MGX93:MGZ93"/>
    <mergeCell ref="MFN93:MFP93"/>
    <mergeCell ref="MFR93:MFT93"/>
    <mergeCell ref="MFV93:MFX93"/>
    <mergeCell ref="MFZ93:MGB93"/>
    <mergeCell ref="MGD93:MGF93"/>
    <mergeCell ref="MET93:MEV93"/>
    <mergeCell ref="MEX93:MEZ93"/>
    <mergeCell ref="MFB93:MFD93"/>
    <mergeCell ref="MFF93:MFH93"/>
    <mergeCell ref="MFJ93:MFL93"/>
    <mergeCell ref="MDZ93:MEB93"/>
    <mergeCell ref="MED93:MEF93"/>
    <mergeCell ref="MEH93:MEJ93"/>
    <mergeCell ref="MEL93:MEN93"/>
    <mergeCell ref="MEP93:MER93"/>
    <mergeCell ref="MDF93:MDH93"/>
    <mergeCell ref="MDJ93:MDL93"/>
    <mergeCell ref="MDN93:MDP93"/>
    <mergeCell ref="MDR93:MDT93"/>
    <mergeCell ref="MDV93:MDX93"/>
    <mergeCell ref="MCL93:MCN93"/>
    <mergeCell ref="MCP93:MCR93"/>
    <mergeCell ref="MCT93:MCV93"/>
    <mergeCell ref="MCX93:MCZ93"/>
    <mergeCell ref="MDB93:MDD93"/>
    <mergeCell ref="MBR93:MBT93"/>
    <mergeCell ref="MBV93:MBX93"/>
    <mergeCell ref="MBZ93:MCB93"/>
    <mergeCell ref="MCD93:MCF93"/>
    <mergeCell ref="MCH93:MCJ93"/>
    <mergeCell ref="MAX93:MAZ93"/>
    <mergeCell ref="MBB93:MBD93"/>
    <mergeCell ref="MBF93:MBH93"/>
    <mergeCell ref="MBJ93:MBL93"/>
    <mergeCell ref="MBN93:MBP93"/>
    <mergeCell ref="MAD93:MAF93"/>
    <mergeCell ref="MAH93:MAJ93"/>
    <mergeCell ref="MAL93:MAN93"/>
    <mergeCell ref="MAP93:MAR93"/>
    <mergeCell ref="MAT93:MAV93"/>
    <mergeCell ref="LZJ93:LZL93"/>
    <mergeCell ref="LZN93:LZP93"/>
    <mergeCell ref="LZR93:LZT93"/>
    <mergeCell ref="LZV93:LZX93"/>
    <mergeCell ref="LZZ93:MAB93"/>
    <mergeCell ref="LYP93:LYR93"/>
    <mergeCell ref="LYT93:LYV93"/>
    <mergeCell ref="LYX93:LYZ93"/>
    <mergeCell ref="LZB93:LZD93"/>
    <mergeCell ref="LZF93:LZH93"/>
    <mergeCell ref="LXV93:LXX93"/>
    <mergeCell ref="LXZ93:LYB93"/>
    <mergeCell ref="LYD93:LYF93"/>
    <mergeCell ref="LYH93:LYJ93"/>
    <mergeCell ref="LYL93:LYN93"/>
    <mergeCell ref="LXB93:LXD93"/>
    <mergeCell ref="LXF93:LXH93"/>
    <mergeCell ref="LXJ93:LXL93"/>
    <mergeCell ref="LXN93:LXP93"/>
    <mergeCell ref="LXR93:LXT93"/>
    <mergeCell ref="LWH93:LWJ93"/>
    <mergeCell ref="LWL93:LWN93"/>
    <mergeCell ref="LWP93:LWR93"/>
    <mergeCell ref="LWT93:LWV93"/>
    <mergeCell ref="LWX93:LWZ93"/>
    <mergeCell ref="LVN93:LVP93"/>
    <mergeCell ref="LVR93:LVT93"/>
    <mergeCell ref="LVV93:LVX93"/>
    <mergeCell ref="LVZ93:LWB93"/>
    <mergeCell ref="LWD93:LWF93"/>
    <mergeCell ref="LUT93:LUV93"/>
    <mergeCell ref="LUX93:LUZ93"/>
    <mergeCell ref="LVB93:LVD93"/>
    <mergeCell ref="LVF93:LVH93"/>
    <mergeCell ref="LVJ93:LVL93"/>
    <mergeCell ref="LTZ93:LUB93"/>
    <mergeCell ref="LUD93:LUF93"/>
    <mergeCell ref="LUH93:LUJ93"/>
    <mergeCell ref="LUL93:LUN93"/>
    <mergeCell ref="LUP93:LUR93"/>
    <mergeCell ref="LTF93:LTH93"/>
    <mergeCell ref="LTJ93:LTL93"/>
    <mergeCell ref="LTN93:LTP93"/>
    <mergeCell ref="LTR93:LTT93"/>
    <mergeCell ref="LTV93:LTX93"/>
    <mergeCell ref="LSL93:LSN93"/>
    <mergeCell ref="LSP93:LSR93"/>
    <mergeCell ref="LST93:LSV93"/>
    <mergeCell ref="LSX93:LSZ93"/>
    <mergeCell ref="LTB93:LTD93"/>
    <mergeCell ref="LRR93:LRT93"/>
    <mergeCell ref="LRV93:LRX93"/>
    <mergeCell ref="LRZ93:LSB93"/>
    <mergeCell ref="LSD93:LSF93"/>
    <mergeCell ref="LSH93:LSJ93"/>
    <mergeCell ref="LQX93:LQZ93"/>
    <mergeCell ref="LRB93:LRD93"/>
    <mergeCell ref="LRF93:LRH93"/>
    <mergeCell ref="LRJ93:LRL93"/>
    <mergeCell ref="LRN93:LRP93"/>
    <mergeCell ref="LQD93:LQF93"/>
    <mergeCell ref="LQH93:LQJ93"/>
    <mergeCell ref="LQL93:LQN93"/>
    <mergeCell ref="LQP93:LQR93"/>
    <mergeCell ref="LQT93:LQV93"/>
    <mergeCell ref="LPJ93:LPL93"/>
    <mergeCell ref="LPN93:LPP93"/>
    <mergeCell ref="LPR93:LPT93"/>
    <mergeCell ref="LPV93:LPX93"/>
    <mergeCell ref="LPZ93:LQB93"/>
    <mergeCell ref="LOP93:LOR93"/>
    <mergeCell ref="LOT93:LOV93"/>
    <mergeCell ref="LOX93:LOZ93"/>
    <mergeCell ref="LPB93:LPD93"/>
    <mergeCell ref="LPF93:LPH93"/>
    <mergeCell ref="LNV93:LNX93"/>
    <mergeCell ref="LNZ93:LOB93"/>
    <mergeCell ref="LOD93:LOF93"/>
    <mergeCell ref="LOH93:LOJ93"/>
    <mergeCell ref="LOL93:LON93"/>
    <mergeCell ref="LNB93:LND93"/>
    <mergeCell ref="LNF93:LNH93"/>
    <mergeCell ref="LNJ93:LNL93"/>
    <mergeCell ref="LNN93:LNP93"/>
    <mergeCell ref="LNR93:LNT93"/>
    <mergeCell ref="LMH93:LMJ93"/>
    <mergeCell ref="LML93:LMN93"/>
    <mergeCell ref="LMP93:LMR93"/>
    <mergeCell ref="LMT93:LMV93"/>
    <mergeCell ref="LMX93:LMZ93"/>
    <mergeCell ref="LLN93:LLP93"/>
    <mergeCell ref="LLR93:LLT93"/>
    <mergeCell ref="LLV93:LLX93"/>
    <mergeCell ref="LLZ93:LMB93"/>
    <mergeCell ref="LMD93:LMF93"/>
    <mergeCell ref="LKT93:LKV93"/>
    <mergeCell ref="LKX93:LKZ93"/>
    <mergeCell ref="LLB93:LLD93"/>
    <mergeCell ref="LLF93:LLH93"/>
    <mergeCell ref="LLJ93:LLL93"/>
    <mergeCell ref="LJZ93:LKB93"/>
    <mergeCell ref="LKD93:LKF93"/>
    <mergeCell ref="LKH93:LKJ93"/>
    <mergeCell ref="LKL93:LKN93"/>
    <mergeCell ref="LKP93:LKR93"/>
    <mergeCell ref="LJF93:LJH93"/>
    <mergeCell ref="LJJ93:LJL93"/>
    <mergeCell ref="LJN93:LJP93"/>
    <mergeCell ref="LJR93:LJT93"/>
    <mergeCell ref="LJV93:LJX93"/>
    <mergeCell ref="LIL93:LIN93"/>
    <mergeCell ref="LIP93:LIR93"/>
    <mergeCell ref="LIT93:LIV93"/>
    <mergeCell ref="LIX93:LIZ93"/>
    <mergeCell ref="LJB93:LJD93"/>
    <mergeCell ref="LHR93:LHT93"/>
    <mergeCell ref="LHV93:LHX93"/>
    <mergeCell ref="LHZ93:LIB93"/>
    <mergeCell ref="LID93:LIF93"/>
    <mergeCell ref="LIH93:LIJ93"/>
    <mergeCell ref="LGX93:LGZ93"/>
    <mergeCell ref="LHB93:LHD93"/>
    <mergeCell ref="LHF93:LHH93"/>
    <mergeCell ref="LHJ93:LHL93"/>
    <mergeCell ref="LHN93:LHP93"/>
    <mergeCell ref="LGD93:LGF93"/>
    <mergeCell ref="LGH93:LGJ93"/>
    <mergeCell ref="LGL93:LGN93"/>
    <mergeCell ref="LGP93:LGR93"/>
    <mergeCell ref="LGT93:LGV93"/>
    <mergeCell ref="LFJ93:LFL93"/>
    <mergeCell ref="LFN93:LFP93"/>
    <mergeCell ref="LFR93:LFT93"/>
    <mergeCell ref="LFV93:LFX93"/>
    <mergeCell ref="LFZ93:LGB93"/>
    <mergeCell ref="LEP93:LER93"/>
    <mergeCell ref="LET93:LEV93"/>
    <mergeCell ref="LEX93:LEZ93"/>
    <mergeCell ref="LFB93:LFD93"/>
    <mergeCell ref="LFF93:LFH93"/>
    <mergeCell ref="LDV93:LDX93"/>
    <mergeCell ref="LDZ93:LEB93"/>
    <mergeCell ref="LED93:LEF93"/>
    <mergeCell ref="LEH93:LEJ93"/>
    <mergeCell ref="LEL93:LEN93"/>
    <mergeCell ref="LDB93:LDD93"/>
    <mergeCell ref="LDF93:LDH93"/>
    <mergeCell ref="LDJ93:LDL93"/>
    <mergeCell ref="LDN93:LDP93"/>
    <mergeCell ref="LDR93:LDT93"/>
    <mergeCell ref="LCH93:LCJ93"/>
    <mergeCell ref="LCL93:LCN93"/>
    <mergeCell ref="LCP93:LCR93"/>
    <mergeCell ref="LCT93:LCV93"/>
    <mergeCell ref="LCX93:LCZ93"/>
    <mergeCell ref="LBN93:LBP93"/>
    <mergeCell ref="LBR93:LBT93"/>
    <mergeCell ref="LBV93:LBX93"/>
    <mergeCell ref="LBZ93:LCB93"/>
    <mergeCell ref="LCD93:LCF93"/>
    <mergeCell ref="LAT93:LAV93"/>
    <mergeCell ref="LAX93:LAZ93"/>
    <mergeCell ref="LBB93:LBD93"/>
    <mergeCell ref="LBF93:LBH93"/>
    <mergeCell ref="LBJ93:LBL93"/>
    <mergeCell ref="KZZ93:LAB93"/>
    <mergeCell ref="LAD93:LAF93"/>
    <mergeCell ref="LAH93:LAJ93"/>
    <mergeCell ref="LAL93:LAN93"/>
    <mergeCell ref="LAP93:LAR93"/>
    <mergeCell ref="KZF93:KZH93"/>
    <mergeCell ref="KZJ93:KZL93"/>
    <mergeCell ref="KZN93:KZP93"/>
    <mergeCell ref="KZR93:KZT93"/>
    <mergeCell ref="KZV93:KZX93"/>
    <mergeCell ref="KYL93:KYN93"/>
    <mergeCell ref="KYP93:KYR93"/>
    <mergeCell ref="KYT93:KYV93"/>
    <mergeCell ref="KYX93:KYZ93"/>
    <mergeCell ref="KZB93:KZD93"/>
    <mergeCell ref="KXR93:KXT93"/>
    <mergeCell ref="KXV93:KXX93"/>
    <mergeCell ref="KXZ93:KYB93"/>
    <mergeCell ref="KYD93:KYF93"/>
    <mergeCell ref="KYH93:KYJ93"/>
    <mergeCell ref="KWX93:KWZ93"/>
    <mergeCell ref="KXB93:KXD93"/>
    <mergeCell ref="KXF93:KXH93"/>
    <mergeCell ref="KXJ93:KXL93"/>
    <mergeCell ref="KXN93:KXP93"/>
    <mergeCell ref="KWD93:KWF93"/>
    <mergeCell ref="KWH93:KWJ93"/>
    <mergeCell ref="KWL93:KWN93"/>
    <mergeCell ref="KWP93:KWR93"/>
    <mergeCell ref="KWT93:KWV93"/>
    <mergeCell ref="KVJ93:KVL93"/>
    <mergeCell ref="KVN93:KVP93"/>
    <mergeCell ref="KVR93:KVT93"/>
    <mergeCell ref="KVV93:KVX93"/>
    <mergeCell ref="KVZ93:KWB93"/>
    <mergeCell ref="KUP93:KUR93"/>
    <mergeCell ref="KUT93:KUV93"/>
    <mergeCell ref="KUX93:KUZ93"/>
    <mergeCell ref="KVB93:KVD93"/>
    <mergeCell ref="KVF93:KVH93"/>
    <mergeCell ref="KTV93:KTX93"/>
    <mergeCell ref="KTZ93:KUB93"/>
    <mergeCell ref="KUD93:KUF93"/>
    <mergeCell ref="KUH93:KUJ93"/>
    <mergeCell ref="KUL93:KUN93"/>
    <mergeCell ref="KTB93:KTD93"/>
    <mergeCell ref="KTF93:KTH93"/>
    <mergeCell ref="KTJ93:KTL93"/>
    <mergeCell ref="KTN93:KTP93"/>
    <mergeCell ref="KTR93:KTT93"/>
    <mergeCell ref="KSH93:KSJ93"/>
    <mergeCell ref="KSL93:KSN93"/>
    <mergeCell ref="KSP93:KSR93"/>
    <mergeCell ref="KST93:KSV93"/>
    <mergeCell ref="KSX93:KSZ93"/>
    <mergeCell ref="KRN93:KRP93"/>
    <mergeCell ref="KRR93:KRT93"/>
    <mergeCell ref="KRV93:KRX93"/>
    <mergeCell ref="KRZ93:KSB93"/>
    <mergeCell ref="KSD93:KSF93"/>
    <mergeCell ref="KQT93:KQV93"/>
    <mergeCell ref="KQX93:KQZ93"/>
    <mergeCell ref="KRB93:KRD93"/>
    <mergeCell ref="KRF93:KRH93"/>
    <mergeCell ref="KRJ93:KRL93"/>
    <mergeCell ref="KPZ93:KQB93"/>
    <mergeCell ref="KQD93:KQF93"/>
    <mergeCell ref="KQH93:KQJ93"/>
    <mergeCell ref="KQL93:KQN93"/>
    <mergeCell ref="KQP93:KQR93"/>
    <mergeCell ref="KPF93:KPH93"/>
    <mergeCell ref="KPJ93:KPL93"/>
    <mergeCell ref="KPN93:KPP93"/>
    <mergeCell ref="KPR93:KPT93"/>
    <mergeCell ref="KPV93:KPX93"/>
    <mergeCell ref="KOL93:KON93"/>
    <mergeCell ref="KOP93:KOR93"/>
    <mergeCell ref="KOT93:KOV93"/>
    <mergeCell ref="KOX93:KOZ93"/>
    <mergeCell ref="KPB93:KPD93"/>
    <mergeCell ref="KNR93:KNT93"/>
    <mergeCell ref="KNV93:KNX93"/>
    <mergeCell ref="KNZ93:KOB93"/>
    <mergeCell ref="KOD93:KOF93"/>
    <mergeCell ref="KOH93:KOJ93"/>
    <mergeCell ref="KMX93:KMZ93"/>
    <mergeCell ref="KNB93:KND93"/>
    <mergeCell ref="KNF93:KNH93"/>
    <mergeCell ref="KNJ93:KNL93"/>
    <mergeCell ref="KNN93:KNP93"/>
    <mergeCell ref="KMD93:KMF93"/>
    <mergeCell ref="KMH93:KMJ93"/>
    <mergeCell ref="KML93:KMN93"/>
    <mergeCell ref="KMP93:KMR93"/>
    <mergeCell ref="KMT93:KMV93"/>
    <mergeCell ref="KLJ93:KLL93"/>
    <mergeCell ref="KLN93:KLP93"/>
    <mergeCell ref="KLR93:KLT93"/>
    <mergeCell ref="KLV93:KLX93"/>
    <mergeCell ref="KLZ93:KMB93"/>
    <mergeCell ref="KKP93:KKR93"/>
    <mergeCell ref="KKT93:KKV93"/>
    <mergeCell ref="KKX93:KKZ93"/>
    <mergeCell ref="KLB93:KLD93"/>
    <mergeCell ref="KLF93:KLH93"/>
    <mergeCell ref="KJV93:KJX93"/>
    <mergeCell ref="KJZ93:KKB93"/>
    <mergeCell ref="KKD93:KKF93"/>
    <mergeCell ref="KKH93:KKJ93"/>
    <mergeCell ref="KKL93:KKN93"/>
    <mergeCell ref="KJB93:KJD93"/>
    <mergeCell ref="KJF93:KJH93"/>
    <mergeCell ref="KJJ93:KJL93"/>
    <mergeCell ref="KJN93:KJP93"/>
    <mergeCell ref="KJR93:KJT93"/>
    <mergeCell ref="KIH93:KIJ93"/>
    <mergeCell ref="KIL93:KIN93"/>
    <mergeCell ref="KIP93:KIR93"/>
    <mergeCell ref="KIT93:KIV93"/>
    <mergeCell ref="KIX93:KIZ93"/>
    <mergeCell ref="KHN93:KHP93"/>
    <mergeCell ref="KHR93:KHT93"/>
    <mergeCell ref="KHV93:KHX93"/>
    <mergeCell ref="KHZ93:KIB93"/>
    <mergeCell ref="KID93:KIF93"/>
    <mergeCell ref="KGT93:KGV93"/>
    <mergeCell ref="KGX93:KGZ93"/>
    <mergeCell ref="KHB93:KHD93"/>
    <mergeCell ref="KHF93:KHH93"/>
    <mergeCell ref="KHJ93:KHL93"/>
    <mergeCell ref="KFZ93:KGB93"/>
    <mergeCell ref="KGD93:KGF93"/>
    <mergeCell ref="KGH93:KGJ93"/>
    <mergeCell ref="KGL93:KGN93"/>
    <mergeCell ref="KGP93:KGR93"/>
    <mergeCell ref="KFF93:KFH93"/>
    <mergeCell ref="KFJ93:KFL93"/>
    <mergeCell ref="KFN93:KFP93"/>
    <mergeCell ref="KFR93:KFT93"/>
    <mergeCell ref="KFV93:KFX93"/>
    <mergeCell ref="KEL93:KEN93"/>
    <mergeCell ref="KEP93:KER93"/>
    <mergeCell ref="KET93:KEV93"/>
    <mergeCell ref="KEX93:KEZ93"/>
    <mergeCell ref="KFB93:KFD93"/>
    <mergeCell ref="KDR93:KDT93"/>
    <mergeCell ref="KDV93:KDX93"/>
    <mergeCell ref="KDZ93:KEB93"/>
    <mergeCell ref="KED93:KEF93"/>
    <mergeCell ref="KEH93:KEJ93"/>
    <mergeCell ref="KCX93:KCZ93"/>
    <mergeCell ref="KDB93:KDD93"/>
    <mergeCell ref="KDF93:KDH93"/>
    <mergeCell ref="KDJ93:KDL93"/>
    <mergeCell ref="KDN93:KDP93"/>
    <mergeCell ref="KCD93:KCF93"/>
    <mergeCell ref="KCH93:KCJ93"/>
    <mergeCell ref="KCL93:KCN93"/>
    <mergeCell ref="KCP93:KCR93"/>
    <mergeCell ref="KCT93:KCV93"/>
    <mergeCell ref="KBJ93:KBL93"/>
    <mergeCell ref="KBN93:KBP93"/>
    <mergeCell ref="KBR93:KBT93"/>
    <mergeCell ref="KBV93:KBX93"/>
    <mergeCell ref="KBZ93:KCB93"/>
    <mergeCell ref="KAP93:KAR93"/>
    <mergeCell ref="KAT93:KAV93"/>
    <mergeCell ref="KAX93:KAZ93"/>
    <mergeCell ref="KBB93:KBD93"/>
    <mergeCell ref="KBF93:KBH93"/>
    <mergeCell ref="JZV93:JZX93"/>
    <mergeCell ref="JZZ93:KAB93"/>
    <mergeCell ref="KAD93:KAF93"/>
    <mergeCell ref="KAH93:KAJ93"/>
    <mergeCell ref="KAL93:KAN93"/>
    <mergeCell ref="JZB93:JZD93"/>
    <mergeCell ref="JZF93:JZH93"/>
    <mergeCell ref="JZJ93:JZL93"/>
    <mergeCell ref="JZN93:JZP93"/>
    <mergeCell ref="JZR93:JZT93"/>
    <mergeCell ref="JYH93:JYJ93"/>
    <mergeCell ref="JYL93:JYN93"/>
    <mergeCell ref="JYP93:JYR93"/>
    <mergeCell ref="JYT93:JYV93"/>
    <mergeCell ref="JYX93:JYZ93"/>
    <mergeCell ref="JXN93:JXP93"/>
    <mergeCell ref="JXR93:JXT93"/>
    <mergeCell ref="JXV93:JXX93"/>
    <mergeCell ref="JXZ93:JYB93"/>
    <mergeCell ref="JYD93:JYF93"/>
    <mergeCell ref="JWT93:JWV93"/>
    <mergeCell ref="JWX93:JWZ93"/>
    <mergeCell ref="JXB93:JXD93"/>
    <mergeCell ref="JXF93:JXH93"/>
    <mergeCell ref="JXJ93:JXL93"/>
    <mergeCell ref="JVZ93:JWB93"/>
    <mergeCell ref="JWD93:JWF93"/>
    <mergeCell ref="JWH93:JWJ93"/>
    <mergeCell ref="JWL93:JWN93"/>
    <mergeCell ref="JWP93:JWR93"/>
    <mergeCell ref="JVF93:JVH93"/>
    <mergeCell ref="JVJ93:JVL93"/>
    <mergeCell ref="JVN93:JVP93"/>
    <mergeCell ref="JVR93:JVT93"/>
    <mergeCell ref="JVV93:JVX93"/>
    <mergeCell ref="JUL93:JUN93"/>
    <mergeCell ref="JUP93:JUR93"/>
    <mergeCell ref="JUT93:JUV93"/>
    <mergeCell ref="JUX93:JUZ93"/>
    <mergeCell ref="JVB93:JVD93"/>
    <mergeCell ref="JTR93:JTT93"/>
    <mergeCell ref="JTV93:JTX93"/>
    <mergeCell ref="JTZ93:JUB93"/>
    <mergeCell ref="JUD93:JUF93"/>
    <mergeCell ref="JUH93:JUJ93"/>
    <mergeCell ref="JSX93:JSZ93"/>
    <mergeCell ref="JTB93:JTD93"/>
    <mergeCell ref="JTF93:JTH93"/>
    <mergeCell ref="JTJ93:JTL93"/>
    <mergeCell ref="JTN93:JTP93"/>
    <mergeCell ref="JSD93:JSF93"/>
    <mergeCell ref="JSH93:JSJ93"/>
    <mergeCell ref="JSL93:JSN93"/>
    <mergeCell ref="JSP93:JSR93"/>
    <mergeCell ref="JST93:JSV93"/>
    <mergeCell ref="JRJ93:JRL93"/>
    <mergeCell ref="JRN93:JRP93"/>
    <mergeCell ref="JRR93:JRT93"/>
    <mergeCell ref="JRV93:JRX93"/>
    <mergeCell ref="JRZ93:JSB93"/>
    <mergeCell ref="JQP93:JQR93"/>
    <mergeCell ref="JQT93:JQV93"/>
    <mergeCell ref="JQX93:JQZ93"/>
    <mergeCell ref="JRB93:JRD93"/>
    <mergeCell ref="JRF93:JRH93"/>
    <mergeCell ref="JPV93:JPX93"/>
    <mergeCell ref="JPZ93:JQB93"/>
    <mergeCell ref="JQD93:JQF93"/>
    <mergeCell ref="JQH93:JQJ93"/>
    <mergeCell ref="JQL93:JQN93"/>
    <mergeCell ref="JPB93:JPD93"/>
    <mergeCell ref="JPF93:JPH93"/>
    <mergeCell ref="JPJ93:JPL93"/>
    <mergeCell ref="JPN93:JPP93"/>
    <mergeCell ref="JPR93:JPT93"/>
    <mergeCell ref="JOH93:JOJ93"/>
    <mergeCell ref="JOL93:JON93"/>
    <mergeCell ref="JOP93:JOR93"/>
    <mergeCell ref="JOT93:JOV93"/>
    <mergeCell ref="JOX93:JOZ93"/>
    <mergeCell ref="JNN93:JNP93"/>
    <mergeCell ref="JNR93:JNT93"/>
    <mergeCell ref="JNV93:JNX93"/>
    <mergeCell ref="JNZ93:JOB93"/>
    <mergeCell ref="JOD93:JOF93"/>
    <mergeCell ref="JMT93:JMV93"/>
    <mergeCell ref="JMX93:JMZ93"/>
    <mergeCell ref="JNB93:JND93"/>
    <mergeCell ref="JNF93:JNH93"/>
    <mergeCell ref="JNJ93:JNL93"/>
    <mergeCell ref="JLZ93:JMB93"/>
    <mergeCell ref="JMD93:JMF93"/>
    <mergeCell ref="JMH93:JMJ93"/>
    <mergeCell ref="JML93:JMN93"/>
    <mergeCell ref="JMP93:JMR93"/>
    <mergeCell ref="JLF93:JLH93"/>
    <mergeCell ref="JLJ93:JLL93"/>
    <mergeCell ref="JLN93:JLP93"/>
    <mergeCell ref="JLR93:JLT93"/>
    <mergeCell ref="JLV93:JLX93"/>
    <mergeCell ref="JKL93:JKN93"/>
    <mergeCell ref="JKP93:JKR93"/>
    <mergeCell ref="JKT93:JKV93"/>
    <mergeCell ref="JKX93:JKZ93"/>
    <mergeCell ref="JLB93:JLD93"/>
    <mergeCell ref="JJR93:JJT93"/>
    <mergeCell ref="JJV93:JJX93"/>
    <mergeCell ref="JJZ93:JKB93"/>
    <mergeCell ref="JKD93:JKF93"/>
    <mergeCell ref="JKH93:JKJ93"/>
    <mergeCell ref="JIX93:JIZ93"/>
    <mergeCell ref="JJB93:JJD93"/>
    <mergeCell ref="JJF93:JJH93"/>
    <mergeCell ref="JJJ93:JJL93"/>
    <mergeCell ref="JJN93:JJP93"/>
    <mergeCell ref="JID93:JIF93"/>
    <mergeCell ref="JIH93:JIJ93"/>
    <mergeCell ref="JIL93:JIN93"/>
    <mergeCell ref="JIP93:JIR93"/>
    <mergeCell ref="JIT93:JIV93"/>
    <mergeCell ref="JHJ93:JHL93"/>
    <mergeCell ref="JHN93:JHP93"/>
    <mergeCell ref="JHR93:JHT93"/>
    <mergeCell ref="JHV93:JHX93"/>
    <mergeCell ref="JHZ93:JIB93"/>
    <mergeCell ref="JGP93:JGR93"/>
    <mergeCell ref="JGT93:JGV93"/>
    <mergeCell ref="JGX93:JGZ93"/>
    <mergeCell ref="JHB93:JHD93"/>
    <mergeCell ref="JHF93:JHH93"/>
    <mergeCell ref="JFV93:JFX93"/>
    <mergeCell ref="JFZ93:JGB93"/>
    <mergeCell ref="JGD93:JGF93"/>
    <mergeCell ref="JGH93:JGJ93"/>
    <mergeCell ref="JGL93:JGN93"/>
    <mergeCell ref="JFB93:JFD93"/>
    <mergeCell ref="JFF93:JFH93"/>
    <mergeCell ref="JFJ93:JFL93"/>
    <mergeCell ref="JFN93:JFP93"/>
    <mergeCell ref="JFR93:JFT93"/>
    <mergeCell ref="JEH93:JEJ93"/>
    <mergeCell ref="JEL93:JEN93"/>
    <mergeCell ref="JEP93:JER93"/>
    <mergeCell ref="JET93:JEV93"/>
    <mergeCell ref="JEX93:JEZ93"/>
    <mergeCell ref="JDN93:JDP93"/>
    <mergeCell ref="JDR93:JDT93"/>
    <mergeCell ref="JDV93:JDX93"/>
    <mergeCell ref="JDZ93:JEB93"/>
    <mergeCell ref="JED93:JEF93"/>
    <mergeCell ref="JCT93:JCV93"/>
    <mergeCell ref="JCX93:JCZ93"/>
    <mergeCell ref="JDB93:JDD93"/>
    <mergeCell ref="JDF93:JDH93"/>
    <mergeCell ref="JDJ93:JDL93"/>
    <mergeCell ref="JBZ93:JCB93"/>
    <mergeCell ref="JCD93:JCF93"/>
    <mergeCell ref="JCH93:JCJ93"/>
    <mergeCell ref="JCL93:JCN93"/>
    <mergeCell ref="JCP93:JCR93"/>
    <mergeCell ref="JBF93:JBH93"/>
    <mergeCell ref="JBJ93:JBL93"/>
    <mergeCell ref="JBN93:JBP93"/>
    <mergeCell ref="JBR93:JBT93"/>
    <mergeCell ref="JBV93:JBX93"/>
    <mergeCell ref="JAL93:JAN93"/>
    <mergeCell ref="JAP93:JAR93"/>
    <mergeCell ref="JAT93:JAV93"/>
    <mergeCell ref="JAX93:JAZ93"/>
    <mergeCell ref="JBB93:JBD93"/>
    <mergeCell ref="IZR93:IZT93"/>
    <mergeCell ref="IZV93:IZX93"/>
    <mergeCell ref="IZZ93:JAB93"/>
    <mergeCell ref="JAD93:JAF93"/>
    <mergeCell ref="JAH93:JAJ93"/>
    <mergeCell ref="IYX93:IYZ93"/>
    <mergeCell ref="IZB93:IZD93"/>
    <mergeCell ref="IZF93:IZH93"/>
    <mergeCell ref="IZJ93:IZL93"/>
    <mergeCell ref="IZN93:IZP93"/>
    <mergeCell ref="IYD93:IYF93"/>
    <mergeCell ref="IYH93:IYJ93"/>
    <mergeCell ref="IYL93:IYN93"/>
    <mergeCell ref="IYP93:IYR93"/>
    <mergeCell ref="IYT93:IYV93"/>
    <mergeCell ref="IXJ93:IXL93"/>
    <mergeCell ref="IXN93:IXP93"/>
    <mergeCell ref="IXR93:IXT93"/>
    <mergeCell ref="IXV93:IXX93"/>
    <mergeCell ref="IXZ93:IYB93"/>
    <mergeCell ref="IWP93:IWR93"/>
    <mergeCell ref="IWT93:IWV93"/>
    <mergeCell ref="IWX93:IWZ93"/>
    <mergeCell ref="IXB93:IXD93"/>
    <mergeCell ref="IXF93:IXH93"/>
    <mergeCell ref="IVV93:IVX93"/>
    <mergeCell ref="IVZ93:IWB93"/>
    <mergeCell ref="IWD93:IWF93"/>
    <mergeCell ref="IWH93:IWJ93"/>
    <mergeCell ref="IWL93:IWN93"/>
    <mergeCell ref="IVB93:IVD93"/>
    <mergeCell ref="IVF93:IVH93"/>
    <mergeCell ref="IVJ93:IVL93"/>
    <mergeCell ref="IVN93:IVP93"/>
    <mergeCell ref="IVR93:IVT93"/>
    <mergeCell ref="IUH93:IUJ93"/>
    <mergeCell ref="IUL93:IUN93"/>
    <mergeCell ref="IUP93:IUR93"/>
    <mergeCell ref="IUT93:IUV93"/>
    <mergeCell ref="IUX93:IUZ93"/>
    <mergeCell ref="ITN93:ITP93"/>
    <mergeCell ref="ITR93:ITT93"/>
    <mergeCell ref="ITV93:ITX93"/>
    <mergeCell ref="ITZ93:IUB93"/>
    <mergeCell ref="IUD93:IUF93"/>
    <mergeCell ref="IST93:ISV93"/>
    <mergeCell ref="ISX93:ISZ93"/>
    <mergeCell ref="ITB93:ITD93"/>
    <mergeCell ref="ITF93:ITH93"/>
    <mergeCell ref="ITJ93:ITL93"/>
    <mergeCell ref="IRZ93:ISB93"/>
    <mergeCell ref="ISD93:ISF93"/>
    <mergeCell ref="ISH93:ISJ93"/>
    <mergeCell ref="ISL93:ISN93"/>
    <mergeCell ref="ISP93:ISR93"/>
    <mergeCell ref="IRF93:IRH93"/>
    <mergeCell ref="IRJ93:IRL93"/>
    <mergeCell ref="IRN93:IRP93"/>
    <mergeCell ref="IRR93:IRT93"/>
    <mergeCell ref="IRV93:IRX93"/>
    <mergeCell ref="IQL93:IQN93"/>
    <mergeCell ref="IQP93:IQR93"/>
    <mergeCell ref="IQT93:IQV93"/>
    <mergeCell ref="IQX93:IQZ93"/>
    <mergeCell ref="IRB93:IRD93"/>
    <mergeCell ref="IPR93:IPT93"/>
    <mergeCell ref="IPV93:IPX93"/>
    <mergeCell ref="IPZ93:IQB93"/>
    <mergeCell ref="IQD93:IQF93"/>
    <mergeCell ref="IQH93:IQJ93"/>
    <mergeCell ref="IOX93:IOZ93"/>
    <mergeCell ref="IPB93:IPD93"/>
    <mergeCell ref="IPF93:IPH93"/>
    <mergeCell ref="IPJ93:IPL93"/>
    <mergeCell ref="IPN93:IPP93"/>
    <mergeCell ref="IOD93:IOF93"/>
    <mergeCell ref="IOH93:IOJ93"/>
    <mergeCell ref="IOL93:ION93"/>
    <mergeCell ref="IOP93:IOR93"/>
    <mergeCell ref="IOT93:IOV93"/>
    <mergeCell ref="INJ93:INL93"/>
    <mergeCell ref="INN93:INP93"/>
    <mergeCell ref="INR93:INT93"/>
    <mergeCell ref="INV93:INX93"/>
    <mergeCell ref="INZ93:IOB93"/>
    <mergeCell ref="IMP93:IMR93"/>
    <mergeCell ref="IMT93:IMV93"/>
    <mergeCell ref="IMX93:IMZ93"/>
    <mergeCell ref="INB93:IND93"/>
    <mergeCell ref="INF93:INH93"/>
    <mergeCell ref="ILV93:ILX93"/>
    <mergeCell ref="ILZ93:IMB93"/>
    <mergeCell ref="IMD93:IMF93"/>
    <mergeCell ref="IMH93:IMJ93"/>
    <mergeCell ref="IML93:IMN93"/>
    <mergeCell ref="ILB93:ILD93"/>
    <mergeCell ref="ILF93:ILH93"/>
    <mergeCell ref="ILJ93:ILL93"/>
    <mergeCell ref="ILN93:ILP93"/>
    <mergeCell ref="ILR93:ILT93"/>
    <mergeCell ref="IKH93:IKJ93"/>
    <mergeCell ref="IKL93:IKN93"/>
    <mergeCell ref="IKP93:IKR93"/>
    <mergeCell ref="IKT93:IKV93"/>
    <mergeCell ref="IKX93:IKZ93"/>
    <mergeCell ref="IJN93:IJP93"/>
    <mergeCell ref="IJR93:IJT93"/>
    <mergeCell ref="IJV93:IJX93"/>
    <mergeCell ref="IJZ93:IKB93"/>
    <mergeCell ref="IKD93:IKF93"/>
    <mergeCell ref="IIT93:IIV93"/>
    <mergeCell ref="IIX93:IIZ93"/>
    <mergeCell ref="IJB93:IJD93"/>
    <mergeCell ref="IJF93:IJH93"/>
    <mergeCell ref="IJJ93:IJL93"/>
    <mergeCell ref="IHZ93:IIB93"/>
    <mergeCell ref="IID93:IIF93"/>
    <mergeCell ref="IIH93:IIJ93"/>
    <mergeCell ref="IIL93:IIN93"/>
    <mergeCell ref="IIP93:IIR93"/>
    <mergeCell ref="IHF93:IHH93"/>
    <mergeCell ref="IHJ93:IHL93"/>
    <mergeCell ref="IHN93:IHP93"/>
    <mergeCell ref="IHR93:IHT93"/>
    <mergeCell ref="IHV93:IHX93"/>
    <mergeCell ref="IGL93:IGN93"/>
    <mergeCell ref="IGP93:IGR93"/>
    <mergeCell ref="IGT93:IGV93"/>
    <mergeCell ref="IGX93:IGZ93"/>
    <mergeCell ref="IHB93:IHD93"/>
    <mergeCell ref="IFR93:IFT93"/>
    <mergeCell ref="IFV93:IFX93"/>
    <mergeCell ref="IFZ93:IGB93"/>
    <mergeCell ref="IGD93:IGF93"/>
    <mergeCell ref="IGH93:IGJ93"/>
    <mergeCell ref="IEX93:IEZ93"/>
    <mergeCell ref="IFB93:IFD93"/>
    <mergeCell ref="IFF93:IFH93"/>
    <mergeCell ref="IFJ93:IFL93"/>
    <mergeCell ref="IFN93:IFP93"/>
    <mergeCell ref="IED93:IEF93"/>
    <mergeCell ref="IEH93:IEJ93"/>
    <mergeCell ref="IEL93:IEN93"/>
    <mergeCell ref="IEP93:IER93"/>
    <mergeCell ref="IET93:IEV93"/>
    <mergeCell ref="IDJ93:IDL93"/>
    <mergeCell ref="IDN93:IDP93"/>
    <mergeCell ref="IDR93:IDT93"/>
    <mergeCell ref="IDV93:IDX93"/>
    <mergeCell ref="IDZ93:IEB93"/>
    <mergeCell ref="ICP93:ICR93"/>
    <mergeCell ref="ICT93:ICV93"/>
    <mergeCell ref="ICX93:ICZ93"/>
    <mergeCell ref="IDB93:IDD93"/>
    <mergeCell ref="IDF93:IDH93"/>
    <mergeCell ref="IBV93:IBX93"/>
    <mergeCell ref="IBZ93:ICB93"/>
    <mergeCell ref="ICD93:ICF93"/>
    <mergeCell ref="ICH93:ICJ93"/>
    <mergeCell ref="ICL93:ICN93"/>
    <mergeCell ref="IBB93:IBD93"/>
    <mergeCell ref="IBF93:IBH93"/>
    <mergeCell ref="IBJ93:IBL93"/>
    <mergeCell ref="IBN93:IBP93"/>
    <mergeCell ref="IBR93:IBT93"/>
    <mergeCell ref="IAH93:IAJ93"/>
    <mergeCell ref="IAL93:IAN93"/>
    <mergeCell ref="IAP93:IAR93"/>
    <mergeCell ref="IAT93:IAV93"/>
    <mergeCell ref="IAX93:IAZ93"/>
    <mergeCell ref="HZN93:HZP93"/>
    <mergeCell ref="HZR93:HZT93"/>
    <mergeCell ref="HZV93:HZX93"/>
    <mergeCell ref="HZZ93:IAB93"/>
    <mergeCell ref="IAD93:IAF93"/>
    <mergeCell ref="HYT93:HYV93"/>
    <mergeCell ref="HYX93:HYZ93"/>
    <mergeCell ref="HZB93:HZD93"/>
    <mergeCell ref="HZF93:HZH93"/>
    <mergeCell ref="HZJ93:HZL93"/>
    <mergeCell ref="HXZ93:HYB93"/>
    <mergeCell ref="HYD93:HYF93"/>
    <mergeCell ref="HYH93:HYJ93"/>
    <mergeCell ref="HYL93:HYN93"/>
    <mergeCell ref="HYP93:HYR93"/>
    <mergeCell ref="HXF93:HXH93"/>
    <mergeCell ref="HXJ93:HXL93"/>
    <mergeCell ref="HXN93:HXP93"/>
    <mergeCell ref="HXR93:HXT93"/>
    <mergeCell ref="HXV93:HXX93"/>
    <mergeCell ref="HWL93:HWN93"/>
    <mergeCell ref="HWP93:HWR93"/>
    <mergeCell ref="HWT93:HWV93"/>
    <mergeCell ref="HWX93:HWZ93"/>
    <mergeCell ref="HXB93:HXD93"/>
    <mergeCell ref="HVR93:HVT93"/>
    <mergeCell ref="HVV93:HVX93"/>
    <mergeCell ref="HVZ93:HWB93"/>
    <mergeCell ref="HWD93:HWF93"/>
    <mergeCell ref="HWH93:HWJ93"/>
    <mergeCell ref="HUX93:HUZ93"/>
    <mergeCell ref="HVB93:HVD93"/>
    <mergeCell ref="HVF93:HVH93"/>
    <mergeCell ref="HVJ93:HVL93"/>
    <mergeCell ref="HVN93:HVP93"/>
    <mergeCell ref="HUD93:HUF93"/>
    <mergeCell ref="HUH93:HUJ93"/>
    <mergeCell ref="HUL93:HUN93"/>
    <mergeCell ref="HUP93:HUR93"/>
    <mergeCell ref="HUT93:HUV93"/>
    <mergeCell ref="HTJ93:HTL93"/>
    <mergeCell ref="HTN93:HTP93"/>
    <mergeCell ref="HTR93:HTT93"/>
    <mergeCell ref="HTV93:HTX93"/>
    <mergeCell ref="HTZ93:HUB93"/>
    <mergeCell ref="HSP93:HSR93"/>
    <mergeCell ref="HST93:HSV93"/>
    <mergeCell ref="HSX93:HSZ93"/>
    <mergeCell ref="HTB93:HTD93"/>
    <mergeCell ref="HTF93:HTH93"/>
    <mergeCell ref="HRV93:HRX93"/>
    <mergeCell ref="HRZ93:HSB93"/>
    <mergeCell ref="HSD93:HSF93"/>
    <mergeCell ref="HSH93:HSJ93"/>
    <mergeCell ref="HSL93:HSN93"/>
    <mergeCell ref="HRB93:HRD93"/>
    <mergeCell ref="HRF93:HRH93"/>
    <mergeCell ref="HRJ93:HRL93"/>
    <mergeCell ref="HRN93:HRP93"/>
    <mergeCell ref="HRR93:HRT93"/>
    <mergeCell ref="HQH93:HQJ93"/>
    <mergeCell ref="HQL93:HQN93"/>
    <mergeCell ref="HQP93:HQR93"/>
    <mergeCell ref="HQT93:HQV93"/>
    <mergeCell ref="HQX93:HQZ93"/>
    <mergeCell ref="HPN93:HPP93"/>
    <mergeCell ref="HPR93:HPT93"/>
    <mergeCell ref="HPV93:HPX93"/>
    <mergeCell ref="HPZ93:HQB93"/>
    <mergeCell ref="HQD93:HQF93"/>
    <mergeCell ref="HOT93:HOV93"/>
    <mergeCell ref="HOX93:HOZ93"/>
    <mergeCell ref="HPB93:HPD93"/>
    <mergeCell ref="HPF93:HPH93"/>
    <mergeCell ref="HPJ93:HPL93"/>
    <mergeCell ref="HNZ93:HOB93"/>
    <mergeCell ref="HOD93:HOF93"/>
    <mergeCell ref="HOH93:HOJ93"/>
    <mergeCell ref="HOL93:HON93"/>
    <mergeCell ref="HOP93:HOR93"/>
    <mergeCell ref="HNF93:HNH93"/>
    <mergeCell ref="HNJ93:HNL93"/>
    <mergeCell ref="HNN93:HNP93"/>
    <mergeCell ref="HNR93:HNT93"/>
    <mergeCell ref="HNV93:HNX93"/>
    <mergeCell ref="HML93:HMN93"/>
    <mergeCell ref="HMP93:HMR93"/>
    <mergeCell ref="HMT93:HMV93"/>
    <mergeCell ref="HMX93:HMZ93"/>
    <mergeCell ref="HNB93:HND93"/>
    <mergeCell ref="HLR93:HLT93"/>
    <mergeCell ref="HLV93:HLX93"/>
    <mergeCell ref="HLZ93:HMB93"/>
    <mergeCell ref="HMD93:HMF93"/>
    <mergeCell ref="HMH93:HMJ93"/>
    <mergeCell ref="HKX93:HKZ93"/>
    <mergeCell ref="HLB93:HLD93"/>
    <mergeCell ref="HLF93:HLH93"/>
    <mergeCell ref="HLJ93:HLL93"/>
    <mergeCell ref="HLN93:HLP93"/>
    <mergeCell ref="HKD93:HKF93"/>
    <mergeCell ref="HKH93:HKJ93"/>
    <mergeCell ref="HKL93:HKN93"/>
    <mergeCell ref="HKP93:HKR93"/>
    <mergeCell ref="HKT93:HKV93"/>
    <mergeCell ref="HJJ93:HJL93"/>
    <mergeCell ref="HJN93:HJP93"/>
    <mergeCell ref="HJR93:HJT93"/>
    <mergeCell ref="HJV93:HJX93"/>
    <mergeCell ref="HJZ93:HKB93"/>
    <mergeCell ref="HIP93:HIR93"/>
    <mergeCell ref="HIT93:HIV93"/>
    <mergeCell ref="HIX93:HIZ93"/>
    <mergeCell ref="HJB93:HJD93"/>
    <mergeCell ref="HJF93:HJH93"/>
    <mergeCell ref="HHV93:HHX93"/>
    <mergeCell ref="HHZ93:HIB93"/>
    <mergeCell ref="HID93:HIF93"/>
    <mergeCell ref="HIH93:HIJ93"/>
    <mergeCell ref="HIL93:HIN93"/>
    <mergeCell ref="HHB93:HHD93"/>
    <mergeCell ref="HHF93:HHH93"/>
    <mergeCell ref="HHJ93:HHL93"/>
    <mergeCell ref="HHN93:HHP93"/>
    <mergeCell ref="HHR93:HHT93"/>
    <mergeCell ref="HGH93:HGJ93"/>
    <mergeCell ref="HGL93:HGN93"/>
    <mergeCell ref="HGP93:HGR93"/>
    <mergeCell ref="HGT93:HGV93"/>
    <mergeCell ref="HGX93:HGZ93"/>
    <mergeCell ref="HFN93:HFP93"/>
    <mergeCell ref="HFR93:HFT93"/>
    <mergeCell ref="HFV93:HFX93"/>
    <mergeCell ref="HFZ93:HGB93"/>
    <mergeCell ref="HGD93:HGF93"/>
    <mergeCell ref="HET93:HEV93"/>
    <mergeCell ref="HEX93:HEZ93"/>
    <mergeCell ref="HFB93:HFD93"/>
    <mergeCell ref="HFF93:HFH93"/>
    <mergeCell ref="HFJ93:HFL93"/>
    <mergeCell ref="HDZ93:HEB93"/>
    <mergeCell ref="HED93:HEF93"/>
    <mergeCell ref="HEH93:HEJ93"/>
    <mergeCell ref="HEL93:HEN93"/>
    <mergeCell ref="HEP93:HER93"/>
    <mergeCell ref="HDF93:HDH93"/>
    <mergeCell ref="HDJ93:HDL93"/>
    <mergeCell ref="HDN93:HDP93"/>
    <mergeCell ref="HDR93:HDT93"/>
    <mergeCell ref="HDV93:HDX93"/>
    <mergeCell ref="HCL93:HCN93"/>
    <mergeCell ref="HCP93:HCR93"/>
    <mergeCell ref="HCT93:HCV93"/>
    <mergeCell ref="HCX93:HCZ93"/>
    <mergeCell ref="HDB93:HDD93"/>
    <mergeCell ref="HBR93:HBT93"/>
    <mergeCell ref="HBV93:HBX93"/>
    <mergeCell ref="HBZ93:HCB93"/>
    <mergeCell ref="HCD93:HCF93"/>
    <mergeCell ref="HCH93:HCJ93"/>
    <mergeCell ref="HAX93:HAZ93"/>
    <mergeCell ref="HBB93:HBD93"/>
    <mergeCell ref="HBF93:HBH93"/>
    <mergeCell ref="HBJ93:HBL93"/>
    <mergeCell ref="HBN93:HBP93"/>
    <mergeCell ref="HAD93:HAF93"/>
    <mergeCell ref="HAH93:HAJ93"/>
    <mergeCell ref="HAL93:HAN93"/>
    <mergeCell ref="HAP93:HAR93"/>
    <mergeCell ref="HAT93:HAV93"/>
    <mergeCell ref="GZJ93:GZL93"/>
    <mergeCell ref="GZN93:GZP93"/>
    <mergeCell ref="GZR93:GZT93"/>
    <mergeCell ref="GZV93:GZX93"/>
    <mergeCell ref="GZZ93:HAB93"/>
    <mergeCell ref="GYP93:GYR93"/>
    <mergeCell ref="GYT93:GYV93"/>
    <mergeCell ref="GYX93:GYZ93"/>
    <mergeCell ref="GZB93:GZD93"/>
    <mergeCell ref="GZF93:GZH93"/>
    <mergeCell ref="GXV93:GXX93"/>
    <mergeCell ref="GXZ93:GYB93"/>
    <mergeCell ref="GYD93:GYF93"/>
    <mergeCell ref="GYH93:GYJ93"/>
    <mergeCell ref="GYL93:GYN93"/>
    <mergeCell ref="GXB93:GXD93"/>
    <mergeCell ref="GXF93:GXH93"/>
    <mergeCell ref="GXJ93:GXL93"/>
    <mergeCell ref="GXN93:GXP93"/>
    <mergeCell ref="GXR93:GXT93"/>
    <mergeCell ref="GWH93:GWJ93"/>
    <mergeCell ref="GWL93:GWN93"/>
    <mergeCell ref="GWP93:GWR93"/>
    <mergeCell ref="GWT93:GWV93"/>
    <mergeCell ref="GWX93:GWZ93"/>
    <mergeCell ref="GVN93:GVP93"/>
    <mergeCell ref="GVR93:GVT93"/>
    <mergeCell ref="GVV93:GVX93"/>
    <mergeCell ref="GVZ93:GWB93"/>
    <mergeCell ref="GWD93:GWF93"/>
    <mergeCell ref="GUT93:GUV93"/>
    <mergeCell ref="GUX93:GUZ93"/>
    <mergeCell ref="GVB93:GVD93"/>
    <mergeCell ref="GVF93:GVH93"/>
    <mergeCell ref="GVJ93:GVL93"/>
    <mergeCell ref="GTZ93:GUB93"/>
    <mergeCell ref="GUD93:GUF93"/>
    <mergeCell ref="GUH93:GUJ93"/>
    <mergeCell ref="GUL93:GUN93"/>
    <mergeCell ref="GUP93:GUR93"/>
    <mergeCell ref="GTF93:GTH93"/>
    <mergeCell ref="GTJ93:GTL93"/>
    <mergeCell ref="GTN93:GTP93"/>
    <mergeCell ref="GTR93:GTT93"/>
    <mergeCell ref="GTV93:GTX93"/>
    <mergeCell ref="GSL93:GSN93"/>
    <mergeCell ref="GSP93:GSR93"/>
    <mergeCell ref="GST93:GSV93"/>
    <mergeCell ref="GSX93:GSZ93"/>
    <mergeCell ref="GTB93:GTD93"/>
    <mergeCell ref="GRR93:GRT93"/>
    <mergeCell ref="GRV93:GRX93"/>
    <mergeCell ref="GRZ93:GSB93"/>
    <mergeCell ref="GSD93:GSF93"/>
    <mergeCell ref="GSH93:GSJ93"/>
    <mergeCell ref="GQX93:GQZ93"/>
    <mergeCell ref="GRB93:GRD93"/>
    <mergeCell ref="GRF93:GRH93"/>
    <mergeCell ref="GRJ93:GRL93"/>
    <mergeCell ref="GRN93:GRP93"/>
    <mergeCell ref="GQD93:GQF93"/>
    <mergeCell ref="GQH93:GQJ93"/>
    <mergeCell ref="GQL93:GQN93"/>
    <mergeCell ref="GQP93:GQR93"/>
    <mergeCell ref="GQT93:GQV93"/>
    <mergeCell ref="GPJ93:GPL93"/>
    <mergeCell ref="GPN93:GPP93"/>
    <mergeCell ref="GPR93:GPT93"/>
    <mergeCell ref="GPV93:GPX93"/>
    <mergeCell ref="GPZ93:GQB93"/>
    <mergeCell ref="GOP93:GOR93"/>
    <mergeCell ref="GOT93:GOV93"/>
    <mergeCell ref="GOX93:GOZ93"/>
    <mergeCell ref="GPB93:GPD93"/>
    <mergeCell ref="GPF93:GPH93"/>
    <mergeCell ref="GNV93:GNX93"/>
    <mergeCell ref="GNZ93:GOB93"/>
    <mergeCell ref="GOD93:GOF93"/>
    <mergeCell ref="GOH93:GOJ93"/>
    <mergeCell ref="GOL93:GON93"/>
    <mergeCell ref="GNB93:GND93"/>
    <mergeCell ref="GNF93:GNH93"/>
    <mergeCell ref="GNJ93:GNL93"/>
    <mergeCell ref="GNN93:GNP93"/>
    <mergeCell ref="GNR93:GNT93"/>
    <mergeCell ref="GMH93:GMJ93"/>
    <mergeCell ref="GML93:GMN93"/>
    <mergeCell ref="GMP93:GMR93"/>
    <mergeCell ref="GMT93:GMV93"/>
    <mergeCell ref="GMX93:GMZ93"/>
    <mergeCell ref="GLN93:GLP93"/>
    <mergeCell ref="GLR93:GLT93"/>
    <mergeCell ref="GLV93:GLX93"/>
    <mergeCell ref="GLZ93:GMB93"/>
    <mergeCell ref="GMD93:GMF93"/>
    <mergeCell ref="GKT93:GKV93"/>
    <mergeCell ref="GKX93:GKZ93"/>
    <mergeCell ref="GLB93:GLD93"/>
    <mergeCell ref="GLF93:GLH93"/>
    <mergeCell ref="GLJ93:GLL93"/>
    <mergeCell ref="GJZ93:GKB93"/>
    <mergeCell ref="GKD93:GKF93"/>
    <mergeCell ref="GKH93:GKJ93"/>
    <mergeCell ref="GKL93:GKN93"/>
    <mergeCell ref="GKP93:GKR93"/>
    <mergeCell ref="GJF93:GJH93"/>
    <mergeCell ref="GJJ93:GJL93"/>
    <mergeCell ref="GJN93:GJP93"/>
    <mergeCell ref="GJR93:GJT93"/>
    <mergeCell ref="GJV93:GJX93"/>
    <mergeCell ref="GIL93:GIN93"/>
    <mergeCell ref="GIP93:GIR93"/>
    <mergeCell ref="GIT93:GIV93"/>
    <mergeCell ref="GIX93:GIZ93"/>
    <mergeCell ref="GJB93:GJD93"/>
    <mergeCell ref="GHR93:GHT93"/>
    <mergeCell ref="GHV93:GHX93"/>
    <mergeCell ref="GHZ93:GIB93"/>
    <mergeCell ref="GID93:GIF93"/>
    <mergeCell ref="GIH93:GIJ93"/>
    <mergeCell ref="GGX93:GGZ93"/>
    <mergeCell ref="GHB93:GHD93"/>
    <mergeCell ref="GHF93:GHH93"/>
    <mergeCell ref="GHJ93:GHL93"/>
    <mergeCell ref="GHN93:GHP93"/>
    <mergeCell ref="GGD93:GGF93"/>
    <mergeCell ref="GGH93:GGJ93"/>
    <mergeCell ref="GGL93:GGN93"/>
    <mergeCell ref="GGP93:GGR93"/>
    <mergeCell ref="GGT93:GGV93"/>
    <mergeCell ref="GFJ93:GFL93"/>
    <mergeCell ref="GFN93:GFP93"/>
    <mergeCell ref="GFR93:GFT93"/>
    <mergeCell ref="GFV93:GFX93"/>
    <mergeCell ref="GFZ93:GGB93"/>
    <mergeCell ref="GEP93:GER93"/>
    <mergeCell ref="GET93:GEV93"/>
    <mergeCell ref="GEX93:GEZ93"/>
    <mergeCell ref="GFB93:GFD93"/>
    <mergeCell ref="GFF93:GFH93"/>
    <mergeCell ref="GDV93:GDX93"/>
    <mergeCell ref="GDZ93:GEB93"/>
    <mergeCell ref="GED93:GEF93"/>
    <mergeCell ref="GEH93:GEJ93"/>
    <mergeCell ref="GEL93:GEN93"/>
    <mergeCell ref="GDB93:GDD93"/>
    <mergeCell ref="GDF93:GDH93"/>
    <mergeCell ref="GDJ93:GDL93"/>
    <mergeCell ref="GDN93:GDP93"/>
    <mergeCell ref="GDR93:GDT93"/>
    <mergeCell ref="GCH93:GCJ93"/>
    <mergeCell ref="GCL93:GCN93"/>
    <mergeCell ref="GCP93:GCR93"/>
    <mergeCell ref="GCT93:GCV93"/>
    <mergeCell ref="GCX93:GCZ93"/>
    <mergeCell ref="GBN93:GBP93"/>
    <mergeCell ref="GBR93:GBT93"/>
    <mergeCell ref="GBV93:GBX93"/>
    <mergeCell ref="GBZ93:GCB93"/>
    <mergeCell ref="GCD93:GCF93"/>
    <mergeCell ref="GAT93:GAV93"/>
    <mergeCell ref="GAX93:GAZ93"/>
    <mergeCell ref="GBB93:GBD93"/>
    <mergeCell ref="GBF93:GBH93"/>
    <mergeCell ref="GBJ93:GBL93"/>
    <mergeCell ref="FZZ93:GAB93"/>
    <mergeCell ref="GAD93:GAF93"/>
    <mergeCell ref="GAH93:GAJ93"/>
    <mergeCell ref="GAL93:GAN93"/>
    <mergeCell ref="GAP93:GAR93"/>
    <mergeCell ref="FZF93:FZH93"/>
    <mergeCell ref="FZJ93:FZL93"/>
    <mergeCell ref="FZN93:FZP93"/>
    <mergeCell ref="FZR93:FZT93"/>
    <mergeCell ref="FZV93:FZX93"/>
    <mergeCell ref="FYL93:FYN93"/>
    <mergeCell ref="FYP93:FYR93"/>
    <mergeCell ref="FYT93:FYV93"/>
    <mergeCell ref="FYX93:FYZ93"/>
    <mergeCell ref="FZB93:FZD93"/>
    <mergeCell ref="FXR93:FXT93"/>
    <mergeCell ref="FXV93:FXX93"/>
    <mergeCell ref="FXZ93:FYB93"/>
    <mergeCell ref="FYD93:FYF93"/>
    <mergeCell ref="FYH93:FYJ93"/>
    <mergeCell ref="FWX93:FWZ93"/>
    <mergeCell ref="FXB93:FXD93"/>
    <mergeCell ref="FXF93:FXH93"/>
    <mergeCell ref="FXJ93:FXL93"/>
    <mergeCell ref="FXN93:FXP93"/>
    <mergeCell ref="FWD93:FWF93"/>
    <mergeCell ref="FWH93:FWJ93"/>
    <mergeCell ref="FWL93:FWN93"/>
    <mergeCell ref="FWP93:FWR93"/>
    <mergeCell ref="FWT93:FWV93"/>
    <mergeCell ref="FVJ93:FVL93"/>
    <mergeCell ref="FVN93:FVP93"/>
    <mergeCell ref="FVR93:FVT93"/>
    <mergeCell ref="FVV93:FVX93"/>
    <mergeCell ref="FVZ93:FWB93"/>
    <mergeCell ref="FUP93:FUR93"/>
    <mergeCell ref="FUT93:FUV93"/>
    <mergeCell ref="FUX93:FUZ93"/>
    <mergeCell ref="FVB93:FVD93"/>
    <mergeCell ref="FVF93:FVH93"/>
    <mergeCell ref="FTV93:FTX93"/>
    <mergeCell ref="FTZ93:FUB93"/>
    <mergeCell ref="FUD93:FUF93"/>
    <mergeCell ref="FUH93:FUJ93"/>
    <mergeCell ref="FUL93:FUN93"/>
    <mergeCell ref="FTB93:FTD93"/>
    <mergeCell ref="FTF93:FTH93"/>
    <mergeCell ref="FTJ93:FTL93"/>
    <mergeCell ref="FTN93:FTP93"/>
    <mergeCell ref="FTR93:FTT93"/>
    <mergeCell ref="FSH93:FSJ93"/>
    <mergeCell ref="FSL93:FSN93"/>
    <mergeCell ref="FSP93:FSR93"/>
    <mergeCell ref="FST93:FSV93"/>
    <mergeCell ref="FSX93:FSZ93"/>
    <mergeCell ref="FRN93:FRP93"/>
    <mergeCell ref="FRR93:FRT93"/>
    <mergeCell ref="FRV93:FRX93"/>
    <mergeCell ref="FRZ93:FSB93"/>
    <mergeCell ref="FSD93:FSF93"/>
    <mergeCell ref="FQT93:FQV93"/>
    <mergeCell ref="FQX93:FQZ93"/>
    <mergeCell ref="FRB93:FRD93"/>
    <mergeCell ref="FRF93:FRH93"/>
    <mergeCell ref="FRJ93:FRL93"/>
    <mergeCell ref="FPZ93:FQB93"/>
    <mergeCell ref="FQD93:FQF93"/>
    <mergeCell ref="FQH93:FQJ93"/>
    <mergeCell ref="FQL93:FQN93"/>
    <mergeCell ref="FQP93:FQR93"/>
    <mergeCell ref="FPF93:FPH93"/>
    <mergeCell ref="FPJ93:FPL93"/>
    <mergeCell ref="FPN93:FPP93"/>
    <mergeCell ref="FPR93:FPT93"/>
    <mergeCell ref="FPV93:FPX93"/>
    <mergeCell ref="FOL93:FON93"/>
    <mergeCell ref="FOP93:FOR93"/>
    <mergeCell ref="FOT93:FOV93"/>
    <mergeCell ref="FOX93:FOZ93"/>
    <mergeCell ref="FPB93:FPD93"/>
    <mergeCell ref="FNR93:FNT93"/>
    <mergeCell ref="FNV93:FNX93"/>
    <mergeCell ref="FNZ93:FOB93"/>
    <mergeCell ref="FOD93:FOF93"/>
    <mergeCell ref="FOH93:FOJ93"/>
    <mergeCell ref="FMX93:FMZ93"/>
    <mergeCell ref="FNB93:FND93"/>
    <mergeCell ref="FNF93:FNH93"/>
    <mergeCell ref="FNJ93:FNL93"/>
    <mergeCell ref="FNN93:FNP93"/>
    <mergeCell ref="FMD93:FMF93"/>
    <mergeCell ref="FMH93:FMJ93"/>
    <mergeCell ref="FML93:FMN93"/>
    <mergeCell ref="FMP93:FMR93"/>
    <mergeCell ref="FMT93:FMV93"/>
    <mergeCell ref="FLJ93:FLL93"/>
    <mergeCell ref="FLN93:FLP93"/>
    <mergeCell ref="FLR93:FLT93"/>
    <mergeCell ref="FLV93:FLX93"/>
    <mergeCell ref="FLZ93:FMB93"/>
    <mergeCell ref="FKP93:FKR93"/>
    <mergeCell ref="FKT93:FKV93"/>
    <mergeCell ref="FKX93:FKZ93"/>
    <mergeCell ref="FLB93:FLD93"/>
    <mergeCell ref="FLF93:FLH93"/>
    <mergeCell ref="FJV93:FJX93"/>
    <mergeCell ref="FJZ93:FKB93"/>
    <mergeCell ref="FKD93:FKF93"/>
    <mergeCell ref="FKH93:FKJ93"/>
    <mergeCell ref="FKL93:FKN93"/>
    <mergeCell ref="FJB93:FJD93"/>
    <mergeCell ref="FJF93:FJH93"/>
    <mergeCell ref="FJJ93:FJL93"/>
    <mergeCell ref="FJN93:FJP93"/>
    <mergeCell ref="FJR93:FJT93"/>
    <mergeCell ref="FIH93:FIJ93"/>
    <mergeCell ref="FIL93:FIN93"/>
    <mergeCell ref="FIP93:FIR93"/>
    <mergeCell ref="FIT93:FIV93"/>
    <mergeCell ref="FIX93:FIZ93"/>
    <mergeCell ref="FHN93:FHP93"/>
    <mergeCell ref="FHR93:FHT93"/>
    <mergeCell ref="FHV93:FHX93"/>
    <mergeCell ref="FHZ93:FIB93"/>
    <mergeCell ref="FID93:FIF93"/>
    <mergeCell ref="FGT93:FGV93"/>
    <mergeCell ref="FGX93:FGZ93"/>
    <mergeCell ref="FHB93:FHD93"/>
    <mergeCell ref="FHF93:FHH93"/>
    <mergeCell ref="FHJ93:FHL93"/>
    <mergeCell ref="FFZ93:FGB93"/>
    <mergeCell ref="FGD93:FGF93"/>
    <mergeCell ref="FGH93:FGJ93"/>
    <mergeCell ref="FGL93:FGN93"/>
    <mergeCell ref="FGP93:FGR93"/>
    <mergeCell ref="FFF93:FFH93"/>
    <mergeCell ref="FFJ93:FFL93"/>
    <mergeCell ref="FFN93:FFP93"/>
    <mergeCell ref="FFR93:FFT93"/>
    <mergeCell ref="FFV93:FFX93"/>
    <mergeCell ref="FEL93:FEN93"/>
    <mergeCell ref="FEP93:FER93"/>
    <mergeCell ref="FET93:FEV93"/>
    <mergeCell ref="FEX93:FEZ93"/>
    <mergeCell ref="FFB93:FFD93"/>
    <mergeCell ref="FDR93:FDT93"/>
    <mergeCell ref="FDV93:FDX93"/>
    <mergeCell ref="FDZ93:FEB93"/>
    <mergeCell ref="FED93:FEF93"/>
    <mergeCell ref="FEH93:FEJ93"/>
    <mergeCell ref="FCX93:FCZ93"/>
    <mergeCell ref="FDB93:FDD93"/>
    <mergeCell ref="FDF93:FDH93"/>
    <mergeCell ref="FDJ93:FDL93"/>
    <mergeCell ref="FDN93:FDP93"/>
    <mergeCell ref="FCD93:FCF93"/>
    <mergeCell ref="FCH93:FCJ93"/>
    <mergeCell ref="FCL93:FCN93"/>
    <mergeCell ref="FCP93:FCR93"/>
    <mergeCell ref="FCT93:FCV93"/>
    <mergeCell ref="FBJ93:FBL93"/>
    <mergeCell ref="FBN93:FBP93"/>
    <mergeCell ref="FBR93:FBT93"/>
    <mergeCell ref="FBV93:FBX93"/>
    <mergeCell ref="FBZ93:FCB93"/>
    <mergeCell ref="FAP93:FAR93"/>
    <mergeCell ref="FAT93:FAV93"/>
    <mergeCell ref="FAX93:FAZ93"/>
    <mergeCell ref="FBB93:FBD93"/>
    <mergeCell ref="FBF93:FBH93"/>
    <mergeCell ref="EZV93:EZX93"/>
    <mergeCell ref="EZZ93:FAB93"/>
    <mergeCell ref="FAD93:FAF93"/>
    <mergeCell ref="FAH93:FAJ93"/>
    <mergeCell ref="FAL93:FAN93"/>
    <mergeCell ref="EZB93:EZD93"/>
    <mergeCell ref="EZF93:EZH93"/>
    <mergeCell ref="EZJ93:EZL93"/>
    <mergeCell ref="EZN93:EZP93"/>
    <mergeCell ref="EZR93:EZT93"/>
    <mergeCell ref="EYH93:EYJ93"/>
    <mergeCell ref="EYL93:EYN93"/>
    <mergeCell ref="EYP93:EYR93"/>
    <mergeCell ref="EYT93:EYV93"/>
    <mergeCell ref="EYX93:EYZ93"/>
    <mergeCell ref="EXN93:EXP93"/>
    <mergeCell ref="EXR93:EXT93"/>
    <mergeCell ref="EXV93:EXX93"/>
    <mergeCell ref="EXZ93:EYB93"/>
    <mergeCell ref="EYD93:EYF93"/>
    <mergeCell ref="EWT93:EWV93"/>
    <mergeCell ref="EWX93:EWZ93"/>
    <mergeCell ref="EXB93:EXD93"/>
    <mergeCell ref="EXF93:EXH93"/>
    <mergeCell ref="EXJ93:EXL93"/>
    <mergeCell ref="EVZ93:EWB93"/>
    <mergeCell ref="EWD93:EWF93"/>
    <mergeCell ref="EWH93:EWJ93"/>
    <mergeCell ref="EWL93:EWN93"/>
    <mergeCell ref="EWP93:EWR93"/>
    <mergeCell ref="EVF93:EVH93"/>
    <mergeCell ref="EVJ93:EVL93"/>
    <mergeCell ref="EVN93:EVP93"/>
    <mergeCell ref="EVR93:EVT93"/>
    <mergeCell ref="EVV93:EVX93"/>
    <mergeCell ref="EUL93:EUN93"/>
    <mergeCell ref="EUP93:EUR93"/>
    <mergeCell ref="EUT93:EUV93"/>
    <mergeCell ref="EUX93:EUZ93"/>
    <mergeCell ref="EVB93:EVD93"/>
    <mergeCell ref="ETR93:ETT93"/>
    <mergeCell ref="ETV93:ETX93"/>
    <mergeCell ref="ETZ93:EUB93"/>
    <mergeCell ref="EUD93:EUF93"/>
    <mergeCell ref="EUH93:EUJ93"/>
    <mergeCell ref="ESX93:ESZ93"/>
    <mergeCell ref="ETB93:ETD93"/>
    <mergeCell ref="ETF93:ETH93"/>
    <mergeCell ref="ETJ93:ETL93"/>
    <mergeCell ref="ETN93:ETP93"/>
    <mergeCell ref="ESD93:ESF93"/>
    <mergeCell ref="ESH93:ESJ93"/>
    <mergeCell ref="ESL93:ESN93"/>
    <mergeCell ref="ESP93:ESR93"/>
    <mergeCell ref="EST93:ESV93"/>
    <mergeCell ref="ERJ93:ERL93"/>
    <mergeCell ref="ERN93:ERP93"/>
    <mergeCell ref="ERR93:ERT93"/>
    <mergeCell ref="ERV93:ERX93"/>
    <mergeCell ref="ERZ93:ESB93"/>
    <mergeCell ref="EQP93:EQR93"/>
    <mergeCell ref="EQT93:EQV93"/>
    <mergeCell ref="EQX93:EQZ93"/>
    <mergeCell ref="ERB93:ERD93"/>
    <mergeCell ref="ERF93:ERH93"/>
    <mergeCell ref="EPV93:EPX93"/>
    <mergeCell ref="EPZ93:EQB93"/>
    <mergeCell ref="EQD93:EQF93"/>
    <mergeCell ref="EQH93:EQJ93"/>
    <mergeCell ref="EQL93:EQN93"/>
    <mergeCell ref="EPB93:EPD93"/>
    <mergeCell ref="EPF93:EPH93"/>
    <mergeCell ref="EPJ93:EPL93"/>
    <mergeCell ref="EPN93:EPP93"/>
    <mergeCell ref="EPR93:EPT93"/>
    <mergeCell ref="EOH93:EOJ93"/>
    <mergeCell ref="EOL93:EON93"/>
    <mergeCell ref="EOP93:EOR93"/>
    <mergeCell ref="EOT93:EOV93"/>
    <mergeCell ref="EOX93:EOZ93"/>
    <mergeCell ref="ENN93:ENP93"/>
    <mergeCell ref="ENR93:ENT93"/>
    <mergeCell ref="ENV93:ENX93"/>
    <mergeCell ref="ENZ93:EOB93"/>
    <mergeCell ref="EOD93:EOF93"/>
    <mergeCell ref="EMT93:EMV93"/>
    <mergeCell ref="EMX93:EMZ93"/>
    <mergeCell ref="ENB93:END93"/>
    <mergeCell ref="ENF93:ENH93"/>
    <mergeCell ref="ENJ93:ENL93"/>
    <mergeCell ref="ELZ93:EMB93"/>
    <mergeCell ref="EMD93:EMF93"/>
    <mergeCell ref="EMH93:EMJ93"/>
    <mergeCell ref="EML93:EMN93"/>
    <mergeCell ref="EMP93:EMR93"/>
    <mergeCell ref="ELF93:ELH93"/>
    <mergeCell ref="ELJ93:ELL93"/>
    <mergeCell ref="ELN93:ELP93"/>
    <mergeCell ref="ELR93:ELT93"/>
    <mergeCell ref="ELV93:ELX93"/>
    <mergeCell ref="EKL93:EKN93"/>
    <mergeCell ref="EKP93:EKR93"/>
    <mergeCell ref="EKT93:EKV93"/>
    <mergeCell ref="EKX93:EKZ93"/>
    <mergeCell ref="ELB93:ELD93"/>
    <mergeCell ref="EJR93:EJT93"/>
    <mergeCell ref="EJV93:EJX93"/>
    <mergeCell ref="EJZ93:EKB93"/>
    <mergeCell ref="EKD93:EKF93"/>
    <mergeCell ref="EKH93:EKJ93"/>
    <mergeCell ref="EIX93:EIZ93"/>
    <mergeCell ref="EJB93:EJD93"/>
    <mergeCell ref="EJF93:EJH93"/>
    <mergeCell ref="EJJ93:EJL93"/>
    <mergeCell ref="EJN93:EJP93"/>
    <mergeCell ref="EID93:EIF93"/>
    <mergeCell ref="EIH93:EIJ93"/>
    <mergeCell ref="EIL93:EIN93"/>
    <mergeCell ref="EIP93:EIR93"/>
    <mergeCell ref="EIT93:EIV93"/>
    <mergeCell ref="EHJ93:EHL93"/>
    <mergeCell ref="EHN93:EHP93"/>
    <mergeCell ref="EHR93:EHT93"/>
    <mergeCell ref="EHV93:EHX93"/>
    <mergeCell ref="EHZ93:EIB93"/>
    <mergeCell ref="EGP93:EGR93"/>
    <mergeCell ref="EGT93:EGV93"/>
    <mergeCell ref="EGX93:EGZ93"/>
    <mergeCell ref="EHB93:EHD93"/>
    <mergeCell ref="EHF93:EHH93"/>
    <mergeCell ref="EFV93:EFX93"/>
    <mergeCell ref="EFZ93:EGB93"/>
    <mergeCell ref="EGD93:EGF93"/>
    <mergeCell ref="EGH93:EGJ93"/>
    <mergeCell ref="EGL93:EGN93"/>
    <mergeCell ref="EFB93:EFD93"/>
    <mergeCell ref="EFF93:EFH93"/>
    <mergeCell ref="EFJ93:EFL93"/>
    <mergeCell ref="EFN93:EFP93"/>
    <mergeCell ref="EFR93:EFT93"/>
    <mergeCell ref="EEH93:EEJ93"/>
    <mergeCell ref="EEL93:EEN93"/>
    <mergeCell ref="EEP93:EER93"/>
    <mergeCell ref="EET93:EEV93"/>
    <mergeCell ref="EEX93:EEZ93"/>
    <mergeCell ref="EDN93:EDP93"/>
    <mergeCell ref="EDR93:EDT93"/>
    <mergeCell ref="EDV93:EDX93"/>
    <mergeCell ref="EDZ93:EEB93"/>
    <mergeCell ref="EED93:EEF93"/>
    <mergeCell ref="ECT93:ECV93"/>
    <mergeCell ref="ECX93:ECZ93"/>
    <mergeCell ref="EDB93:EDD93"/>
    <mergeCell ref="EDF93:EDH93"/>
    <mergeCell ref="EDJ93:EDL93"/>
    <mergeCell ref="EBZ93:ECB93"/>
    <mergeCell ref="ECD93:ECF93"/>
    <mergeCell ref="ECH93:ECJ93"/>
    <mergeCell ref="ECL93:ECN93"/>
    <mergeCell ref="ECP93:ECR93"/>
    <mergeCell ref="EBF93:EBH93"/>
    <mergeCell ref="EBJ93:EBL93"/>
    <mergeCell ref="EBN93:EBP93"/>
    <mergeCell ref="EBR93:EBT93"/>
    <mergeCell ref="EBV93:EBX93"/>
    <mergeCell ref="EAL93:EAN93"/>
    <mergeCell ref="EAP93:EAR93"/>
    <mergeCell ref="EAT93:EAV93"/>
    <mergeCell ref="EAX93:EAZ93"/>
    <mergeCell ref="EBB93:EBD93"/>
    <mergeCell ref="DZR93:DZT93"/>
    <mergeCell ref="DZV93:DZX93"/>
    <mergeCell ref="DZZ93:EAB93"/>
    <mergeCell ref="EAD93:EAF93"/>
    <mergeCell ref="EAH93:EAJ93"/>
    <mergeCell ref="DYX93:DYZ93"/>
    <mergeCell ref="DZB93:DZD93"/>
    <mergeCell ref="DZF93:DZH93"/>
    <mergeCell ref="DZJ93:DZL93"/>
    <mergeCell ref="DZN93:DZP93"/>
    <mergeCell ref="DYD93:DYF93"/>
    <mergeCell ref="DYH93:DYJ93"/>
    <mergeCell ref="DYL93:DYN93"/>
    <mergeCell ref="DYP93:DYR93"/>
    <mergeCell ref="DYT93:DYV93"/>
    <mergeCell ref="DXJ93:DXL93"/>
    <mergeCell ref="DXN93:DXP93"/>
    <mergeCell ref="DXR93:DXT93"/>
    <mergeCell ref="DXV93:DXX93"/>
    <mergeCell ref="DXZ93:DYB93"/>
    <mergeCell ref="DWP93:DWR93"/>
    <mergeCell ref="DWT93:DWV93"/>
    <mergeCell ref="DWX93:DWZ93"/>
    <mergeCell ref="DXB93:DXD93"/>
    <mergeCell ref="DXF93:DXH93"/>
    <mergeCell ref="DVV93:DVX93"/>
    <mergeCell ref="DVZ93:DWB93"/>
    <mergeCell ref="DWD93:DWF93"/>
    <mergeCell ref="DWH93:DWJ93"/>
    <mergeCell ref="DWL93:DWN93"/>
    <mergeCell ref="DVB93:DVD93"/>
    <mergeCell ref="DVF93:DVH93"/>
    <mergeCell ref="DVJ93:DVL93"/>
    <mergeCell ref="DVN93:DVP93"/>
    <mergeCell ref="DVR93:DVT93"/>
    <mergeCell ref="DUH93:DUJ93"/>
    <mergeCell ref="DUL93:DUN93"/>
    <mergeCell ref="DUP93:DUR93"/>
    <mergeCell ref="DUT93:DUV93"/>
    <mergeCell ref="DUX93:DUZ93"/>
    <mergeCell ref="DTN93:DTP93"/>
    <mergeCell ref="DTR93:DTT93"/>
    <mergeCell ref="DTV93:DTX93"/>
    <mergeCell ref="DTZ93:DUB93"/>
    <mergeCell ref="DUD93:DUF93"/>
    <mergeCell ref="DST93:DSV93"/>
    <mergeCell ref="DSX93:DSZ93"/>
    <mergeCell ref="DTB93:DTD93"/>
    <mergeCell ref="DTF93:DTH93"/>
    <mergeCell ref="DTJ93:DTL93"/>
    <mergeCell ref="DRZ93:DSB93"/>
    <mergeCell ref="DSD93:DSF93"/>
    <mergeCell ref="DSH93:DSJ93"/>
    <mergeCell ref="DSL93:DSN93"/>
    <mergeCell ref="DSP93:DSR93"/>
    <mergeCell ref="DRF93:DRH93"/>
    <mergeCell ref="DRJ93:DRL93"/>
    <mergeCell ref="DRN93:DRP93"/>
    <mergeCell ref="DRR93:DRT93"/>
    <mergeCell ref="DRV93:DRX93"/>
    <mergeCell ref="DQL93:DQN93"/>
    <mergeCell ref="DQP93:DQR93"/>
    <mergeCell ref="DQT93:DQV93"/>
    <mergeCell ref="DQX93:DQZ93"/>
    <mergeCell ref="DRB93:DRD93"/>
    <mergeCell ref="DPR93:DPT93"/>
    <mergeCell ref="DPV93:DPX93"/>
    <mergeCell ref="DPZ93:DQB93"/>
    <mergeCell ref="DQD93:DQF93"/>
    <mergeCell ref="DQH93:DQJ93"/>
    <mergeCell ref="DOX93:DOZ93"/>
    <mergeCell ref="DPB93:DPD93"/>
    <mergeCell ref="DPF93:DPH93"/>
    <mergeCell ref="DPJ93:DPL93"/>
    <mergeCell ref="DPN93:DPP93"/>
    <mergeCell ref="DOD93:DOF93"/>
    <mergeCell ref="DOH93:DOJ93"/>
    <mergeCell ref="DOL93:DON93"/>
    <mergeCell ref="DOP93:DOR93"/>
    <mergeCell ref="DOT93:DOV93"/>
    <mergeCell ref="DNJ93:DNL93"/>
    <mergeCell ref="DNN93:DNP93"/>
    <mergeCell ref="DNR93:DNT93"/>
    <mergeCell ref="DNV93:DNX93"/>
    <mergeCell ref="DNZ93:DOB93"/>
    <mergeCell ref="DMP93:DMR93"/>
    <mergeCell ref="DMT93:DMV93"/>
    <mergeCell ref="DMX93:DMZ93"/>
    <mergeCell ref="DNB93:DND93"/>
    <mergeCell ref="DNF93:DNH93"/>
    <mergeCell ref="DLV93:DLX93"/>
    <mergeCell ref="DLZ93:DMB93"/>
    <mergeCell ref="DMD93:DMF93"/>
    <mergeCell ref="DMH93:DMJ93"/>
    <mergeCell ref="DML93:DMN93"/>
    <mergeCell ref="DLB93:DLD93"/>
    <mergeCell ref="DLF93:DLH93"/>
    <mergeCell ref="DLJ93:DLL93"/>
    <mergeCell ref="DLN93:DLP93"/>
    <mergeCell ref="DLR93:DLT93"/>
    <mergeCell ref="DKH93:DKJ93"/>
    <mergeCell ref="DKL93:DKN93"/>
    <mergeCell ref="DKP93:DKR93"/>
    <mergeCell ref="DKT93:DKV93"/>
    <mergeCell ref="DKX93:DKZ93"/>
    <mergeCell ref="DJN93:DJP93"/>
    <mergeCell ref="DJR93:DJT93"/>
    <mergeCell ref="DJV93:DJX93"/>
    <mergeCell ref="DJZ93:DKB93"/>
    <mergeCell ref="DKD93:DKF93"/>
    <mergeCell ref="DIT93:DIV93"/>
    <mergeCell ref="DIX93:DIZ93"/>
    <mergeCell ref="DJB93:DJD93"/>
    <mergeCell ref="DJF93:DJH93"/>
    <mergeCell ref="DJJ93:DJL93"/>
    <mergeCell ref="DHZ93:DIB93"/>
    <mergeCell ref="DID93:DIF93"/>
    <mergeCell ref="DIH93:DIJ93"/>
    <mergeCell ref="DIL93:DIN93"/>
    <mergeCell ref="DIP93:DIR93"/>
    <mergeCell ref="DHF93:DHH93"/>
    <mergeCell ref="DHJ93:DHL93"/>
    <mergeCell ref="DHN93:DHP93"/>
    <mergeCell ref="DHR93:DHT93"/>
    <mergeCell ref="DHV93:DHX93"/>
    <mergeCell ref="DGL93:DGN93"/>
    <mergeCell ref="DGP93:DGR93"/>
    <mergeCell ref="DGT93:DGV93"/>
    <mergeCell ref="DGX93:DGZ93"/>
    <mergeCell ref="DHB93:DHD93"/>
    <mergeCell ref="DFR93:DFT93"/>
    <mergeCell ref="DFV93:DFX93"/>
    <mergeCell ref="DFZ93:DGB93"/>
    <mergeCell ref="DGD93:DGF93"/>
    <mergeCell ref="DGH93:DGJ93"/>
    <mergeCell ref="DEX93:DEZ93"/>
    <mergeCell ref="DFB93:DFD93"/>
    <mergeCell ref="DFF93:DFH93"/>
    <mergeCell ref="DFJ93:DFL93"/>
    <mergeCell ref="DFN93:DFP93"/>
    <mergeCell ref="DED93:DEF93"/>
    <mergeCell ref="DEH93:DEJ93"/>
    <mergeCell ref="DEL93:DEN93"/>
    <mergeCell ref="DEP93:DER93"/>
    <mergeCell ref="DET93:DEV93"/>
    <mergeCell ref="DDJ93:DDL93"/>
    <mergeCell ref="DDN93:DDP93"/>
    <mergeCell ref="DDR93:DDT93"/>
    <mergeCell ref="DDV93:DDX93"/>
    <mergeCell ref="DDZ93:DEB93"/>
    <mergeCell ref="DCP93:DCR93"/>
    <mergeCell ref="DCT93:DCV93"/>
    <mergeCell ref="DCX93:DCZ93"/>
    <mergeCell ref="DDB93:DDD93"/>
    <mergeCell ref="DDF93:DDH93"/>
    <mergeCell ref="DBV93:DBX93"/>
    <mergeCell ref="DBZ93:DCB93"/>
    <mergeCell ref="DCD93:DCF93"/>
    <mergeCell ref="DCH93:DCJ93"/>
    <mergeCell ref="DCL93:DCN93"/>
    <mergeCell ref="DBB93:DBD93"/>
    <mergeCell ref="DBF93:DBH93"/>
    <mergeCell ref="DBJ93:DBL93"/>
    <mergeCell ref="DBN93:DBP93"/>
    <mergeCell ref="DBR93:DBT93"/>
    <mergeCell ref="DAH93:DAJ93"/>
    <mergeCell ref="DAL93:DAN93"/>
    <mergeCell ref="DAP93:DAR93"/>
    <mergeCell ref="DAT93:DAV93"/>
    <mergeCell ref="DAX93:DAZ93"/>
    <mergeCell ref="CZN93:CZP93"/>
    <mergeCell ref="CZR93:CZT93"/>
    <mergeCell ref="CZV93:CZX93"/>
    <mergeCell ref="CZZ93:DAB93"/>
    <mergeCell ref="DAD93:DAF93"/>
    <mergeCell ref="CYT93:CYV93"/>
    <mergeCell ref="CYX93:CYZ93"/>
    <mergeCell ref="CZB93:CZD93"/>
    <mergeCell ref="CZF93:CZH93"/>
    <mergeCell ref="CZJ93:CZL93"/>
    <mergeCell ref="CXZ93:CYB93"/>
    <mergeCell ref="CYD93:CYF93"/>
    <mergeCell ref="CYH93:CYJ93"/>
    <mergeCell ref="CYL93:CYN93"/>
    <mergeCell ref="CYP93:CYR93"/>
    <mergeCell ref="CXF93:CXH93"/>
    <mergeCell ref="CXJ93:CXL93"/>
    <mergeCell ref="CXN93:CXP93"/>
    <mergeCell ref="CXR93:CXT93"/>
    <mergeCell ref="CXV93:CXX93"/>
    <mergeCell ref="CWL93:CWN93"/>
    <mergeCell ref="CWP93:CWR93"/>
    <mergeCell ref="CWT93:CWV93"/>
    <mergeCell ref="CWX93:CWZ93"/>
    <mergeCell ref="CXB93:CXD93"/>
    <mergeCell ref="CVR93:CVT93"/>
    <mergeCell ref="CVV93:CVX93"/>
    <mergeCell ref="CVZ93:CWB93"/>
    <mergeCell ref="CWD93:CWF93"/>
    <mergeCell ref="CWH93:CWJ93"/>
    <mergeCell ref="CUX93:CUZ93"/>
    <mergeCell ref="CVB93:CVD93"/>
    <mergeCell ref="CVF93:CVH93"/>
    <mergeCell ref="CVJ93:CVL93"/>
    <mergeCell ref="CVN93:CVP93"/>
    <mergeCell ref="CUD93:CUF93"/>
    <mergeCell ref="CUH93:CUJ93"/>
    <mergeCell ref="CUL93:CUN93"/>
    <mergeCell ref="CUP93:CUR93"/>
    <mergeCell ref="CUT93:CUV93"/>
    <mergeCell ref="CTJ93:CTL93"/>
    <mergeCell ref="CTN93:CTP93"/>
    <mergeCell ref="CTR93:CTT93"/>
    <mergeCell ref="CTV93:CTX93"/>
    <mergeCell ref="CTZ93:CUB93"/>
    <mergeCell ref="CSP93:CSR93"/>
    <mergeCell ref="CST93:CSV93"/>
    <mergeCell ref="CSX93:CSZ93"/>
    <mergeCell ref="CTB93:CTD93"/>
    <mergeCell ref="CTF93:CTH93"/>
    <mergeCell ref="CRV93:CRX93"/>
    <mergeCell ref="CRZ93:CSB93"/>
    <mergeCell ref="CSD93:CSF93"/>
    <mergeCell ref="CSH93:CSJ93"/>
    <mergeCell ref="CSL93:CSN93"/>
    <mergeCell ref="CRB93:CRD93"/>
    <mergeCell ref="CRF93:CRH93"/>
    <mergeCell ref="CRJ93:CRL93"/>
    <mergeCell ref="CRN93:CRP93"/>
    <mergeCell ref="CRR93:CRT93"/>
    <mergeCell ref="CQH93:CQJ93"/>
    <mergeCell ref="CQL93:CQN93"/>
    <mergeCell ref="CQP93:CQR93"/>
    <mergeCell ref="CQT93:CQV93"/>
    <mergeCell ref="CQX93:CQZ93"/>
    <mergeCell ref="CPN93:CPP93"/>
    <mergeCell ref="CPR93:CPT93"/>
    <mergeCell ref="CPV93:CPX93"/>
    <mergeCell ref="CPZ93:CQB93"/>
    <mergeCell ref="CQD93:CQF93"/>
    <mergeCell ref="COT93:COV93"/>
    <mergeCell ref="COX93:COZ93"/>
    <mergeCell ref="CPB93:CPD93"/>
    <mergeCell ref="CPF93:CPH93"/>
    <mergeCell ref="CPJ93:CPL93"/>
    <mergeCell ref="CNZ93:COB93"/>
    <mergeCell ref="COD93:COF93"/>
    <mergeCell ref="COH93:COJ93"/>
    <mergeCell ref="COL93:CON93"/>
    <mergeCell ref="COP93:COR93"/>
    <mergeCell ref="CNF93:CNH93"/>
    <mergeCell ref="CNJ93:CNL93"/>
    <mergeCell ref="CNN93:CNP93"/>
    <mergeCell ref="CNR93:CNT93"/>
    <mergeCell ref="CNV93:CNX93"/>
    <mergeCell ref="CML93:CMN93"/>
    <mergeCell ref="CMP93:CMR93"/>
    <mergeCell ref="CMT93:CMV93"/>
    <mergeCell ref="CMX93:CMZ93"/>
    <mergeCell ref="CNB93:CND93"/>
    <mergeCell ref="CLR93:CLT93"/>
    <mergeCell ref="CLV93:CLX93"/>
    <mergeCell ref="CLZ93:CMB93"/>
    <mergeCell ref="CMD93:CMF93"/>
    <mergeCell ref="CMH93:CMJ93"/>
    <mergeCell ref="CKX93:CKZ93"/>
    <mergeCell ref="CLB93:CLD93"/>
    <mergeCell ref="CLF93:CLH93"/>
    <mergeCell ref="CLJ93:CLL93"/>
    <mergeCell ref="CLN93:CLP93"/>
    <mergeCell ref="CKD93:CKF93"/>
    <mergeCell ref="CKH93:CKJ93"/>
    <mergeCell ref="CKL93:CKN93"/>
    <mergeCell ref="CKP93:CKR93"/>
    <mergeCell ref="CKT93:CKV93"/>
    <mergeCell ref="CJJ93:CJL93"/>
    <mergeCell ref="CJN93:CJP93"/>
    <mergeCell ref="CJR93:CJT93"/>
    <mergeCell ref="CJV93:CJX93"/>
    <mergeCell ref="CJZ93:CKB93"/>
    <mergeCell ref="CIP93:CIR93"/>
    <mergeCell ref="CIT93:CIV93"/>
    <mergeCell ref="CIX93:CIZ93"/>
    <mergeCell ref="CJB93:CJD93"/>
    <mergeCell ref="CJF93:CJH93"/>
    <mergeCell ref="CHV93:CHX93"/>
    <mergeCell ref="CHZ93:CIB93"/>
    <mergeCell ref="CID93:CIF93"/>
    <mergeCell ref="CIH93:CIJ93"/>
    <mergeCell ref="CIL93:CIN93"/>
    <mergeCell ref="CHB93:CHD93"/>
    <mergeCell ref="CHF93:CHH93"/>
    <mergeCell ref="CHJ93:CHL93"/>
    <mergeCell ref="CHN93:CHP93"/>
    <mergeCell ref="CHR93:CHT93"/>
    <mergeCell ref="CGH93:CGJ93"/>
    <mergeCell ref="CGL93:CGN93"/>
    <mergeCell ref="CGP93:CGR93"/>
    <mergeCell ref="CGT93:CGV93"/>
    <mergeCell ref="CGX93:CGZ93"/>
    <mergeCell ref="CFN93:CFP93"/>
    <mergeCell ref="CFR93:CFT93"/>
    <mergeCell ref="CFV93:CFX93"/>
    <mergeCell ref="CFZ93:CGB93"/>
    <mergeCell ref="CGD93:CGF93"/>
    <mergeCell ref="CET93:CEV93"/>
    <mergeCell ref="CEX93:CEZ93"/>
    <mergeCell ref="CFB93:CFD93"/>
    <mergeCell ref="CFF93:CFH93"/>
    <mergeCell ref="CFJ93:CFL93"/>
    <mergeCell ref="CDZ93:CEB93"/>
    <mergeCell ref="CED93:CEF93"/>
    <mergeCell ref="CEH93:CEJ93"/>
    <mergeCell ref="CEL93:CEN93"/>
    <mergeCell ref="CEP93:CER93"/>
    <mergeCell ref="CDF93:CDH93"/>
    <mergeCell ref="CDJ93:CDL93"/>
    <mergeCell ref="CDN93:CDP93"/>
    <mergeCell ref="CDR93:CDT93"/>
    <mergeCell ref="CDV93:CDX93"/>
    <mergeCell ref="CCL93:CCN93"/>
    <mergeCell ref="CCP93:CCR93"/>
    <mergeCell ref="CCT93:CCV93"/>
    <mergeCell ref="CCX93:CCZ93"/>
    <mergeCell ref="CDB93:CDD93"/>
    <mergeCell ref="CBR93:CBT93"/>
    <mergeCell ref="CBV93:CBX93"/>
    <mergeCell ref="CBZ93:CCB93"/>
    <mergeCell ref="CCD93:CCF93"/>
    <mergeCell ref="CCH93:CCJ93"/>
    <mergeCell ref="CAX93:CAZ93"/>
    <mergeCell ref="CBB93:CBD93"/>
    <mergeCell ref="CBF93:CBH93"/>
    <mergeCell ref="CBJ93:CBL93"/>
    <mergeCell ref="CBN93:CBP93"/>
    <mergeCell ref="CAD93:CAF93"/>
    <mergeCell ref="CAH93:CAJ93"/>
    <mergeCell ref="CAL93:CAN93"/>
    <mergeCell ref="CAP93:CAR93"/>
    <mergeCell ref="CAT93:CAV93"/>
    <mergeCell ref="BZJ93:BZL93"/>
    <mergeCell ref="BZN93:BZP93"/>
    <mergeCell ref="BZR93:BZT93"/>
    <mergeCell ref="BZV93:BZX93"/>
    <mergeCell ref="BZZ93:CAB93"/>
    <mergeCell ref="BYP93:BYR93"/>
    <mergeCell ref="BYT93:BYV93"/>
    <mergeCell ref="BYX93:BYZ93"/>
    <mergeCell ref="BZB93:BZD93"/>
    <mergeCell ref="BZF93:BZH93"/>
    <mergeCell ref="BXV93:BXX93"/>
    <mergeCell ref="BXZ93:BYB93"/>
    <mergeCell ref="BYD93:BYF93"/>
    <mergeCell ref="BYH93:BYJ93"/>
    <mergeCell ref="BYL93:BYN93"/>
    <mergeCell ref="BXB93:BXD93"/>
    <mergeCell ref="BXF93:BXH93"/>
    <mergeCell ref="BXJ93:BXL93"/>
    <mergeCell ref="BXN93:BXP93"/>
    <mergeCell ref="BXR93:BXT93"/>
    <mergeCell ref="BWH93:BWJ93"/>
    <mergeCell ref="BWL93:BWN93"/>
    <mergeCell ref="BWP93:BWR93"/>
    <mergeCell ref="BWT93:BWV93"/>
    <mergeCell ref="BWX93:BWZ93"/>
    <mergeCell ref="BVN93:BVP93"/>
    <mergeCell ref="BVR93:BVT93"/>
    <mergeCell ref="BVV93:BVX93"/>
    <mergeCell ref="BVZ93:BWB93"/>
    <mergeCell ref="BWD93:BWF93"/>
    <mergeCell ref="BUT93:BUV93"/>
    <mergeCell ref="BUX93:BUZ93"/>
    <mergeCell ref="BVB93:BVD93"/>
    <mergeCell ref="BVF93:BVH93"/>
    <mergeCell ref="BVJ93:BVL93"/>
    <mergeCell ref="BTZ93:BUB93"/>
    <mergeCell ref="BUD93:BUF93"/>
    <mergeCell ref="BUH93:BUJ93"/>
    <mergeCell ref="BUL93:BUN93"/>
    <mergeCell ref="BUP93:BUR93"/>
    <mergeCell ref="BTF93:BTH93"/>
    <mergeCell ref="BTJ93:BTL93"/>
    <mergeCell ref="BTN93:BTP93"/>
    <mergeCell ref="BTR93:BTT93"/>
    <mergeCell ref="BTV93:BTX93"/>
    <mergeCell ref="BSL93:BSN93"/>
    <mergeCell ref="BSP93:BSR93"/>
    <mergeCell ref="BST93:BSV93"/>
    <mergeCell ref="BSX93:BSZ93"/>
    <mergeCell ref="BTB93:BTD93"/>
    <mergeCell ref="BRR93:BRT93"/>
    <mergeCell ref="BRV93:BRX93"/>
    <mergeCell ref="BRZ93:BSB93"/>
    <mergeCell ref="BSD93:BSF93"/>
    <mergeCell ref="BSH93:BSJ93"/>
    <mergeCell ref="BQX93:BQZ93"/>
    <mergeCell ref="BRB93:BRD93"/>
    <mergeCell ref="BRF93:BRH93"/>
    <mergeCell ref="BRJ93:BRL93"/>
    <mergeCell ref="BRN93:BRP93"/>
    <mergeCell ref="BQD93:BQF93"/>
    <mergeCell ref="BQH93:BQJ93"/>
    <mergeCell ref="BQL93:BQN93"/>
    <mergeCell ref="BQP93:BQR93"/>
    <mergeCell ref="BQT93:BQV93"/>
    <mergeCell ref="BPJ93:BPL93"/>
    <mergeCell ref="BPN93:BPP93"/>
    <mergeCell ref="BPR93:BPT93"/>
    <mergeCell ref="BPV93:BPX93"/>
    <mergeCell ref="BPZ93:BQB93"/>
    <mergeCell ref="BOP93:BOR93"/>
    <mergeCell ref="BOT93:BOV93"/>
    <mergeCell ref="BOX93:BOZ93"/>
    <mergeCell ref="BPB93:BPD93"/>
    <mergeCell ref="BPF93:BPH93"/>
    <mergeCell ref="BNV93:BNX93"/>
    <mergeCell ref="BNZ93:BOB93"/>
    <mergeCell ref="BOD93:BOF93"/>
    <mergeCell ref="BOH93:BOJ93"/>
    <mergeCell ref="BOL93:BON93"/>
    <mergeCell ref="BNB93:BND93"/>
    <mergeCell ref="BNF93:BNH93"/>
    <mergeCell ref="BNJ93:BNL93"/>
    <mergeCell ref="BNN93:BNP93"/>
    <mergeCell ref="BNR93:BNT93"/>
    <mergeCell ref="BMH93:BMJ93"/>
    <mergeCell ref="BML93:BMN93"/>
    <mergeCell ref="BMP93:BMR93"/>
    <mergeCell ref="BMT93:BMV93"/>
    <mergeCell ref="BMX93:BMZ93"/>
    <mergeCell ref="BLN93:BLP93"/>
    <mergeCell ref="BLR93:BLT93"/>
    <mergeCell ref="BLV93:BLX93"/>
    <mergeCell ref="BLZ93:BMB93"/>
    <mergeCell ref="BMD93:BMF93"/>
    <mergeCell ref="BKT93:BKV93"/>
    <mergeCell ref="BKX93:BKZ93"/>
    <mergeCell ref="BLB93:BLD93"/>
    <mergeCell ref="BLF93:BLH93"/>
    <mergeCell ref="BLJ93:BLL93"/>
    <mergeCell ref="BJZ93:BKB93"/>
    <mergeCell ref="BKD93:BKF93"/>
    <mergeCell ref="BKH93:BKJ93"/>
    <mergeCell ref="BKL93:BKN93"/>
    <mergeCell ref="BKP93:BKR93"/>
    <mergeCell ref="BJF93:BJH93"/>
    <mergeCell ref="BJJ93:BJL93"/>
    <mergeCell ref="BJN93:BJP93"/>
    <mergeCell ref="BJR93:BJT93"/>
    <mergeCell ref="BJV93:BJX93"/>
    <mergeCell ref="BIL93:BIN93"/>
    <mergeCell ref="BIP93:BIR93"/>
    <mergeCell ref="BIT93:BIV93"/>
    <mergeCell ref="BIX93:BIZ93"/>
    <mergeCell ref="BJB93:BJD93"/>
    <mergeCell ref="BHR93:BHT93"/>
    <mergeCell ref="BHV93:BHX93"/>
    <mergeCell ref="BHZ93:BIB93"/>
    <mergeCell ref="BID93:BIF93"/>
    <mergeCell ref="BIH93:BIJ93"/>
    <mergeCell ref="BGX93:BGZ93"/>
    <mergeCell ref="BHB93:BHD93"/>
    <mergeCell ref="BHF93:BHH93"/>
    <mergeCell ref="BHJ93:BHL93"/>
    <mergeCell ref="BHN93:BHP93"/>
    <mergeCell ref="BGD93:BGF93"/>
    <mergeCell ref="BGH93:BGJ93"/>
    <mergeCell ref="BGL93:BGN93"/>
    <mergeCell ref="BGP93:BGR93"/>
    <mergeCell ref="BGT93:BGV93"/>
    <mergeCell ref="BFJ93:BFL93"/>
    <mergeCell ref="BFN93:BFP93"/>
    <mergeCell ref="BFR93:BFT93"/>
    <mergeCell ref="BFV93:BFX93"/>
    <mergeCell ref="BFZ93:BGB93"/>
    <mergeCell ref="BEP93:BER93"/>
    <mergeCell ref="BET93:BEV93"/>
    <mergeCell ref="BEX93:BEZ93"/>
    <mergeCell ref="BFB93:BFD93"/>
    <mergeCell ref="BFF93:BFH93"/>
    <mergeCell ref="BDV93:BDX93"/>
    <mergeCell ref="BDZ93:BEB93"/>
    <mergeCell ref="BED93:BEF93"/>
    <mergeCell ref="BEH93:BEJ93"/>
    <mergeCell ref="BEL93:BEN93"/>
    <mergeCell ref="BDB93:BDD93"/>
    <mergeCell ref="BDF93:BDH93"/>
    <mergeCell ref="BDJ93:BDL93"/>
    <mergeCell ref="BDN93:BDP93"/>
    <mergeCell ref="BDR93:BDT93"/>
    <mergeCell ref="BCH93:BCJ93"/>
    <mergeCell ref="BCL93:BCN93"/>
    <mergeCell ref="BCP93:BCR93"/>
    <mergeCell ref="BCT93:BCV93"/>
    <mergeCell ref="BCX93:BCZ93"/>
    <mergeCell ref="BBN93:BBP93"/>
    <mergeCell ref="BBR93:BBT93"/>
    <mergeCell ref="BBV93:BBX93"/>
    <mergeCell ref="BBZ93:BCB93"/>
    <mergeCell ref="BCD93:BCF93"/>
    <mergeCell ref="BAT93:BAV93"/>
    <mergeCell ref="BAX93:BAZ93"/>
    <mergeCell ref="BBB93:BBD93"/>
    <mergeCell ref="BBF93:BBH93"/>
    <mergeCell ref="BBJ93:BBL93"/>
    <mergeCell ref="AZZ93:BAB93"/>
    <mergeCell ref="BAD93:BAF93"/>
    <mergeCell ref="BAH93:BAJ93"/>
    <mergeCell ref="BAL93:BAN93"/>
    <mergeCell ref="BAP93:BAR93"/>
    <mergeCell ref="AZF93:AZH93"/>
    <mergeCell ref="AZJ93:AZL93"/>
    <mergeCell ref="AZN93:AZP93"/>
    <mergeCell ref="AZR93:AZT93"/>
    <mergeCell ref="AZV93:AZX93"/>
    <mergeCell ref="AYL93:AYN93"/>
    <mergeCell ref="AYP93:AYR93"/>
    <mergeCell ref="AYT93:AYV93"/>
    <mergeCell ref="AYX93:AYZ93"/>
    <mergeCell ref="AZB93:AZD93"/>
    <mergeCell ref="AXR93:AXT93"/>
    <mergeCell ref="AXV93:AXX93"/>
    <mergeCell ref="AXZ93:AYB93"/>
    <mergeCell ref="AYD93:AYF93"/>
    <mergeCell ref="AYH93:AYJ93"/>
    <mergeCell ref="AWX93:AWZ93"/>
    <mergeCell ref="AXB93:AXD93"/>
    <mergeCell ref="AXF93:AXH93"/>
    <mergeCell ref="AXJ93:AXL93"/>
    <mergeCell ref="AXN93:AXP93"/>
    <mergeCell ref="AWD93:AWF93"/>
    <mergeCell ref="AWH93:AWJ93"/>
    <mergeCell ref="AWL93:AWN93"/>
    <mergeCell ref="AWP93:AWR93"/>
    <mergeCell ref="AWT93:AWV93"/>
    <mergeCell ref="AVJ93:AVL93"/>
    <mergeCell ref="AVN93:AVP93"/>
    <mergeCell ref="AVR93:AVT93"/>
    <mergeCell ref="AVV93:AVX93"/>
    <mergeCell ref="AVZ93:AWB93"/>
    <mergeCell ref="AUP93:AUR93"/>
    <mergeCell ref="AUT93:AUV93"/>
    <mergeCell ref="AUX93:AUZ93"/>
    <mergeCell ref="AVB93:AVD93"/>
    <mergeCell ref="AVF93:AVH93"/>
    <mergeCell ref="ATV93:ATX93"/>
    <mergeCell ref="ATZ93:AUB93"/>
    <mergeCell ref="AUD93:AUF93"/>
    <mergeCell ref="AUH93:AUJ93"/>
    <mergeCell ref="AUL93:AUN93"/>
    <mergeCell ref="ATB93:ATD93"/>
    <mergeCell ref="ATF93:ATH93"/>
    <mergeCell ref="ATJ93:ATL93"/>
    <mergeCell ref="ATN93:ATP93"/>
    <mergeCell ref="ATR93:ATT93"/>
    <mergeCell ref="ASH93:ASJ93"/>
    <mergeCell ref="ASL93:ASN93"/>
    <mergeCell ref="ASP93:ASR93"/>
    <mergeCell ref="AST93:ASV93"/>
    <mergeCell ref="ASX93:ASZ93"/>
    <mergeCell ref="ARN93:ARP93"/>
    <mergeCell ref="ARR93:ART93"/>
    <mergeCell ref="ARV93:ARX93"/>
    <mergeCell ref="ARZ93:ASB93"/>
    <mergeCell ref="ASD93:ASF93"/>
    <mergeCell ref="AQT93:AQV93"/>
    <mergeCell ref="AQX93:AQZ93"/>
    <mergeCell ref="ARB93:ARD93"/>
    <mergeCell ref="ARF93:ARH93"/>
    <mergeCell ref="ARJ93:ARL93"/>
    <mergeCell ref="APZ93:AQB93"/>
    <mergeCell ref="AQD93:AQF93"/>
    <mergeCell ref="AQH93:AQJ93"/>
    <mergeCell ref="AQL93:AQN93"/>
    <mergeCell ref="AQP93:AQR93"/>
    <mergeCell ref="APF93:APH93"/>
    <mergeCell ref="APJ93:APL93"/>
    <mergeCell ref="APN93:APP93"/>
    <mergeCell ref="APR93:APT93"/>
    <mergeCell ref="APV93:APX93"/>
    <mergeCell ref="AOL93:AON93"/>
    <mergeCell ref="AOP93:AOR93"/>
    <mergeCell ref="AOT93:AOV93"/>
    <mergeCell ref="AOX93:AOZ93"/>
    <mergeCell ref="APB93:APD93"/>
    <mergeCell ref="ANR93:ANT93"/>
    <mergeCell ref="ANV93:ANX93"/>
    <mergeCell ref="ANZ93:AOB93"/>
    <mergeCell ref="AOD93:AOF93"/>
    <mergeCell ref="AOH93:AOJ93"/>
    <mergeCell ref="AMX93:AMZ93"/>
    <mergeCell ref="ANB93:AND93"/>
    <mergeCell ref="ANF93:ANH93"/>
    <mergeCell ref="ANJ93:ANL93"/>
    <mergeCell ref="ANN93:ANP93"/>
    <mergeCell ref="AMD93:AMF93"/>
    <mergeCell ref="AMH93:AMJ93"/>
    <mergeCell ref="AML93:AMN93"/>
    <mergeCell ref="AMP93:AMR93"/>
    <mergeCell ref="AMT93:AMV93"/>
    <mergeCell ref="ALJ93:ALL93"/>
    <mergeCell ref="ALN93:ALP93"/>
    <mergeCell ref="ALR93:ALT93"/>
    <mergeCell ref="ALV93:ALX93"/>
    <mergeCell ref="ALZ93:AMB93"/>
    <mergeCell ref="AKP93:AKR93"/>
    <mergeCell ref="AKT93:AKV93"/>
    <mergeCell ref="AKX93:AKZ93"/>
    <mergeCell ref="ALB93:ALD93"/>
    <mergeCell ref="ALF93:ALH93"/>
    <mergeCell ref="AJV93:AJX93"/>
    <mergeCell ref="AJZ93:AKB93"/>
    <mergeCell ref="AKD93:AKF93"/>
    <mergeCell ref="AKH93:AKJ93"/>
    <mergeCell ref="AKL93:AKN93"/>
    <mergeCell ref="AJB93:AJD93"/>
    <mergeCell ref="AJF93:AJH93"/>
    <mergeCell ref="AJJ93:AJL93"/>
    <mergeCell ref="AJN93:AJP93"/>
    <mergeCell ref="AJR93:AJT93"/>
    <mergeCell ref="AIH93:AIJ93"/>
    <mergeCell ref="AIL93:AIN93"/>
    <mergeCell ref="AIP93:AIR93"/>
    <mergeCell ref="AIT93:AIV93"/>
    <mergeCell ref="AIX93:AIZ93"/>
    <mergeCell ref="AHN93:AHP93"/>
    <mergeCell ref="AHR93:AHT93"/>
    <mergeCell ref="AHV93:AHX93"/>
    <mergeCell ref="AHZ93:AIB93"/>
    <mergeCell ref="AID93:AIF93"/>
    <mergeCell ref="AGT93:AGV93"/>
    <mergeCell ref="AGX93:AGZ93"/>
    <mergeCell ref="AHB93:AHD93"/>
    <mergeCell ref="AHF93:AHH93"/>
    <mergeCell ref="AHJ93:AHL93"/>
    <mergeCell ref="AFZ93:AGB93"/>
    <mergeCell ref="AGD93:AGF93"/>
    <mergeCell ref="AGH93:AGJ93"/>
    <mergeCell ref="AGL93:AGN93"/>
    <mergeCell ref="AGP93:AGR93"/>
    <mergeCell ref="AFF93:AFH93"/>
    <mergeCell ref="AFJ93:AFL93"/>
    <mergeCell ref="AFN93:AFP93"/>
    <mergeCell ref="AFR93:AFT93"/>
    <mergeCell ref="AFV93:AFX93"/>
    <mergeCell ref="AEL93:AEN93"/>
    <mergeCell ref="AEP93:AER93"/>
    <mergeCell ref="AET93:AEV93"/>
    <mergeCell ref="AEX93:AEZ93"/>
    <mergeCell ref="AFB93:AFD93"/>
    <mergeCell ref="ADR93:ADT93"/>
    <mergeCell ref="ADV93:ADX93"/>
    <mergeCell ref="ADZ93:AEB93"/>
    <mergeCell ref="AED93:AEF93"/>
    <mergeCell ref="AEH93:AEJ93"/>
    <mergeCell ref="ACX93:ACZ93"/>
    <mergeCell ref="ADB93:ADD93"/>
    <mergeCell ref="ADF93:ADH93"/>
    <mergeCell ref="ADJ93:ADL93"/>
    <mergeCell ref="ADN93:ADP93"/>
    <mergeCell ref="ACD93:ACF93"/>
    <mergeCell ref="ACH93:ACJ93"/>
    <mergeCell ref="ACL93:ACN93"/>
    <mergeCell ref="ACP93:ACR93"/>
    <mergeCell ref="ACT93:ACV93"/>
    <mergeCell ref="ABJ93:ABL93"/>
    <mergeCell ref="ABN93:ABP93"/>
    <mergeCell ref="ABR93:ABT93"/>
    <mergeCell ref="ABV93:ABX93"/>
    <mergeCell ref="ABZ93:ACB93"/>
    <mergeCell ref="AAP93:AAR93"/>
    <mergeCell ref="AAT93:AAV93"/>
    <mergeCell ref="AAX93:AAZ93"/>
    <mergeCell ref="ABB93:ABD93"/>
    <mergeCell ref="ABF93:ABH93"/>
    <mergeCell ref="ZV93:ZX93"/>
    <mergeCell ref="ZZ93:AAB93"/>
    <mergeCell ref="AAD93:AAF93"/>
    <mergeCell ref="AAH93:AAJ93"/>
    <mergeCell ref="AAL93:AAN93"/>
    <mergeCell ref="ZB93:ZD93"/>
    <mergeCell ref="ZF93:ZH93"/>
    <mergeCell ref="ZJ93:ZL93"/>
    <mergeCell ref="ZN93:ZP93"/>
    <mergeCell ref="ZR93:ZT93"/>
    <mergeCell ref="YH93:YJ93"/>
    <mergeCell ref="YL93:YN93"/>
    <mergeCell ref="YP93:YR93"/>
    <mergeCell ref="YT93:YV93"/>
    <mergeCell ref="YX93:YZ93"/>
    <mergeCell ref="XN93:XP93"/>
    <mergeCell ref="XR93:XT93"/>
    <mergeCell ref="XV93:XX93"/>
    <mergeCell ref="XZ93:YB93"/>
    <mergeCell ref="YD93:YF93"/>
    <mergeCell ref="WT93:WV93"/>
    <mergeCell ref="WX93:WZ93"/>
    <mergeCell ref="XB93:XD93"/>
    <mergeCell ref="XF93:XH93"/>
    <mergeCell ref="XJ93:XL93"/>
    <mergeCell ref="VZ93:WB93"/>
    <mergeCell ref="WD93:WF93"/>
    <mergeCell ref="WH93:WJ93"/>
    <mergeCell ref="WL93:WN93"/>
    <mergeCell ref="WP93:WR93"/>
    <mergeCell ref="VF93:VH93"/>
    <mergeCell ref="VJ93:VL93"/>
    <mergeCell ref="VN93:VP93"/>
    <mergeCell ref="VR93:VT93"/>
    <mergeCell ref="VV93:VX93"/>
    <mergeCell ref="UL93:UN93"/>
    <mergeCell ref="UP93:UR93"/>
    <mergeCell ref="UT93:UV93"/>
    <mergeCell ref="UX93:UZ93"/>
    <mergeCell ref="VB93:VD93"/>
    <mergeCell ref="TR93:TT93"/>
    <mergeCell ref="TV93:TX93"/>
    <mergeCell ref="TZ93:UB93"/>
    <mergeCell ref="UD93:UF93"/>
    <mergeCell ref="UH93:UJ93"/>
    <mergeCell ref="SX93:SZ93"/>
    <mergeCell ref="TB93:TD93"/>
    <mergeCell ref="TF93:TH93"/>
    <mergeCell ref="TJ93:TL93"/>
    <mergeCell ref="TN93:TP93"/>
    <mergeCell ref="SD93:SF93"/>
    <mergeCell ref="SH93:SJ93"/>
    <mergeCell ref="SL93:SN93"/>
    <mergeCell ref="SP93:SR93"/>
    <mergeCell ref="ST93:SV93"/>
    <mergeCell ref="RJ93:RL93"/>
    <mergeCell ref="RN93:RP93"/>
    <mergeCell ref="RR93:RT93"/>
    <mergeCell ref="RV93:RX93"/>
    <mergeCell ref="RZ93:SB93"/>
    <mergeCell ref="QP93:QR93"/>
    <mergeCell ref="QT93:QV93"/>
    <mergeCell ref="QX93:QZ93"/>
    <mergeCell ref="RB93:RD93"/>
    <mergeCell ref="RF93:RH93"/>
    <mergeCell ref="PV93:PX93"/>
    <mergeCell ref="PZ93:QB93"/>
    <mergeCell ref="QD93:QF93"/>
    <mergeCell ref="QH93:QJ93"/>
    <mergeCell ref="QL93:QN93"/>
    <mergeCell ref="PB93:PD93"/>
    <mergeCell ref="PF93:PH93"/>
    <mergeCell ref="PJ93:PL93"/>
    <mergeCell ref="PN93:PP93"/>
    <mergeCell ref="PR93:PT93"/>
    <mergeCell ref="OH93:OJ93"/>
    <mergeCell ref="OL93:ON93"/>
    <mergeCell ref="OP93:OR93"/>
    <mergeCell ref="OT93:OV93"/>
    <mergeCell ref="OX93:OZ93"/>
    <mergeCell ref="NN93:NP93"/>
    <mergeCell ref="NR93:NT93"/>
    <mergeCell ref="NV93:NX93"/>
    <mergeCell ref="NZ93:OB93"/>
    <mergeCell ref="OD93:OF93"/>
    <mergeCell ref="MT93:MV93"/>
    <mergeCell ref="MX93:MZ93"/>
    <mergeCell ref="NB93:ND93"/>
    <mergeCell ref="NF93:NH93"/>
    <mergeCell ref="NJ93:NL93"/>
    <mergeCell ref="LZ93:MB93"/>
    <mergeCell ref="MD93:MF93"/>
    <mergeCell ref="MH93:MJ93"/>
    <mergeCell ref="ML93:MN93"/>
    <mergeCell ref="MP93:MR93"/>
    <mergeCell ref="LF93:LH93"/>
    <mergeCell ref="LJ93:LL93"/>
    <mergeCell ref="LN93:LP93"/>
    <mergeCell ref="LR93:LT93"/>
    <mergeCell ref="LV93:LX93"/>
    <mergeCell ref="KL93:KN93"/>
    <mergeCell ref="KP93:KR93"/>
    <mergeCell ref="KT93:KV93"/>
    <mergeCell ref="KX93:KZ93"/>
    <mergeCell ref="LB93:LD93"/>
    <mergeCell ref="JR93:JT93"/>
    <mergeCell ref="JV93:JX93"/>
    <mergeCell ref="JZ93:KB93"/>
    <mergeCell ref="KD93:KF93"/>
    <mergeCell ref="KH93:KJ93"/>
    <mergeCell ref="IX93:IZ93"/>
    <mergeCell ref="JB93:JD93"/>
    <mergeCell ref="JF93:JH93"/>
    <mergeCell ref="JJ93:JL93"/>
    <mergeCell ref="JN93:JP93"/>
    <mergeCell ref="ID93:IF93"/>
    <mergeCell ref="IH93:IJ93"/>
    <mergeCell ref="IL93:IN93"/>
    <mergeCell ref="IP93:IR93"/>
    <mergeCell ref="IT93:IV93"/>
    <mergeCell ref="HJ93:HL93"/>
    <mergeCell ref="HN93:HP93"/>
    <mergeCell ref="HR93:HT93"/>
    <mergeCell ref="HV93:HX93"/>
    <mergeCell ref="HZ93:IB93"/>
    <mergeCell ref="GP93:GR93"/>
    <mergeCell ref="GT93:GV93"/>
    <mergeCell ref="GX93:GZ93"/>
    <mergeCell ref="HB93:HD93"/>
    <mergeCell ref="HF93:HH93"/>
    <mergeCell ref="FV93:FX93"/>
    <mergeCell ref="FZ93:GB93"/>
    <mergeCell ref="GD93:GF93"/>
    <mergeCell ref="GH93:GJ93"/>
    <mergeCell ref="GL93:GN93"/>
    <mergeCell ref="FB93:FD93"/>
    <mergeCell ref="FF93:FH93"/>
    <mergeCell ref="FJ93:FL93"/>
    <mergeCell ref="FN93:FP93"/>
    <mergeCell ref="FR93:FT93"/>
    <mergeCell ref="EH93:EJ93"/>
    <mergeCell ref="EL93:EN93"/>
    <mergeCell ref="EP93:ER93"/>
    <mergeCell ref="ET93:EV93"/>
    <mergeCell ref="EX93:EZ93"/>
    <mergeCell ref="DN93:DP93"/>
    <mergeCell ref="DR93:DT93"/>
    <mergeCell ref="DV93:DX93"/>
    <mergeCell ref="DZ93:EB93"/>
    <mergeCell ref="ED93:EF93"/>
    <mergeCell ref="CT93:CV93"/>
    <mergeCell ref="CX93:CZ93"/>
    <mergeCell ref="DB93:DD93"/>
    <mergeCell ref="DF93:DH93"/>
    <mergeCell ref="DJ93:DL93"/>
    <mergeCell ref="BZ93:CB93"/>
    <mergeCell ref="CD93:CF93"/>
    <mergeCell ref="CH93:CJ93"/>
    <mergeCell ref="CL93:CN93"/>
    <mergeCell ref="CP93:CR93"/>
    <mergeCell ref="BF93:BH93"/>
    <mergeCell ref="BJ93:BL93"/>
    <mergeCell ref="BN93:BP93"/>
    <mergeCell ref="BR93:BT93"/>
    <mergeCell ref="BV93:BX93"/>
    <mergeCell ref="XEX73:XEZ73"/>
    <mergeCell ref="XFB73:XFD73"/>
    <mergeCell ref="B94:D94"/>
    <mergeCell ref="F93:H93"/>
    <mergeCell ref="J93:L93"/>
    <mergeCell ref="N93:P93"/>
    <mergeCell ref="R93:T93"/>
    <mergeCell ref="V93:X93"/>
    <mergeCell ref="Z93:AB93"/>
    <mergeCell ref="AD93:AF93"/>
    <mergeCell ref="AH93:AJ93"/>
    <mergeCell ref="AL93:AN93"/>
    <mergeCell ref="AP93:AR93"/>
    <mergeCell ref="AT93:AV93"/>
    <mergeCell ref="AX93:AZ93"/>
    <mergeCell ref="BB93:BD93"/>
    <mergeCell ref="XED73:XEF73"/>
    <mergeCell ref="XEH73:XEJ73"/>
    <mergeCell ref="XEL73:XEN73"/>
    <mergeCell ref="XEP73:XER73"/>
    <mergeCell ref="XET73:XEV73"/>
    <mergeCell ref="XDJ73:XDL73"/>
    <mergeCell ref="XDN73:XDP73"/>
    <mergeCell ref="XDR73:XDT73"/>
    <mergeCell ref="XDV73:XDX73"/>
    <mergeCell ref="XDZ73:XEB73"/>
    <mergeCell ref="XCP73:XCR73"/>
    <mergeCell ref="XCT73:XCV73"/>
    <mergeCell ref="XCX73:XCZ73"/>
    <mergeCell ref="XDB73:XDD73"/>
    <mergeCell ref="XDF73:XDH73"/>
    <mergeCell ref="XBV73:XBX73"/>
    <mergeCell ref="XBZ73:XCB73"/>
    <mergeCell ref="XCD73:XCF73"/>
    <mergeCell ref="XCH73:XCJ73"/>
    <mergeCell ref="XCL73:XCN73"/>
    <mergeCell ref="XBB73:XBD73"/>
    <mergeCell ref="XBF73:XBH73"/>
    <mergeCell ref="XBJ73:XBL73"/>
    <mergeCell ref="XBN73:XBP73"/>
    <mergeCell ref="XBR73:XBT73"/>
    <mergeCell ref="XAH73:XAJ73"/>
    <mergeCell ref="XAL73:XAN73"/>
    <mergeCell ref="XAP73:XAR73"/>
    <mergeCell ref="XAT73:XAV73"/>
    <mergeCell ref="XAX73:XAZ73"/>
    <mergeCell ref="WZN73:WZP73"/>
    <mergeCell ref="WZR73:WZT73"/>
    <mergeCell ref="WZV73:WZX73"/>
    <mergeCell ref="WZZ73:XAB73"/>
    <mergeCell ref="XAD73:XAF73"/>
    <mergeCell ref="WYT73:WYV73"/>
    <mergeCell ref="WYX73:WYZ73"/>
    <mergeCell ref="WZB73:WZD73"/>
    <mergeCell ref="WZF73:WZH73"/>
    <mergeCell ref="WZJ73:WZL73"/>
    <mergeCell ref="WXZ73:WYB73"/>
    <mergeCell ref="WYD73:WYF73"/>
    <mergeCell ref="WYH73:WYJ73"/>
    <mergeCell ref="WYL73:WYN73"/>
    <mergeCell ref="WYP73:WYR73"/>
    <mergeCell ref="WXF73:WXH73"/>
    <mergeCell ref="WXJ73:WXL73"/>
    <mergeCell ref="WXN73:WXP73"/>
    <mergeCell ref="WXR73:WXT73"/>
    <mergeCell ref="WXV73:WXX73"/>
    <mergeCell ref="WWL73:WWN73"/>
    <mergeCell ref="WWP73:WWR73"/>
    <mergeCell ref="WWT73:WWV73"/>
    <mergeCell ref="WWX73:WWZ73"/>
    <mergeCell ref="WXB73:WXD73"/>
    <mergeCell ref="WVR73:WVT73"/>
    <mergeCell ref="WVV73:WVX73"/>
    <mergeCell ref="WVZ73:WWB73"/>
    <mergeCell ref="WWD73:WWF73"/>
    <mergeCell ref="WWH73:WWJ73"/>
    <mergeCell ref="WUX73:WUZ73"/>
    <mergeCell ref="WVB73:WVD73"/>
    <mergeCell ref="WVF73:WVH73"/>
    <mergeCell ref="WVJ73:WVL73"/>
    <mergeCell ref="WVN73:WVP73"/>
    <mergeCell ref="WUD73:WUF73"/>
    <mergeCell ref="WUH73:WUJ73"/>
    <mergeCell ref="WUL73:WUN73"/>
    <mergeCell ref="WUP73:WUR73"/>
    <mergeCell ref="WUT73:WUV73"/>
    <mergeCell ref="WTJ73:WTL73"/>
    <mergeCell ref="WTN73:WTP73"/>
    <mergeCell ref="WTR73:WTT73"/>
    <mergeCell ref="WTV73:WTX73"/>
    <mergeCell ref="WTZ73:WUB73"/>
    <mergeCell ref="WSP73:WSR73"/>
    <mergeCell ref="WST73:WSV73"/>
    <mergeCell ref="WSX73:WSZ73"/>
    <mergeCell ref="WTB73:WTD73"/>
    <mergeCell ref="WTF73:WTH73"/>
    <mergeCell ref="WRV73:WRX73"/>
    <mergeCell ref="WRZ73:WSB73"/>
    <mergeCell ref="WSD73:WSF73"/>
    <mergeCell ref="WSH73:WSJ73"/>
    <mergeCell ref="WSL73:WSN73"/>
    <mergeCell ref="WRB73:WRD73"/>
    <mergeCell ref="WRF73:WRH73"/>
    <mergeCell ref="WRJ73:WRL73"/>
    <mergeCell ref="WRN73:WRP73"/>
    <mergeCell ref="WRR73:WRT73"/>
    <mergeCell ref="WQH73:WQJ73"/>
    <mergeCell ref="WQL73:WQN73"/>
    <mergeCell ref="WQP73:WQR73"/>
    <mergeCell ref="WQT73:WQV73"/>
    <mergeCell ref="WQX73:WQZ73"/>
    <mergeCell ref="WPN73:WPP73"/>
    <mergeCell ref="WPR73:WPT73"/>
    <mergeCell ref="WPV73:WPX73"/>
    <mergeCell ref="WPZ73:WQB73"/>
    <mergeCell ref="WQD73:WQF73"/>
    <mergeCell ref="WOT73:WOV73"/>
    <mergeCell ref="WOX73:WOZ73"/>
    <mergeCell ref="WPB73:WPD73"/>
    <mergeCell ref="WPF73:WPH73"/>
    <mergeCell ref="WPJ73:WPL73"/>
    <mergeCell ref="WNZ73:WOB73"/>
    <mergeCell ref="WOD73:WOF73"/>
    <mergeCell ref="WOH73:WOJ73"/>
    <mergeCell ref="WOL73:WON73"/>
    <mergeCell ref="WOP73:WOR73"/>
    <mergeCell ref="WNF73:WNH73"/>
    <mergeCell ref="WNJ73:WNL73"/>
    <mergeCell ref="WNN73:WNP73"/>
    <mergeCell ref="WNR73:WNT73"/>
    <mergeCell ref="WNV73:WNX73"/>
    <mergeCell ref="WML73:WMN73"/>
    <mergeCell ref="WMP73:WMR73"/>
    <mergeCell ref="WMT73:WMV73"/>
    <mergeCell ref="WMX73:WMZ73"/>
    <mergeCell ref="WNB73:WND73"/>
    <mergeCell ref="WLR73:WLT73"/>
    <mergeCell ref="WLV73:WLX73"/>
    <mergeCell ref="WLZ73:WMB73"/>
    <mergeCell ref="WMD73:WMF73"/>
    <mergeCell ref="WMH73:WMJ73"/>
    <mergeCell ref="WKX73:WKZ73"/>
    <mergeCell ref="WLB73:WLD73"/>
    <mergeCell ref="WLF73:WLH73"/>
    <mergeCell ref="WLJ73:WLL73"/>
    <mergeCell ref="WLN73:WLP73"/>
    <mergeCell ref="WKD73:WKF73"/>
    <mergeCell ref="WKH73:WKJ73"/>
    <mergeCell ref="WKL73:WKN73"/>
    <mergeCell ref="WKP73:WKR73"/>
    <mergeCell ref="WKT73:WKV73"/>
    <mergeCell ref="WJJ73:WJL73"/>
    <mergeCell ref="WJN73:WJP73"/>
    <mergeCell ref="WJR73:WJT73"/>
    <mergeCell ref="WJV73:WJX73"/>
    <mergeCell ref="WJZ73:WKB73"/>
    <mergeCell ref="WIP73:WIR73"/>
    <mergeCell ref="WIT73:WIV73"/>
    <mergeCell ref="WIX73:WIZ73"/>
    <mergeCell ref="WJB73:WJD73"/>
    <mergeCell ref="WJF73:WJH73"/>
    <mergeCell ref="WHV73:WHX73"/>
    <mergeCell ref="WHZ73:WIB73"/>
    <mergeCell ref="WID73:WIF73"/>
    <mergeCell ref="WIH73:WIJ73"/>
    <mergeCell ref="WIL73:WIN73"/>
    <mergeCell ref="WHB73:WHD73"/>
    <mergeCell ref="WHF73:WHH73"/>
    <mergeCell ref="WHJ73:WHL73"/>
    <mergeCell ref="WHN73:WHP73"/>
    <mergeCell ref="WHR73:WHT73"/>
    <mergeCell ref="WGH73:WGJ73"/>
    <mergeCell ref="WGL73:WGN73"/>
    <mergeCell ref="WGP73:WGR73"/>
    <mergeCell ref="WGT73:WGV73"/>
    <mergeCell ref="WGX73:WGZ73"/>
    <mergeCell ref="WFN73:WFP73"/>
    <mergeCell ref="WFR73:WFT73"/>
    <mergeCell ref="WFV73:WFX73"/>
    <mergeCell ref="WFZ73:WGB73"/>
    <mergeCell ref="WGD73:WGF73"/>
    <mergeCell ref="WET73:WEV73"/>
    <mergeCell ref="WEX73:WEZ73"/>
    <mergeCell ref="WFB73:WFD73"/>
    <mergeCell ref="WFF73:WFH73"/>
    <mergeCell ref="WFJ73:WFL73"/>
    <mergeCell ref="WDZ73:WEB73"/>
    <mergeCell ref="WED73:WEF73"/>
    <mergeCell ref="WEH73:WEJ73"/>
    <mergeCell ref="WEL73:WEN73"/>
    <mergeCell ref="WEP73:WER73"/>
    <mergeCell ref="WDF73:WDH73"/>
    <mergeCell ref="WDJ73:WDL73"/>
    <mergeCell ref="WDN73:WDP73"/>
    <mergeCell ref="WDR73:WDT73"/>
    <mergeCell ref="WDV73:WDX73"/>
    <mergeCell ref="WCL73:WCN73"/>
    <mergeCell ref="WCP73:WCR73"/>
    <mergeCell ref="WCT73:WCV73"/>
    <mergeCell ref="WCX73:WCZ73"/>
    <mergeCell ref="WDB73:WDD73"/>
    <mergeCell ref="WBR73:WBT73"/>
    <mergeCell ref="WBV73:WBX73"/>
    <mergeCell ref="WBZ73:WCB73"/>
    <mergeCell ref="WCD73:WCF73"/>
    <mergeCell ref="WCH73:WCJ73"/>
    <mergeCell ref="WAX73:WAZ73"/>
    <mergeCell ref="WBB73:WBD73"/>
    <mergeCell ref="WBF73:WBH73"/>
    <mergeCell ref="WBJ73:WBL73"/>
    <mergeCell ref="WBN73:WBP73"/>
    <mergeCell ref="WAD73:WAF73"/>
    <mergeCell ref="WAH73:WAJ73"/>
    <mergeCell ref="WAL73:WAN73"/>
    <mergeCell ref="WAP73:WAR73"/>
    <mergeCell ref="WAT73:WAV73"/>
    <mergeCell ref="VZJ73:VZL73"/>
    <mergeCell ref="VZN73:VZP73"/>
    <mergeCell ref="VZR73:VZT73"/>
    <mergeCell ref="VZV73:VZX73"/>
    <mergeCell ref="VZZ73:WAB73"/>
    <mergeCell ref="VYP73:VYR73"/>
    <mergeCell ref="VYT73:VYV73"/>
    <mergeCell ref="VYX73:VYZ73"/>
    <mergeCell ref="VZB73:VZD73"/>
    <mergeCell ref="VZF73:VZH73"/>
    <mergeCell ref="VXV73:VXX73"/>
    <mergeCell ref="VXZ73:VYB73"/>
    <mergeCell ref="VYD73:VYF73"/>
    <mergeCell ref="VYH73:VYJ73"/>
    <mergeCell ref="VYL73:VYN73"/>
    <mergeCell ref="VXB73:VXD73"/>
    <mergeCell ref="VXF73:VXH73"/>
    <mergeCell ref="VXJ73:VXL73"/>
    <mergeCell ref="VXN73:VXP73"/>
    <mergeCell ref="VXR73:VXT73"/>
    <mergeCell ref="VWH73:VWJ73"/>
    <mergeCell ref="VWL73:VWN73"/>
    <mergeCell ref="VWP73:VWR73"/>
    <mergeCell ref="VWT73:VWV73"/>
    <mergeCell ref="VWX73:VWZ73"/>
    <mergeCell ref="VVN73:VVP73"/>
    <mergeCell ref="VVR73:VVT73"/>
    <mergeCell ref="VVV73:VVX73"/>
    <mergeCell ref="VVZ73:VWB73"/>
    <mergeCell ref="VWD73:VWF73"/>
    <mergeCell ref="VUT73:VUV73"/>
    <mergeCell ref="VUX73:VUZ73"/>
    <mergeCell ref="VVB73:VVD73"/>
    <mergeCell ref="VVF73:VVH73"/>
    <mergeCell ref="VVJ73:VVL73"/>
    <mergeCell ref="VTZ73:VUB73"/>
    <mergeCell ref="VUD73:VUF73"/>
    <mergeCell ref="VUH73:VUJ73"/>
    <mergeCell ref="VUL73:VUN73"/>
    <mergeCell ref="VUP73:VUR73"/>
    <mergeCell ref="VTF73:VTH73"/>
    <mergeCell ref="VTJ73:VTL73"/>
    <mergeCell ref="VTN73:VTP73"/>
    <mergeCell ref="VTR73:VTT73"/>
    <mergeCell ref="VTV73:VTX73"/>
    <mergeCell ref="VSL73:VSN73"/>
    <mergeCell ref="VSP73:VSR73"/>
    <mergeCell ref="VST73:VSV73"/>
    <mergeCell ref="VSX73:VSZ73"/>
    <mergeCell ref="VTB73:VTD73"/>
    <mergeCell ref="VRR73:VRT73"/>
    <mergeCell ref="VRV73:VRX73"/>
    <mergeCell ref="VRZ73:VSB73"/>
    <mergeCell ref="VSD73:VSF73"/>
    <mergeCell ref="VSH73:VSJ73"/>
    <mergeCell ref="VQX73:VQZ73"/>
    <mergeCell ref="VRB73:VRD73"/>
    <mergeCell ref="VRF73:VRH73"/>
    <mergeCell ref="VRJ73:VRL73"/>
    <mergeCell ref="VRN73:VRP73"/>
    <mergeCell ref="VQD73:VQF73"/>
    <mergeCell ref="VQH73:VQJ73"/>
    <mergeCell ref="VQL73:VQN73"/>
    <mergeCell ref="VQP73:VQR73"/>
    <mergeCell ref="VQT73:VQV73"/>
    <mergeCell ref="VPJ73:VPL73"/>
    <mergeCell ref="VPN73:VPP73"/>
    <mergeCell ref="VPR73:VPT73"/>
    <mergeCell ref="VPV73:VPX73"/>
    <mergeCell ref="VPZ73:VQB73"/>
    <mergeCell ref="VOP73:VOR73"/>
    <mergeCell ref="VOT73:VOV73"/>
    <mergeCell ref="VOX73:VOZ73"/>
    <mergeCell ref="VPB73:VPD73"/>
    <mergeCell ref="VPF73:VPH73"/>
    <mergeCell ref="VNV73:VNX73"/>
    <mergeCell ref="VNZ73:VOB73"/>
    <mergeCell ref="VOD73:VOF73"/>
    <mergeCell ref="VOH73:VOJ73"/>
    <mergeCell ref="VOL73:VON73"/>
    <mergeCell ref="VNB73:VND73"/>
    <mergeCell ref="VNF73:VNH73"/>
    <mergeCell ref="VNJ73:VNL73"/>
    <mergeCell ref="VNN73:VNP73"/>
    <mergeCell ref="VNR73:VNT73"/>
    <mergeCell ref="VMH73:VMJ73"/>
    <mergeCell ref="VML73:VMN73"/>
    <mergeCell ref="VMP73:VMR73"/>
    <mergeCell ref="VMT73:VMV73"/>
    <mergeCell ref="VMX73:VMZ73"/>
    <mergeCell ref="VLN73:VLP73"/>
    <mergeCell ref="VLR73:VLT73"/>
    <mergeCell ref="VLV73:VLX73"/>
    <mergeCell ref="VLZ73:VMB73"/>
    <mergeCell ref="VMD73:VMF73"/>
    <mergeCell ref="VKT73:VKV73"/>
    <mergeCell ref="VKX73:VKZ73"/>
    <mergeCell ref="VLB73:VLD73"/>
    <mergeCell ref="VLF73:VLH73"/>
    <mergeCell ref="VLJ73:VLL73"/>
    <mergeCell ref="VJZ73:VKB73"/>
    <mergeCell ref="VKD73:VKF73"/>
    <mergeCell ref="VKH73:VKJ73"/>
    <mergeCell ref="VKL73:VKN73"/>
    <mergeCell ref="VKP73:VKR73"/>
    <mergeCell ref="VJF73:VJH73"/>
    <mergeCell ref="VJJ73:VJL73"/>
    <mergeCell ref="VJN73:VJP73"/>
    <mergeCell ref="VJR73:VJT73"/>
    <mergeCell ref="VJV73:VJX73"/>
    <mergeCell ref="VIL73:VIN73"/>
    <mergeCell ref="VIP73:VIR73"/>
    <mergeCell ref="VIT73:VIV73"/>
    <mergeCell ref="VIX73:VIZ73"/>
    <mergeCell ref="VJB73:VJD73"/>
    <mergeCell ref="VHR73:VHT73"/>
    <mergeCell ref="VHV73:VHX73"/>
    <mergeCell ref="VHZ73:VIB73"/>
    <mergeCell ref="VID73:VIF73"/>
    <mergeCell ref="VIH73:VIJ73"/>
    <mergeCell ref="VGX73:VGZ73"/>
    <mergeCell ref="VHB73:VHD73"/>
    <mergeCell ref="VHF73:VHH73"/>
    <mergeCell ref="VHJ73:VHL73"/>
    <mergeCell ref="VHN73:VHP73"/>
    <mergeCell ref="VGD73:VGF73"/>
    <mergeCell ref="VGH73:VGJ73"/>
    <mergeCell ref="VGL73:VGN73"/>
    <mergeCell ref="VGP73:VGR73"/>
    <mergeCell ref="VGT73:VGV73"/>
    <mergeCell ref="VFJ73:VFL73"/>
    <mergeCell ref="VFN73:VFP73"/>
    <mergeCell ref="VFR73:VFT73"/>
    <mergeCell ref="VFV73:VFX73"/>
    <mergeCell ref="VFZ73:VGB73"/>
    <mergeCell ref="VEP73:VER73"/>
    <mergeCell ref="VET73:VEV73"/>
    <mergeCell ref="VEX73:VEZ73"/>
    <mergeCell ref="VFB73:VFD73"/>
    <mergeCell ref="VFF73:VFH73"/>
    <mergeCell ref="VDV73:VDX73"/>
    <mergeCell ref="VDZ73:VEB73"/>
    <mergeCell ref="VED73:VEF73"/>
    <mergeCell ref="VEH73:VEJ73"/>
    <mergeCell ref="VEL73:VEN73"/>
    <mergeCell ref="VDB73:VDD73"/>
    <mergeCell ref="VDF73:VDH73"/>
    <mergeCell ref="VDJ73:VDL73"/>
    <mergeCell ref="VDN73:VDP73"/>
    <mergeCell ref="VDR73:VDT73"/>
    <mergeCell ref="VCH73:VCJ73"/>
    <mergeCell ref="VCL73:VCN73"/>
    <mergeCell ref="VCP73:VCR73"/>
    <mergeCell ref="VCT73:VCV73"/>
    <mergeCell ref="VCX73:VCZ73"/>
    <mergeCell ref="VBN73:VBP73"/>
    <mergeCell ref="VBR73:VBT73"/>
    <mergeCell ref="VBV73:VBX73"/>
    <mergeCell ref="VBZ73:VCB73"/>
    <mergeCell ref="VCD73:VCF73"/>
    <mergeCell ref="VAT73:VAV73"/>
    <mergeCell ref="VAX73:VAZ73"/>
    <mergeCell ref="VBB73:VBD73"/>
    <mergeCell ref="VBF73:VBH73"/>
    <mergeCell ref="VBJ73:VBL73"/>
    <mergeCell ref="UZZ73:VAB73"/>
    <mergeCell ref="VAD73:VAF73"/>
    <mergeCell ref="VAH73:VAJ73"/>
    <mergeCell ref="VAL73:VAN73"/>
    <mergeCell ref="VAP73:VAR73"/>
    <mergeCell ref="UZF73:UZH73"/>
    <mergeCell ref="UZJ73:UZL73"/>
    <mergeCell ref="UZN73:UZP73"/>
    <mergeCell ref="UZR73:UZT73"/>
    <mergeCell ref="UZV73:UZX73"/>
    <mergeCell ref="UYL73:UYN73"/>
    <mergeCell ref="UYP73:UYR73"/>
    <mergeCell ref="UYT73:UYV73"/>
    <mergeCell ref="UYX73:UYZ73"/>
    <mergeCell ref="UZB73:UZD73"/>
    <mergeCell ref="UXR73:UXT73"/>
    <mergeCell ref="UXV73:UXX73"/>
    <mergeCell ref="UXZ73:UYB73"/>
    <mergeCell ref="UYD73:UYF73"/>
    <mergeCell ref="UYH73:UYJ73"/>
    <mergeCell ref="UWX73:UWZ73"/>
    <mergeCell ref="UXB73:UXD73"/>
    <mergeCell ref="UXF73:UXH73"/>
    <mergeCell ref="UXJ73:UXL73"/>
    <mergeCell ref="UXN73:UXP73"/>
    <mergeCell ref="UWD73:UWF73"/>
    <mergeCell ref="UWH73:UWJ73"/>
    <mergeCell ref="UWL73:UWN73"/>
    <mergeCell ref="UWP73:UWR73"/>
    <mergeCell ref="UWT73:UWV73"/>
    <mergeCell ref="UVJ73:UVL73"/>
    <mergeCell ref="UVN73:UVP73"/>
    <mergeCell ref="UVR73:UVT73"/>
    <mergeCell ref="UVV73:UVX73"/>
    <mergeCell ref="UVZ73:UWB73"/>
    <mergeCell ref="UUP73:UUR73"/>
    <mergeCell ref="UUT73:UUV73"/>
    <mergeCell ref="UUX73:UUZ73"/>
    <mergeCell ref="UVB73:UVD73"/>
    <mergeCell ref="UVF73:UVH73"/>
    <mergeCell ref="UTV73:UTX73"/>
    <mergeCell ref="UTZ73:UUB73"/>
    <mergeCell ref="UUD73:UUF73"/>
    <mergeCell ref="UUH73:UUJ73"/>
    <mergeCell ref="UUL73:UUN73"/>
    <mergeCell ref="UTB73:UTD73"/>
    <mergeCell ref="UTF73:UTH73"/>
    <mergeCell ref="UTJ73:UTL73"/>
    <mergeCell ref="UTN73:UTP73"/>
    <mergeCell ref="UTR73:UTT73"/>
    <mergeCell ref="USH73:USJ73"/>
    <mergeCell ref="USL73:USN73"/>
    <mergeCell ref="USP73:USR73"/>
    <mergeCell ref="UST73:USV73"/>
    <mergeCell ref="USX73:USZ73"/>
    <mergeCell ref="URN73:URP73"/>
    <mergeCell ref="URR73:URT73"/>
    <mergeCell ref="URV73:URX73"/>
    <mergeCell ref="URZ73:USB73"/>
    <mergeCell ref="USD73:USF73"/>
    <mergeCell ref="UQT73:UQV73"/>
    <mergeCell ref="UQX73:UQZ73"/>
    <mergeCell ref="URB73:URD73"/>
    <mergeCell ref="URF73:URH73"/>
    <mergeCell ref="URJ73:URL73"/>
    <mergeCell ref="UPZ73:UQB73"/>
    <mergeCell ref="UQD73:UQF73"/>
    <mergeCell ref="UQH73:UQJ73"/>
    <mergeCell ref="UQL73:UQN73"/>
    <mergeCell ref="UQP73:UQR73"/>
    <mergeCell ref="UPF73:UPH73"/>
    <mergeCell ref="UPJ73:UPL73"/>
    <mergeCell ref="UPN73:UPP73"/>
    <mergeCell ref="UPR73:UPT73"/>
    <mergeCell ref="UPV73:UPX73"/>
    <mergeCell ref="UOL73:UON73"/>
    <mergeCell ref="UOP73:UOR73"/>
    <mergeCell ref="UOT73:UOV73"/>
    <mergeCell ref="UOX73:UOZ73"/>
    <mergeCell ref="UPB73:UPD73"/>
    <mergeCell ref="UNR73:UNT73"/>
    <mergeCell ref="UNV73:UNX73"/>
    <mergeCell ref="UNZ73:UOB73"/>
    <mergeCell ref="UOD73:UOF73"/>
    <mergeCell ref="UOH73:UOJ73"/>
    <mergeCell ref="UMX73:UMZ73"/>
    <mergeCell ref="UNB73:UND73"/>
    <mergeCell ref="UNF73:UNH73"/>
    <mergeCell ref="UNJ73:UNL73"/>
    <mergeCell ref="UNN73:UNP73"/>
    <mergeCell ref="UMD73:UMF73"/>
    <mergeCell ref="UMH73:UMJ73"/>
    <mergeCell ref="UML73:UMN73"/>
    <mergeCell ref="UMP73:UMR73"/>
    <mergeCell ref="UMT73:UMV73"/>
    <mergeCell ref="ULJ73:ULL73"/>
    <mergeCell ref="ULN73:ULP73"/>
    <mergeCell ref="ULR73:ULT73"/>
    <mergeCell ref="ULV73:ULX73"/>
    <mergeCell ref="ULZ73:UMB73"/>
    <mergeCell ref="UKP73:UKR73"/>
    <mergeCell ref="UKT73:UKV73"/>
    <mergeCell ref="UKX73:UKZ73"/>
    <mergeCell ref="ULB73:ULD73"/>
    <mergeCell ref="ULF73:ULH73"/>
    <mergeCell ref="UJV73:UJX73"/>
    <mergeCell ref="UJZ73:UKB73"/>
    <mergeCell ref="UKD73:UKF73"/>
    <mergeCell ref="UKH73:UKJ73"/>
    <mergeCell ref="UKL73:UKN73"/>
    <mergeCell ref="UJB73:UJD73"/>
    <mergeCell ref="UJF73:UJH73"/>
    <mergeCell ref="UJJ73:UJL73"/>
    <mergeCell ref="UJN73:UJP73"/>
    <mergeCell ref="UJR73:UJT73"/>
    <mergeCell ref="UIH73:UIJ73"/>
    <mergeCell ref="UIL73:UIN73"/>
    <mergeCell ref="UIP73:UIR73"/>
    <mergeCell ref="UIT73:UIV73"/>
    <mergeCell ref="UIX73:UIZ73"/>
    <mergeCell ref="UHN73:UHP73"/>
    <mergeCell ref="UHR73:UHT73"/>
    <mergeCell ref="UHV73:UHX73"/>
    <mergeCell ref="UHZ73:UIB73"/>
    <mergeCell ref="UID73:UIF73"/>
    <mergeCell ref="UGT73:UGV73"/>
    <mergeCell ref="UGX73:UGZ73"/>
    <mergeCell ref="UHB73:UHD73"/>
    <mergeCell ref="UHF73:UHH73"/>
    <mergeCell ref="UHJ73:UHL73"/>
    <mergeCell ref="UFZ73:UGB73"/>
    <mergeCell ref="UGD73:UGF73"/>
    <mergeCell ref="UGH73:UGJ73"/>
    <mergeCell ref="UGL73:UGN73"/>
    <mergeCell ref="UGP73:UGR73"/>
    <mergeCell ref="UFF73:UFH73"/>
    <mergeCell ref="UFJ73:UFL73"/>
    <mergeCell ref="UFN73:UFP73"/>
    <mergeCell ref="UFR73:UFT73"/>
    <mergeCell ref="UFV73:UFX73"/>
    <mergeCell ref="UEL73:UEN73"/>
    <mergeCell ref="UEP73:UER73"/>
    <mergeCell ref="UET73:UEV73"/>
    <mergeCell ref="UEX73:UEZ73"/>
    <mergeCell ref="UFB73:UFD73"/>
    <mergeCell ref="UDR73:UDT73"/>
    <mergeCell ref="UDV73:UDX73"/>
    <mergeCell ref="UDZ73:UEB73"/>
    <mergeCell ref="UED73:UEF73"/>
    <mergeCell ref="UEH73:UEJ73"/>
    <mergeCell ref="UCX73:UCZ73"/>
    <mergeCell ref="UDB73:UDD73"/>
    <mergeCell ref="UDF73:UDH73"/>
    <mergeCell ref="UDJ73:UDL73"/>
    <mergeCell ref="UDN73:UDP73"/>
    <mergeCell ref="UCD73:UCF73"/>
    <mergeCell ref="UCH73:UCJ73"/>
    <mergeCell ref="UCL73:UCN73"/>
    <mergeCell ref="UCP73:UCR73"/>
    <mergeCell ref="UCT73:UCV73"/>
    <mergeCell ref="UBJ73:UBL73"/>
    <mergeCell ref="UBN73:UBP73"/>
    <mergeCell ref="UBR73:UBT73"/>
    <mergeCell ref="UBV73:UBX73"/>
    <mergeCell ref="UBZ73:UCB73"/>
    <mergeCell ref="UAP73:UAR73"/>
    <mergeCell ref="UAT73:UAV73"/>
    <mergeCell ref="UAX73:UAZ73"/>
    <mergeCell ref="UBB73:UBD73"/>
    <mergeCell ref="UBF73:UBH73"/>
    <mergeCell ref="TZV73:TZX73"/>
    <mergeCell ref="TZZ73:UAB73"/>
    <mergeCell ref="UAD73:UAF73"/>
    <mergeCell ref="UAH73:UAJ73"/>
    <mergeCell ref="UAL73:UAN73"/>
    <mergeCell ref="TZB73:TZD73"/>
    <mergeCell ref="TZF73:TZH73"/>
    <mergeCell ref="TZJ73:TZL73"/>
    <mergeCell ref="TZN73:TZP73"/>
    <mergeCell ref="TZR73:TZT73"/>
    <mergeCell ref="TYH73:TYJ73"/>
    <mergeCell ref="TYL73:TYN73"/>
    <mergeCell ref="TYP73:TYR73"/>
    <mergeCell ref="TYT73:TYV73"/>
    <mergeCell ref="TYX73:TYZ73"/>
    <mergeCell ref="TXN73:TXP73"/>
    <mergeCell ref="TXR73:TXT73"/>
    <mergeCell ref="TXV73:TXX73"/>
    <mergeCell ref="TXZ73:TYB73"/>
    <mergeCell ref="TYD73:TYF73"/>
    <mergeCell ref="TWT73:TWV73"/>
    <mergeCell ref="TWX73:TWZ73"/>
    <mergeCell ref="TXB73:TXD73"/>
    <mergeCell ref="TXF73:TXH73"/>
    <mergeCell ref="TXJ73:TXL73"/>
    <mergeCell ref="TVZ73:TWB73"/>
    <mergeCell ref="TWD73:TWF73"/>
    <mergeCell ref="TWH73:TWJ73"/>
    <mergeCell ref="TWL73:TWN73"/>
    <mergeCell ref="TWP73:TWR73"/>
    <mergeCell ref="TVF73:TVH73"/>
    <mergeCell ref="TVJ73:TVL73"/>
    <mergeCell ref="TVN73:TVP73"/>
    <mergeCell ref="TVR73:TVT73"/>
    <mergeCell ref="TVV73:TVX73"/>
    <mergeCell ref="TUL73:TUN73"/>
    <mergeCell ref="TUP73:TUR73"/>
    <mergeCell ref="TUT73:TUV73"/>
    <mergeCell ref="TUX73:TUZ73"/>
    <mergeCell ref="TVB73:TVD73"/>
    <mergeCell ref="TTR73:TTT73"/>
    <mergeCell ref="TTV73:TTX73"/>
    <mergeCell ref="TTZ73:TUB73"/>
    <mergeCell ref="TUD73:TUF73"/>
    <mergeCell ref="TUH73:TUJ73"/>
    <mergeCell ref="TSX73:TSZ73"/>
    <mergeCell ref="TTB73:TTD73"/>
    <mergeCell ref="TTF73:TTH73"/>
    <mergeCell ref="TTJ73:TTL73"/>
    <mergeCell ref="TTN73:TTP73"/>
    <mergeCell ref="TSD73:TSF73"/>
    <mergeCell ref="TSH73:TSJ73"/>
    <mergeCell ref="TSL73:TSN73"/>
    <mergeCell ref="TSP73:TSR73"/>
    <mergeCell ref="TST73:TSV73"/>
    <mergeCell ref="TRJ73:TRL73"/>
    <mergeCell ref="TRN73:TRP73"/>
    <mergeCell ref="TRR73:TRT73"/>
    <mergeCell ref="TRV73:TRX73"/>
    <mergeCell ref="TRZ73:TSB73"/>
    <mergeCell ref="TQP73:TQR73"/>
    <mergeCell ref="TQT73:TQV73"/>
    <mergeCell ref="TQX73:TQZ73"/>
    <mergeCell ref="TRB73:TRD73"/>
    <mergeCell ref="TRF73:TRH73"/>
    <mergeCell ref="TPV73:TPX73"/>
    <mergeCell ref="TPZ73:TQB73"/>
    <mergeCell ref="TQD73:TQF73"/>
    <mergeCell ref="TQH73:TQJ73"/>
    <mergeCell ref="TQL73:TQN73"/>
    <mergeCell ref="TPB73:TPD73"/>
    <mergeCell ref="TPF73:TPH73"/>
    <mergeCell ref="TPJ73:TPL73"/>
    <mergeCell ref="TPN73:TPP73"/>
    <mergeCell ref="TPR73:TPT73"/>
    <mergeCell ref="TOH73:TOJ73"/>
    <mergeCell ref="TOL73:TON73"/>
    <mergeCell ref="TOP73:TOR73"/>
    <mergeCell ref="TOT73:TOV73"/>
    <mergeCell ref="TOX73:TOZ73"/>
    <mergeCell ref="TNN73:TNP73"/>
    <mergeCell ref="TNR73:TNT73"/>
    <mergeCell ref="TNV73:TNX73"/>
    <mergeCell ref="TNZ73:TOB73"/>
    <mergeCell ref="TOD73:TOF73"/>
    <mergeCell ref="TMT73:TMV73"/>
    <mergeCell ref="TMX73:TMZ73"/>
    <mergeCell ref="TNB73:TND73"/>
    <mergeCell ref="TNF73:TNH73"/>
    <mergeCell ref="TNJ73:TNL73"/>
    <mergeCell ref="TLZ73:TMB73"/>
    <mergeCell ref="TMD73:TMF73"/>
    <mergeCell ref="TMH73:TMJ73"/>
    <mergeCell ref="TML73:TMN73"/>
    <mergeCell ref="TMP73:TMR73"/>
    <mergeCell ref="TLF73:TLH73"/>
    <mergeCell ref="TLJ73:TLL73"/>
    <mergeCell ref="TLN73:TLP73"/>
    <mergeCell ref="TLR73:TLT73"/>
    <mergeCell ref="TLV73:TLX73"/>
    <mergeCell ref="TKL73:TKN73"/>
    <mergeCell ref="TKP73:TKR73"/>
    <mergeCell ref="TKT73:TKV73"/>
    <mergeCell ref="TKX73:TKZ73"/>
    <mergeCell ref="TLB73:TLD73"/>
    <mergeCell ref="TJR73:TJT73"/>
    <mergeCell ref="TJV73:TJX73"/>
    <mergeCell ref="TJZ73:TKB73"/>
    <mergeCell ref="TKD73:TKF73"/>
    <mergeCell ref="TKH73:TKJ73"/>
    <mergeCell ref="TIX73:TIZ73"/>
    <mergeCell ref="TJB73:TJD73"/>
    <mergeCell ref="TJF73:TJH73"/>
    <mergeCell ref="TJJ73:TJL73"/>
    <mergeCell ref="TJN73:TJP73"/>
    <mergeCell ref="TID73:TIF73"/>
    <mergeCell ref="TIH73:TIJ73"/>
    <mergeCell ref="TIL73:TIN73"/>
    <mergeCell ref="TIP73:TIR73"/>
    <mergeCell ref="TIT73:TIV73"/>
    <mergeCell ref="THJ73:THL73"/>
    <mergeCell ref="THN73:THP73"/>
    <mergeCell ref="THR73:THT73"/>
    <mergeCell ref="THV73:THX73"/>
    <mergeCell ref="THZ73:TIB73"/>
    <mergeCell ref="TGP73:TGR73"/>
    <mergeCell ref="TGT73:TGV73"/>
    <mergeCell ref="TGX73:TGZ73"/>
    <mergeCell ref="THB73:THD73"/>
    <mergeCell ref="THF73:THH73"/>
    <mergeCell ref="TFV73:TFX73"/>
    <mergeCell ref="TFZ73:TGB73"/>
    <mergeCell ref="TGD73:TGF73"/>
    <mergeCell ref="TGH73:TGJ73"/>
    <mergeCell ref="TGL73:TGN73"/>
    <mergeCell ref="TFB73:TFD73"/>
    <mergeCell ref="TFF73:TFH73"/>
    <mergeCell ref="TFJ73:TFL73"/>
    <mergeCell ref="TFN73:TFP73"/>
    <mergeCell ref="TFR73:TFT73"/>
    <mergeCell ref="TEH73:TEJ73"/>
    <mergeCell ref="TEL73:TEN73"/>
    <mergeCell ref="TEP73:TER73"/>
    <mergeCell ref="TET73:TEV73"/>
    <mergeCell ref="TEX73:TEZ73"/>
    <mergeCell ref="TDN73:TDP73"/>
    <mergeCell ref="TDR73:TDT73"/>
    <mergeCell ref="TDV73:TDX73"/>
    <mergeCell ref="TDZ73:TEB73"/>
    <mergeCell ref="TED73:TEF73"/>
    <mergeCell ref="TCT73:TCV73"/>
    <mergeCell ref="TCX73:TCZ73"/>
    <mergeCell ref="TDB73:TDD73"/>
    <mergeCell ref="TDF73:TDH73"/>
    <mergeCell ref="TDJ73:TDL73"/>
    <mergeCell ref="TBZ73:TCB73"/>
    <mergeCell ref="TCD73:TCF73"/>
    <mergeCell ref="TCH73:TCJ73"/>
    <mergeCell ref="TCL73:TCN73"/>
    <mergeCell ref="TCP73:TCR73"/>
    <mergeCell ref="TBF73:TBH73"/>
    <mergeCell ref="TBJ73:TBL73"/>
    <mergeCell ref="TBN73:TBP73"/>
    <mergeCell ref="TBR73:TBT73"/>
    <mergeCell ref="TBV73:TBX73"/>
    <mergeCell ref="TAL73:TAN73"/>
    <mergeCell ref="TAP73:TAR73"/>
    <mergeCell ref="TAT73:TAV73"/>
    <mergeCell ref="TAX73:TAZ73"/>
    <mergeCell ref="TBB73:TBD73"/>
    <mergeCell ref="SZR73:SZT73"/>
    <mergeCell ref="SZV73:SZX73"/>
    <mergeCell ref="SZZ73:TAB73"/>
    <mergeCell ref="TAD73:TAF73"/>
    <mergeCell ref="TAH73:TAJ73"/>
    <mergeCell ref="SYX73:SYZ73"/>
    <mergeCell ref="SZB73:SZD73"/>
    <mergeCell ref="SZF73:SZH73"/>
    <mergeCell ref="SZJ73:SZL73"/>
    <mergeCell ref="SZN73:SZP73"/>
    <mergeCell ref="SYD73:SYF73"/>
    <mergeCell ref="SYH73:SYJ73"/>
    <mergeCell ref="SYL73:SYN73"/>
    <mergeCell ref="SYP73:SYR73"/>
    <mergeCell ref="SYT73:SYV73"/>
    <mergeCell ref="SXJ73:SXL73"/>
    <mergeCell ref="SXN73:SXP73"/>
    <mergeCell ref="SXR73:SXT73"/>
    <mergeCell ref="SXV73:SXX73"/>
    <mergeCell ref="SXZ73:SYB73"/>
    <mergeCell ref="SWP73:SWR73"/>
    <mergeCell ref="SWT73:SWV73"/>
    <mergeCell ref="SWX73:SWZ73"/>
    <mergeCell ref="SXB73:SXD73"/>
    <mergeCell ref="SXF73:SXH73"/>
    <mergeCell ref="SVV73:SVX73"/>
    <mergeCell ref="SVZ73:SWB73"/>
    <mergeCell ref="SWD73:SWF73"/>
    <mergeCell ref="SWH73:SWJ73"/>
    <mergeCell ref="SWL73:SWN73"/>
    <mergeCell ref="SVB73:SVD73"/>
    <mergeCell ref="SVF73:SVH73"/>
    <mergeCell ref="SVJ73:SVL73"/>
    <mergeCell ref="SVN73:SVP73"/>
    <mergeCell ref="SVR73:SVT73"/>
    <mergeCell ref="SUH73:SUJ73"/>
    <mergeCell ref="SUL73:SUN73"/>
    <mergeCell ref="SUP73:SUR73"/>
    <mergeCell ref="SUT73:SUV73"/>
    <mergeCell ref="SUX73:SUZ73"/>
    <mergeCell ref="STN73:STP73"/>
    <mergeCell ref="STR73:STT73"/>
    <mergeCell ref="STV73:STX73"/>
    <mergeCell ref="STZ73:SUB73"/>
    <mergeCell ref="SUD73:SUF73"/>
    <mergeCell ref="SST73:SSV73"/>
    <mergeCell ref="SSX73:SSZ73"/>
    <mergeCell ref="STB73:STD73"/>
    <mergeCell ref="STF73:STH73"/>
    <mergeCell ref="STJ73:STL73"/>
    <mergeCell ref="SRZ73:SSB73"/>
    <mergeCell ref="SSD73:SSF73"/>
    <mergeCell ref="SSH73:SSJ73"/>
    <mergeCell ref="SSL73:SSN73"/>
    <mergeCell ref="SSP73:SSR73"/>
    <mergeCell ref="SRF73:SRH73"/>
    <mergeCell ref="SRJ73:SRL73"/>
    <mergeCell ref="SRN73:SRP73"/>
    <mergeCell ref="SRR73:SRT73"/>
    <mergeCell ref="SRV73:SRX73"/>
    <mergeCell ref="SQL73:SQN73"/>
    <mergeCell ref="SQP73:SQR73"/>
    <mergeCell ref="SQT73:SQV73"/>
    <mergeCell ref="SQX73:SQZ73"/>
    <mergeCell ref="SRB73:SRD73"/>
    <mergeCell ref="SPR73:SPT73"/>
    <mergeCell ref="SPV73:SPX73"/>
    <mergeCell ref="SPZ73:SQB73"/>
    <mergeCell ref="SQD73:SQF73"/>
    <mergeCell ref="SQH73:SQJ73"/>
    <mergeCell ref="SOX73:SOZ73"/>
    <mergeCell ref="SPB73:SPD73"/>
    <mergeCell ref="SPF73:SPH73"/>
    <mergeCell ref="SPJ73:SPL73"/>
    <mergeCell ref="SPN73:SPP73"/>
    <mergeCell ref="SOD73:SOF73"/>
    <mergeCell ref="SOH73:SOJ73"/>
    <mergeCell ref="SOL73:SON73"/>
    <mergeCell ref="SOP73:SOR73"/>
    <mergeCell ref="SOT73:SOV73"/>
    <mergeCell ref="SNJ73:SNL73"/>
    <mergeCell ref="SNN73:SNP73"/>
    <mergeCell ref="SNR73:SNT73"/>
    <mergeCell ref="SNV73:SNX73"/>
    <mergeCell ref="SNZ73:SOB73"/>
    <mergeCell ref="SMP73:SMR73"/>
    <mergeCell ref="SMT73:SMV73"/>
    <mergeCell ref="SMX73:SMZ73"/>
    <mergeCell ref="SNB73:SND73"/>
    <mergeCell ref="SNF73:SNH73"/>
    <mergeCell ref="SLV73:SLX73"/>
    <mergeCell ref="SLZ73:SMB73"/>
    <mergeCell ref="SMD73:SMF73"/>
    <mergeCell ref="SMH73:SMJ73"/>
    <mergeCell ref="SML73:SMN73"/>
    <mergeCell ref="SLB73:SLD73"/>
    <mergeCell ref="SLF73:SLH73"/>
    <mergeCell ref="SLJ73:SLL73"/>
    <mergeCell ref="SLN73:SLP73"/>
    <mergeCell ref="SLR73:SLT73"/>
    <mergeCell ref="SKH73:SKJ73"/>
    <mergeCell ref="SKL73:SKN73"/>
    <mergeCell ref="SKP73:SKR73"/>
    <mergeCell ref="SKT73:SKV73"/>
    <mergeCell ref="SKX73:SKZ73"/>
    <mergeCell ref="SJN73:SJP73"/>
    <mergeCell ref="SJR73:SJT73"/>
    <mergeCell ref="SJV73:SJX73"/>
    <mergeCell ref="SJZ73:SKB73"/>
    <mergeCell ref="SKD73:SKF73"/>
    <mergeCell ref="SIT73:SIV73"/>
    <mergeCell ref="SIX73:SIZ73"/>
    <mergeCell ref="SJB73:SJD73"/>
    <mergeCell ref="SJF73:SJH73"/>
    <mergeCell ref="SJJ73:SJL73"/>
    <mergeCell ref="SHZ73:SIB73"/>
    <mergeCell ref="SID73:SIF73"/>
    <mergeCell ref="SIH73:SIJ73"/>
    <mergeCell ref="SIL73:SIN73"/>
    <mergeCell ref="SIP73:SIR73"/>
    <mergeCell ref="SHF73:SHH73"/>
    <mergeCell ref="SHJ73:SHL73"/>
    <mergeCell ref="SHN73:SHP73"/>
    <mergeCell ref="SHR73:SHT73"/>
    <mergeCell ref="SHV73:SHX73"/>
    <mergeCell ref="SGL73:SGN73"/>
    <mergeCell ref="SGP73:SGR73"/>
    <mergeCell ref="SGT73:SGV73"/>
    <mergeCell ref="SGX73:SGZ73"/>
    <mergeCell ref="SHB73:SHD73"/>
    <mergeCell ref="SFR73:SFT73"/>
    <mergeCell ref="SFV73:SFX73"/>
    <mergeCell ref="SFZ73:SGB73"/>
    <mergeCell ref="SGD73:SGF73"/>
    <mergeCell ref="SGH73:SGJ73"/>
    <mergeCell ref="SEX73:SEZ73"/>
    <mergeCell ref="SFB73:SFD73"/>
    <mergeCell ref="SFF73:SFH73"/>
    <mergeCell ref="SFJ73:SFL73"/>
    <mergeCell ref="SFN73:SFP73"/>
    <mergeCell ref="SED73:SEF73"/>
    <mergeCell ref="SEH73:SEJ73"/>
    <mergeCell ref="SEL73:SEN73"/>
    <mergeCell ref="SEP73:SER73"/>
    <mergeCell ref="SET73:SEV73"/>
    <mergeCell ref="SDJ73:SDL73"/>
    <mergeCell ref="SDN73:SDP73"/>
    <mergeCell ref="SDR73:SDT73"/>
    <mergeCell ref="SDV73:SDX73"/>
    <mergeCell ref="SDZ73:SEB73"/>
    <mergeCell ref="SCP73:SCR73"/>
    <mergeCell ref="SCT73:SCV73"/>
    <mergeCell ref="SCX73:SCZ73"/>
    <mergeCell ref="SDB73:SDD73"/>
    <mergeCell ref="SDF73:SDH73"/>
    <mergeCell ref="SBV73:SBX73"/>
    <mergeCell ref="SBZ73:SCB73"/>
    <mergeCell ref="SCD73:SCF73"/>
    <mergeCell ref="SCH73:SCJ73"/>
    <mergeCell ref="SCL73:SCN73"/>
    <mergeCell ref="SBB73:SBD73"/>
    <mergeCell ref="SBF73:SBH73"/>
    <mergeCell ref="SBJ73:SBL73"/>
    <mergeCell ref="SBN73:SBP73"/>
    <mergeCell ref="SBR73:SBT73"/>
    <mergeCell ref="SAH73:SAJ73"/>
    <mergeCell ref="SAL73:SAN73"/>
    <mergeCell ref="SAP73:SAR73"/>
    <mergeCell ref="SAT73:SAV73"/>
    <mergeCell ref="SAX73:SAZ73"/>
    <mergeCell ref="RZN73:RZP73"/>
    <mergeCell ref="RZR73:RZT73"/>
    <mergeCell ref="RZV73:RZX73"/>
    <mergeCell ref="RZZ73:SAB73"/>
    <mergeCell ref="SAD73:SAF73"/>
    <mergeCell ref="RYT73:RYV73"/>
    <mergeCell ref="RYX73:RYZ73"/>
    <mergeCell ref="RZB73:RZD73"/>
    <mergeCell ref="RZF73:RZH73"/>
    <mergeCell ref="RZJ73:RZL73"/>
    <mergeCell ref="RXZ73:RYB73"/>
    <mergeCell ref="RYD73:RYF73"/>
    <mergeCell ref="RYH73:RYJ73"/>
    <mergeCell ref="RYL73:RYN73"/>
    <mergeCell ref="RYP73:RYR73"/>
    <mergeCell ref="RXF73:RXH73"/>
    <mergeCell ref="RXJ73:RXL73"/>
    <mergeCell ref="RXN73:RXP73"/>
    <mergeCell ref="RXR73:RXT73"/>
    <mergeCell ref="RXV73:RXX73"/>
    <mergeCell ref="RWL73:RWN73"/>
    <mergeCell ref="RWP73:RWR73"/>
    <mergeCell ref="RWT73:RWV73"/>
    <mergeCell ref="RWX73:RWZ73"/>
    <mergeCell ref="RXB73:RXD73"/>
    <mergeCell ref="RVR73:RVT73"/>
    <mergeCell ref="RVV73:RVX73"/>
    <mergeCell ref="RVZ73:RWB73"/>
    <mergeCell ref="RWD73:RWF73"/>
    <mergeCell ref="RWH73:RWJ73"/>
    <mergeCell ref="RUX73:RUZ73"/>
    <mergeCell ref="RVB73:RVD73"/>
    <mergeCell ref="RVF73:RVH73"/>
    <mergeCell ref="RVJ73:RVL73"/>
    <mergeCell ref="RVN73:RVP73"/>
    <mergeCell ref="RUD73:RUF73"/>
    <mergeCell ref="RUH73:RUJ73"/>
    <mergeCell ref="RUL73:RUN73"/>
    <mergeCell ref="RUP73:RUR73"/>
    <mergeCell ref="RUT73:RUV73"/>
    <mergeCell ref="RTJ73:RTL73"/>
    <mergeCell ref="RTN73:RTP73"/>
    <mergeCell ref="RTR73:RTT73"/>
    <mergeCell ref="RTV73:RTX73"/>
    <mergeCell ref="RTZ73:RUB73"/>
    <mergeCell ref="RSP73:RSR73"/>
    <mergeCell ref="RST73:RSV73"/>
    <mergeCell ref="RSX73:RSZ73"/>
    <mergeCell ref="RTB73:RTD73"/>
    <mergeCell ref="RTF73:RTH73"/>
    <mergeCell ref="RRV73:RRX73"/>
    <mergeCell ref="RRZ73:RSB73"/>
    <mergeCell ref="RSD73:RSF73"/>
    <mergeCell ref="RSH73:RSJ73"/>
    <mergeCell ref="RSL73:RSN73"/>
    <mergeCell ref="RRB73:RRD73"/>
    <mergeCell ref="RRF73:RRH73"/>
    <mergeCell ref="RRJ73:RRL73"/>
    <mergeCell ref="RRN73:RRP73"/>
    <mergeCell ref="RRR73:RRT73"/>
    <mergeCell ref="RQH73:RQJ73"/>
    <mergeCell ref="RQL73:RQN73"/>
    <mergeCell ref="RQP73:RQR73"/>
    <mergeCell ref="RQT73:RQV73"/>
    <mergeCell ref="RQX73:RQZ73"/>
    <mergeCell ref="RPN73:RPP73"/>
    <mergeCell ref="RPR73:RPT73"/>
    <mergeCell ref="RPV73:RPX73"/>
    <mergeCell ref="RPZ73:RQB73"/>
    <mergeCell ref="RQD73:RQF73"/>
    <mergeCell ref="ROT73:ROV73"/>
    <mergeCell ref="ROX73:ROZ73"/>
    <mergeCell ref="RPB73:RPD73"/>
    <mergeCell ref="RPF73:RPH73"/>
    <mergeCell ref="RPJ73:RPL73"/>
    <mergeCell ref="RNZ73:ROB73"/>
    <mergeCell ref="ROD73:ROF73"/>
    <mergeCell ref="ROH73:ROJ73"/>
    <mergeCell ref="ROL73:RON73"/>
    <mergeCell ref="ROP73:ROR73"/>
    <mergeCell ref="RNF73:RNH73"/>
    <mergeCell ref="RNJ73:RNL73"/>
    <mergeCell ref="RNN73:RNP73"/>
    <mergeCell ref="RNR73:RNT73"/>
    <mergeCell ref="RNV73:RNX73"/>
    <mergeCell ref="RML73:RMN73"/>
    <mergeCell ref="RMP73:RMR73"/>
    <mergeCell ref="RMT73:RMV73"/>
    <mergeCell ref="RMX73:RMZ73"/>
    <mergeCell ref="RNB73:RND73"/>
    <mergeCell ref="RLR73:RLT73"/>
    <mergeCell ref="RLV73:RLX73"/>
    <mergeCell ref="RLZ73:RMB73"/>
    <mergeCell ref="RMD73:RMF73"/>
    <mergeCell ref="RMH73:RMJ73"/>
    <mergeCell ref="RKX73:RKZ73"/>
    <mergeCell ref="RLB73:RLD73"/>
    <mergeCell ref="RLF73:RLH73"/>
    <mergeCell ref="RLJ73:RLL73"/>
    <mergeCell ref="RLN73:RLP73"/>
    <mergeCell ref="RKD73:RKF73"/>
    <mergeCell ref="RKH73:RKJ73"/>
    <mergeCell ref="RKL73:RKN73"/>
    <mergeCell ref="RKP73:RKR73"/>
    <mergeCell ref="RKT73:RKV73"/>
    <mergeCell ref="RJJ73:RJL73"/>
    <mergeCell ref="RJN73:RJP73"/>
    <mergeCell ref="RJR73:RJT73"/>
    <mergeCell ref="RJV73:RJX73"/>
    <mergeCell ref="RJZ73:RKB73"/>
    <mergeCell ref="RIP73:RIR73"/>
    <mergeCell ref="RIT73:RIV73"/>
    <mergeCell ref="RIX73:RIZ73"/>
    <mergeCell ref="RJB73:RJD73"/>
    <mergeCell ref="RJF73:RJH73"/>
    <mergeCell ref="RHV73:RHX73"/>
    <mergeCell ref="RHZ73:RIB73"/>
    <mergeCell ref="RID73:RIF73"/>
    <mergeCell ref="RIH73:RIJ73"/>
    <mergeCell ref="RIL73:RIN73"/>
    <mergeCell ref="RHB73:RHD73"/>
    <mergeCell ref="RHF73:RHH73"/>
    <mergeCell ref="RHJ73:RHL73"/>
    <mergeCell ref="RHN73:RHP73"/>
    <mergeCell ref="RHR73:RHT73"/>
    <mergeCell ref="RGH73:RGJ73"/>
    <mergeCell ref="RGL73:RGN73"/>
    <mergeCell ref="RGP73:RGR73"/>
    <mergeCell ref="RGT73:RGV73"/>
    <mergeCell ref="RGX73:RGZ73"/>
    <mergeCell ref="RFN73:RFP73"/>
    <mergeCell ref="RFR73:RFT73"/>
    <mergeCell ref="RFV73:RFX73"/>
    <mergeCell ref="RFZ73:RGB73"/>
    <mergeCell ref="RGD73:RGF73"/>
    <mergeCell ref="RET73:REV73"/>
    <mergeCell ref="REX73:REZ73"/>
    <mergeCell ref="RFB73:RFD73"/>
    <mergeCell ref="RFF73:RFH73"/>
    <mergeCell ref="RFJ73:RFL73"/>
    <mergeCell ref="RDZ73:REB73"/>
    <mergeCell ref="RED73:REF73"/>
    <mergeCell ref="REH73:REJ73"/>
    <mergeCell ref="REL73:REN73"/>
    <mergeCell ref="REP73:RER73"/>
    <mergeCell ref="RDF73:RDH73"/>
    <mergeCell ref="RDJ73:RDL73"/>
    <mergeCell ref="RDN73:RDP73"/>
    <mergeCell ref="RDR73:RDT73"/>
    <mergeCell ref="RDV73:RDX73"/>
    <mergeCell ref="RCL73:RCN73"/>
    <mergeCell ref="RCP73:RCR73"/>
    <mergeCell ref="RCT73:RCV73"/>
    <mergeCell ref="RCX73:RCZ73"/>
    <mergeCell ref="RDB73:RDD73"/>
    <mergeCell ref="RBR73:RBT73"/>
    <mergeCell ref="RBV73:RBX73"/>
    <mergeCell ref="RBZ73:RCB73"/>
    <mergeCell ref="RCD73:RCF73"/>
    <mergeCell ref="RCH73:RCJ73"/>
    <mergeCell ref="RAX73:RAZ73"/>
    <mergeCell ref="RBB73:RBD73"/>
    <mergeCell ref="RBF73:RBH73"/>
    <mergeCell ref="RBJ73:RBL73"/>
    <mergeCell ref="RBN73:RBP73"/>
    <mergeCell ref="RAD73:RAF73"/>
    <mergeCell ref="RAH73:RAJ73"/>
    <mergeCell ref="RAL73:RAN73"/>
    <mergeCell ref="RAP73:RAR73"/>
    <mergeCell ref="RAT73:RAV73"/>
    <mergeCell ref="QZJ73:QZL73"/>
    <mergeCell ref="QZN73:QZP73"/>
    <mergeCell ref="QZR73:QZT73"/>
    <mergeCell ref="QZV73:QZX73"/>
    <mergeCell ref="QZZ73:RAB73"/>
    <mergeCell ref="QYP73:QYR73"/>
    <mergeCell ref="QYT73:QYV73"/>
    <mergeCell ref="QYX73:QYZ73"/>
    <mergeCell ref="QZB73:QZD73"/>
    <mergeCell ref="QZF73:QZH73"/>
    <mergeCell ref="QXV73:QXX73"/>
    <mergeCell ref="QXZ73:QYB73"/>
    <mergeCell ref="QYD73:QYF73"/>
    <mergeCell ref="QYH73:QYJ73"/>
    <mergeCell ref="QYL73:QYN73"/>
    <mergeCell ref="QXB73:QXD73"/>
    <mergeCell ref="QXF73:QXH73"/>
    <mergeCell ref="QXJ73:QXL73"/>
    <mergeCell ref="QXN73:QXP73"/>
    <mergeCell ref="QXR73:QXT73"/>
    <mergeCell ref="QWH73:QWJ73"/>
    <mergeCell ref="QWL73:QWN73"/>
    <mergeCell ref="QWP73:QWR73"/>
    <mergeCell ref="QWT73:QWV73"/>
    <mergeCell ref="QWX73:QWZ73"/>
    <mergeCell ref="QVN73:QVP73"/>
    <mergeCell ref="QVR73:QVT73"/>
    <mergeCell ref="QVV73:QVX73"/>
    <mergeCell ref="QVZ73:QWB73"/>
    <mergeCell ref="QWD73:QWF73"/>
    <mergeCell ref="QUT73:QUV73"/>
    <mergeCell ref="QUX73:QUZ73"/>
    <mergeCell ref="QVB73:QVD73"/>
    <mergeCell ref="QVF73:QVH73"/>
    <mergeCell ref="QVJ73:QVL73"/>
    <mergeCell ref="QTZ73:QUB73"/>
    <mergeCell ref="QUD73:QUF73"/>
    <mergeCell ref="QUH73:QUJ73"/>
    <mergeCell ref="QUL73:QUN73"/>
    <mergeCell ref="QUP73:QUR73"/>
    <mergeCell ref="QTF73:QTH73"/>
    <mergeCell ref="QTJ73:QTL73"/>
    <mergeCell ref="QTN73:QTP73"/>
    <mergeCell ref="QTR73:QTT73"/>
    <mergeCell ref="QTV73:QTX73"/>
    <mergeCell ref="QSL73:QSN73"/>
    <mergeCell ref="QSP73:QSR73"/>
    <mergeCell ref="QST73:QSV73"/>
    <mergeCell ref="QSX73:QSZ73"/>
    <mergeCell ref="QTB73:QTD73"/>
    <mergeCell ref="QRR73:QRT73"/>
    <mergeCell ref="QRV73:QRX73"/>
    <mergeCell ref="QRZ73:QSB73"/>
    <mergeCell ref="QSD73:QSF73"/>
    <mergeCell ref="QSH73:QSJ73"/>
    <mergeCell ref="QQX73:QQZ73"/>
    <mergeCell ref="QRB73:QRD73"/>
    <mergeCell ref="QRF73:QRH73"/>
    <mergeCell ref="QRJ73:QRL73"/>
    <mergeCell ref="QRN73:QRP73"/>
    <mergeCell ref="QQD73:QQF73"/>
    <mergeCell ref="QQH73:QQJ73"/>
    <mergeCell ref="QQL73:QQN73"/>
    <mergeCell ref="QQP73:QQR73"/>
    <mergeCell ref="QQT73:QQV73"/>
    <mergeCell ref="QPJ73:QPL73"/>
    <mergeCell ref="QPN73:QPP73"/>
    <mergeCell ref="QPR73:QPT73"/>
    <mergeCell ref="QPV73:QPX73"/>
    <mergeCell ref="QPZ73:QQB73"/>
    <mergeCell ref="QOP73:QOR73"/>
    <mergeCell ref="QOT73:QOV73"/>
    <mergeCell ref="QOX73:QOZ73"/>
    <mergeCell ref="QPB73:QPD73"/>
    <mergeCell ref="QPF73:QPH73"/>
    <mergeCell ref="QNV73:QNX73"/>
    <mergeCell ref="QNZ73:QOB73"/>
    <mergeCell ref="QOD73:QOF73"/>
    <mergeCell ref="QOH73:QOJ73"/>
    <mergeCell ref="QOL73:QON73"/>
    <mergeCell ref="QNB73:QND73"/>
    <mergeCell ref="QNF73:QNH73"/>
    <mergeCell ref="QNJ73:QNL73"/>
    <mergeCell ref="QNN73:QNP73"/>
    <mergeCell ref="QNR73:QNT73"/>
    <mergeCell ref="QMH73:QMJ73"/>
    <mergeCell ref="QML73:QMN73"/>
    <mergeCell ref="QMP73:QMR73"/>
    <mergeCell ref="QMT73:QMV73"/>
    <mergeCell ref="QMX73:QMZ73"/>
    <mergeCell ref="QLN73:QLP73"/>
    <mergeCell ref="QLR73:QLT73"/>
    <mergeCell ref="QLV73:QLX73"/>
    <mergeCell ref="QLZ73:QMB73"/>
    <mergeCell ref="QMD73:QMF73"/>
    <mergeCell ref="QKT73:QKV73"/>
    <mergeCell ref="QKX73:QKZ73"/>
    <mergeCell ref="QLB73:QLD73"/>
    <mergeCell ref="QLF73:QLH73"/>
    <mergeCell ref="QLJ73:QLL73"/>
    <mergeCell ref="QJZ73:QKB73"/>
    <mergeCell ref="QKD73:QKF73"/>
    <mergeCell ref="QKH73:QKJ73"/>
    <mergeCell ref="QKL73:QKN73"/>
    <mergeCell ref="QKP73:QKR73"/>
    <mergeCell ref="QJF73:QJH73"/>
    <mergeCell ref="QJJ73:QJL73"/>
    <mergeCell ref="QJN73:QJP73"/>
    <mergeCell ref="QJR73:QJT73"/>
    <mergeCell ref="QJV73:QJX73"/>
    <mergeCell ref="QIL73:QIN73"/>
    <mergeCell ref="QIP73:QIR73"/>
    <mergeCell ref="QIT73:QIV73"/>
    <mergeCell ref="QIX73:QIZ73"/>
    <mergeCell ref="QJB73:QJD73"/>
    <mergeCell ref="QHR73:QHT73"/>
    <mergeCell ref="QHV73:QHX73"/>
    <mergeCell ref="QHZ73:QIB73"/>
    <mergeCell ref="QID73:QIF73"/>
    <mergeCell ref="QIH73:QIJ73"/>
    <mergeCell ref="QGX73:QGZ73"/>
    <mergeCell ref="QHB73:QHD73"/>
    <mergeCell ref="QHF73:QHH73"/>
    <mergeCell ref="QHJ73:QHL73"/>
    <mergeCell ref="QHN73:QHP73"/>
    <mergeCell ref="QGD73:QGF73"/>
    <mergeCell ref="QGH73:QGJ73"/>
    <mergeCell ref="QGL73:QGN73"/>
    <mergeCell ref="QGP73:QGR73"/>
    <mergeCell ref="QGT73:QGV73"/>
    <mergeCell ref="QFJ73:QFL73"/>
    <mergeCell ref="QFN73:QFP73"/>
    <mergeCell ref="QFR73:QFT73"/>
    <mergeCell ref="QFV73:QFX73"/>
    <mergeCell ref="QFZ73:QGB73"/>
    <mergeCell ref="QEP73:QER73"/>
    <mergeCell ref="QET73:QEV73"/>
    <mergeCell ref="QEX73:QEZ73"/>
    <mergeCell ref="QFB73:QFD73"/>
    <mergeCell ref="QFF73:QFH73"/>
    <mergeCell ref="QDV73:QDX73"/>
    <mergeCell ref="QDZ73:QEB73"/>
    <mergeCell ref="QED73:QEF73"/>
    <mergeCell ref="QEH73:QEJ73"/>
    <mergeCell ref="QEL73:QEN73"/>
    <mergeCell ref="QDB73:QDD73"/>
    <mergeCell ref="QDF73:QDH73"/>
    <mergeCell ref="QDJ73:QDL73"/>
    <mergeCell ref="QDN73:QDP73"/>
    <mergeCell ref="QDR73:QDT73"/>
    <mergeCell ref="QCH73:QCJ73"/>
    <mergeCell ref="QCL73:QCN73"/>
    <mergeCell ref="QCP73:QCR73"/>
    <mergeCell ref="QCT73:QCV73"/>
    <mergeCell ref="QCX73:QCZ73"/>
    <mergeCell ref="QBN73:QBP73"/>
    <mergeCell ref="QBR73:QBT73"/>
    <mergeCell ref="QBV73:QBX73"/>
    <mergeCell ref="QBZ73:QCB73"/>
    <mergeCell ref="QCD73:QCF73"/>
    <mergeCell ref="QAT73:QAV73"/>
    <mergeCell ref="QAX73:QAZ73"/>
    <mergeCell ref="QBB73:QBD73"/>
    <mergeCell ref="QBF73:QBH73"/>
    <mergeCell ref="QBJ73:QBL73"/>
    <mergeCell ref="PZZ73:QAB73"/>
    <mergeCell ref="QAD73:QAF73"/>
    <mergeCell ref="QAH73:QAJ73"/>
    <mergeCell ref="QAL73:QAN73"/>
    <mergeCell ref="QAP73:QAR73"/>
    <mergeCell ref="PZF73:PZH73"/>
    <mergeCell ref="PZJ73:PZL73"/>
    <mergeCell ref="PZN73:PZP73"/>
    <mergeCell ref="PZR73:PZT73"/>
    <mergeCell ref="PZV73:PZX73"/>
    <mergeCell ref="PYL73:PYN73"/>
    <mergeCell ref="PYP73:PYR73"/>
    <mergeCell ref="PYT73:PYV73"/>
    <mergeCell ref="PYX73:PYZ73"/>
    <mergeCell ref="PZB73:PZD73"/>
    <mergeCell ref="PXR73:PXT73"/>
    <mergeCell ref="PXV73:PXX73"/>
    <mergeCell ref="PXZ73:PYB73"/>
    <mergeCell ref="PYD73:PYF73"/>
    <mergeCell ref="PYH73:PYJ73"/>
    <mergeCell ref="PWX73:PWZ73"/>
    <mergeCell ref="PXB73:PXD73"/>
    <mergeCell ref="PXF73:PXH73"/>
    <mergeCell ref="PXJ73:PXL73"/>
    <mergeCell ref="PXN73:PXP73"/>
    <mergeCell ref="PWD73:PWF73"/>
    <mergeCell ref="PWH73:PWJ73"/>
    <mergeCell ref="PWL73:PWN73"/>
    <mergeCell ref="PWP73:PWR73"/>
    <mergeCell ref="PWT73:PWV73"/>
    <mergeCell ref="PVJ73:PVL73"/>
    <mergeCell ref="PVN73:PVP73"/>
    <mergeCell ref="PVR73:PVT73"/>
    <mergeCell ref="PVV73:PVX73"/>
    <mergeCell ref="PVZ73:PWB73"/>
    <mergeCell ref="PUP73:PUR73"/>
    <mergeCell ref="PUT73:PUV73"/>
    <mergeCell ref="PUX73:PUZ73"/>
    <mergeCell ref="PVB73:PVD73"/>
    <mergeCell ref="PVF73:PVH73"/>
    <mergeCell ref="PTV73:PTX73"/>
    <mergeCell ref="PTZ73:PUB73"/>
    <mergeCell ref="PUD73:PUF73"/>
    <mergeCell ref="PUH73:PUJ73"/>
    <mergeCell ref="PUL73:PUN73"/>
    <mergeCell ref="PTB73:PTD73"/>
    <mergeCell ref="PTF73:PTH73"/>
    <mergeCell ref="PTJ73:PTL73"/>
    <mergeCell ref="PTN73:PTP73"/>
    <mergeCell ref="PTR73:PTT73"/>
    <mergeCell ref="PSH73:PSJ73"/>
    <mergeCell ref="PSL73:PSN73"/>
    <mergeCell ref="PSP73:PSR73"/>
    <mergeCell ref="PST73:PSV73"/>
    <mergeCell ref="PSX73:PSZ73"/>
    <mergeCell ref="PRN73:PRP73"/>
    <mergeCell ref="PRR73:PRT73"/>
    <mergeCell ref="PRV73:PRX73"/>
    <mergeCell ref="PRZ73:PSB73"/>
    <mergeCell ref="PSD73:PSF73"/>
    <mergeCell ref="PQT73:PQV73"/>
    <mergeCell ref="PQX73:PQZ73"/>
    <mergeCell ref="PRB73:PRD73"/>
    <mergeCell ref="PRF73:PRH73"/>
    <mergeCell ref="PRJ73:PRL73"/>
    <mergeCell ref="PPZ73:PQB73"/>
    <mergeCell ref="PQD73:PQF73"/>
    <mergeCell ref="PQH73:PQJ73"/>
    <mergeCell ref="PQL73:PQN73"/>
    <mergeCell ref="PQP73:PQR73"/>
    <mergeCell ref="PPF73:PPH73"/>
    <mergeCell ref="PPJ73:PPL73"/>
    <mergeCell ref="PPN73:PPP73"/>
    <mergeCell ref="PPR73:PPT73"/>
    <mergeCell ref="PPV73:PPX73"/>
    <mergeCell ref="POL73:PON73"/>
    <mergeCell ref="POP73:POR73"/>
    <mergeCell ref="POT73:POV73"/>
    <mergeCell ref="POX73:POZ73"/>
    <mergeCell ref="PPB73:PPD73"/>
    <mergeCell ref="PNR73:PNT73"/>
    <mergeCell ref="PNV73:PNX73"/>
    <mergeCell ref="PNZ73:POB73"/>
    <mergeCell ref="POD73:POF73"/>
    <mergeCell ref="POH73:POJ73"/>
    <mergeCell ref="PMX73:PMZ73"/>
    <mergeCell ref="PNB73:PND73"/>
    <mergeCell ref="PNF73:PNH73"/>
    <mergeCell ref="PNJ73:PNL73"/>
    <mergeCell ref="PNN73:PNP73"/>
    <mergeCell ref="PMD73:PMF73"/>
    <mergeCell ref="PMH73:PMJ73"/>
    <mergeCell ref="PML73:PMN73"/>
    <mergeCell ref="PMP73:PMR73"/>
    <mergeCell ref="PMT73:PMV73"/>
    <mergeCell ref="PLJ73:PLL73"/>
    <mergeCell ref="PLN73:PLP73"/>
    <mergeCell ref="PLR73:PLT73"/>
    <mergeCell ref="PLV73:PLX73"/>
    <mergeCell ref="PLZ73:PMB73"/>
    <mergeCell ref="PKP73:PKR73"/>
    <mergeCell ref="PKT73:PKV73"/>
    <mergeCell ref="PKX73:PKZ73"/>
    <mergeCell ref="PLB73:PLD73"/>
    <mergeCell ref="PLF73:PLH73"/>
    <mergeCell ref="PJV73:PJX73"/>
    <mergeCell ref="PJZ73:PKB73"/>
    <mergeCell ref="PKD73:PKF73"/>
    <mergeCell ref="PKH73:PKJ73"/>
    <mergeCell ref="PKL73:PKN73"/>
    <mergeCell ref="PJB73:PJD73"/>
    <mergeCell ref="PJF73:PJH73"/>
    <mergeCell ref="PJJ73:PJL73"/>
    <mergeCell ref="PJN73:PJP73"/>
    <mergeCell ref="PJR73:PJT73"/>
    <mergeCell ref="PIH73:PIJ73"/>
    <mergeCell ref="PIL73:PIN73"/>
    <mergeCell ref="PIP73:PIR73"/>
    <mergeCell ref="PIT73:PIV73"/>
    <mergeCell ref="PIX73:PIZ73"/>
    <mergeCell ref="PHN73:PHP73"/>
    <mergeCell ref="PHR73:PHT73"/>
    <mergeCell ref="PHV73:PHX73"/>
    <mergeCell ref="PHZ73:PIB73"/>
    <mergeCell ref="PID73:PIF73"/>
    <mergeCell ref="PGT73:PGV73"/>
    <mergeCell ref="PGX73:PGZ73"/>
    <mergeCell ref="PHB73:PHD73"/>
    <mergeCell ref="PHF73:PHH73"/>
    <mergeCell ref="PHJ73:PHL73"/>
    <mergeCell ref="PFZ73:PGB73"/>
    <mergeCell ref="PGD73:PGF73"/>
    <mergeCell ref="PGH73:PGJ73"/>
    <mergeCell ref="PGL73:PGN73"/>
    <mergeCell ref="PGP73:PGR73"/>
    <mergeCell ref="PFF73:PFH73"/>
    <mergeCell ref="PFJ73:PFL73"/>
    <mergeCell ref="PFN73:PFP73"/>
    <mergeCell ref="PFR73:PFT73"/>
    <mergeCell ref="PFV73:PFX73"/>
    <mergeCell ref="PEL73:PEN73"/>
    <mergeCell ref="PEP73:PER73"/>
    <mergeCell ref="PET73:PEV73"/>
    <mergeCell ref="PEX73:PEZ73"/>
    <mergeCell ref="PFB73:PFD73"/>
    <mergeCell ref="PDR73:PDT73"/>
    <mergeCell ref="PDV73:PDX73"/>
    <mergeCell ref="PDZ73:PEB73"/>
    <mergeCell ref="PED73:PEF73"/>
    <mergeCell ref="PEH73:PEJ73"/>
    <mergeCell ref="PCX73:PCZ73"/>
    <mergeCell ref="PDB73:PDD73"/>
    <mergeCell ref="PDF73:PDH73"/>
    <mergeCell ref="PDJ73:PDL73"/>
    <mergeCell ref="PDN73:PDP73"/>
    <mergeCell ref="PCD73:PCF73"/>
    <mergeCell ref="PCH73:PCJ73"/>
    <mergeCell ref="PCL73:PCN73"/>
    <mergeCell ref="PCP73:PCR73"/>
    <mergeCell ref="PCT73:PCV73"/>
    <mergeCell ref="PBJ73:PBL73"/>
    <mergeCell ref="PBN73:PBP73"/>
    <mergeCell ref="PBR73:PBT73"/>
    <mergeCell ref="PBV73:PBX73"/>
    <mergeCell ref="PBZ73:PCB73"/>
    <mergeCell ref="PAP73:PAR73"/>
    <mergeCell ref="PAT73:PAV73"/>
    <mergeCell ref="PAX73:PAZ73"/>
    <mergeCell ref="PBB73:PBD73"/>
    <mergeCell ref="PBF73:PBH73"/>
    <mergeCell ref="OZV73:OZX73"/>
    <mergeCell ref="OZZ73:PAB73"/>
    <mergeCell ref="PAD73:PAF73"/>
    <mergeCell ref="PAH73:PAJ73"/>
    <mergeCell ref="PAL73:PAN73"/>
    <mergeCell ref="OZB73:OZD73"/>
    <mergeCell ref="OZF73:OZH73"/>
    <mergeCell ref="OZJ73:OZL73"/>
    <mergeCell ref="OZN73:OZP73"/>
    <mergeCell ref="OZR73:OZT73"/>
    <mergeCell ref="OYH73:OYJ73"/>
    <mergeCell ref="OYL73:OYN73"/>
    <mergeCell ref="OYP73:OYR73"/>
    <mergeCell ref="OYT73:OYV73"/>
    <mergeCell ref="OYX73:OYZ73"/>
    <mergeCell ref="OXN73:OXP73"/>
    <mergeCell ref="OXR73:OXT73"/>
    <mergeCell ref="OXV73:OXX73"/>
    <mergeCell ref="OXZ73:OYB73"/>
    <mergeCell ref="OYD73:OYF73"/>
    <mergeCell ref="OWT73:OWV73"/>
    <mergeCell ref="OWX73:OWZ73"/>
    <mergeCell ref="OXB73:OXD73"/>
    <mergeCell ref="OXF73:OXH73"/>
    <mergeCell ref="OXJ73:OXL73"/>
    <mergeCell ref="OVZ73:OWB73"/>
    <mergeCell ref="OWD73:OWF73"/>
    <mergeCell ref="OWH73:OWJ73"/>
    <mergeCell ref="OWL73:OWN73"/>
    <mergeCell ref="OWP73:OWR73"/>
    <mergeCell ref="OVF73:OVH73"/>
    <mergeCell ref="OVJ73:OVL73"/>
    <mergeCell ref="OVN73:OVP73"/>
    <mergeCell ref="OVR73:OVT73"/>
    <mergeCell ref="OVV73:OVX73"/>
    <mergeCell ref="OUL73:OUN73"/>
    <mergeCell ref="OUP73:OUR73"/>
    <mergeCell ref="OUT73:OUV73"/>
    <mergeCell ref="OUX73:OUZ73"/>
    <mergeCell ref="OVB73:OVD73"/>
    <mergeCell ref="OTR73:OTT73"/>
    <mergeCell ref="OTV73:OTX73"/>
    <mergeCell ref="OTZ73:OUB73"/>
    <mergeCell ref="OUD73:OUF73"/>
    <mergeCell ref="OUH73:OUJ73"/>
    <mergeCell ref="OSX73:OSZ73"/>
    <mergeCell ref="OTB73:OTD73"/>
    <mergeCell ref="OTF73:OTH73"/>
    <mergeCell ref="OTJ73:OTL73"/>
    <mergeCell ref="OTN73:OTP73"/>
    <mergeCell ref="OSD73:OSF73"/>
    <mergeCell ref="OSH73:OSJ73"/>
    <mergeCell ref="OSL73:OSN73"/>
    <mergeCell ref="OSP73:OSR73"/>
    <mergeCell ref="OST73:OSV73"/>
    <mergeCell ref="ORJ73:ORL73"/>
    <mergeCell ref="ORN73:ORP73"/>
    <mergeCell ref="ORR73:ORT73"/>
    <mergeCell ref="ORV73:ORX73"/>
    <mergeCell ref="ORZ73:OSB73"/>
    <mergeCell ref="OQP73:OQR73"/>
    <mergeCell ref="OQT73:OQV73"/>
    <mergeCell ref="OQX73:OQZ73"/>
    <mergeCell ref="ORB73:ORD73"/>
    <mergeCell ref="ORF73:ORH73"/>
    <mergeCell ref="OPV73:OPX73"/>
    <mergeCell ref="OPZ73:OQB73"/>
    <mergeCell ref="OQD73:OQF73"/>
    <mergeCell ref="OQH73:OQJ73"/>
    <mergeCell ref="OQL73:OQN73"/>
    <mergeCell ref="OPB73:OPD73"/>
    <mergeCell ref="OPF73:OPH73"/>
    <mergeCell ref="OPJ73:OPL73"/>
    <mergeCell ref="OPN73:OPP73"/>
    <mergeCell ref="OPR73:OPT73"/>
    <mergeCell ref="OOH73:OOJ73"/>
    <mergeCell ref="OOL73:OON73"/>
    <mergeCell ref="OOP73:OOR73"/>
    <mergeCell ref="OOT73:OOV73"/>
    <mergeCell ref="OOX73:OOZ73"/>
    <mergeCell ref="ONN73:ONP73"/>
    <mergeCell ref="ONR73:ONT73"/>
    <mergeCell ref="ONV73:ONX73"/>
    <mergeCell ref="ONZ73:OOB73"/>
    <mergeCell ref="OOD73:OOF73"/>
    <mergeCell ref="OMT73:OMV73"/>
    <mergeCell ref="OMX73:OMZ73"/>
    <mergeCell ref="ONB73:OND73"/>
    <mergeCell ref="ONF73:ONH73"/>
    <mergeCell ref="ONJ73:ONL73"/>
    <mergeCell ref="OLZ73:OMB73"/>
    <mergeCell ref="OMD73:OMF73"/>
    <mergeCell ref="OMH73:OMJ73"/>
    <mergeCell ref="OML73:OMN73"/>
    <mergeCell ref="OMP73:OMR73"/>
    <mergeCell ref="OLF73:OLH73"/>
    <mergeCell ref="OLJ73:OLL73"/>
    <mergeCell ref="OLN73:OLP73"/>
    <mergeCell ref="OLR73:OLT73"/>
    <mergeCell ref="OLV73:OLX73"/>
    <mergeCell ref="OKL73:OKN73"/>
    <mergeCell ref="OKP73:OKR73"/>
    <mergeCell ref="OKT73:OKV73"/>
    <mergeCell ref="OKX73:OKZ73"/>
    <mergeCell ref="OLB73:OLD73"/>
    <mergeCell ref="OJR73:OJT73"/>
    <mergeCell ref="OJV73:OJX73"/>
    <mergeCell ref="OJZ73:OKB73"/>
    <mergeCell ref="OKD73:OKF73"/>
    <mergeCell ref="OKH73:OKJ73"/>
    <mergeCell ref="OIX73:OIZ73"/>
    <mergeCell ref="OJB73:OJD73"/>
    <mergeCell ref="OJF73:OJH73"/>
    <mergeCell ref="OJJ73:OJL73"/>
    <mergeCell ref="OJN73:OJP73"/>
    <mergeCell ref="OID73:OIF73"/>
    <mergeCell ref="OIH73:OIJ73"/>
    <mergeCell ref="OIL73:OIN73"/>
    <mergeCell ref="OIP73:OIR73"/>
    <mergeCell ref="OIT73:OIV73"/>
    <mergeCell ref="OHJ73:OHL73"/>
    <mergeCell ref="OHN73:OHP73"/>
    <mergeCell ref="OHR73:OHT73"/>
    <mergeCell ref="OHV73:OHX73"/>
    <mergeCell ref="OHZ73:OIB73"/>
    <mergeCell ref="OGP73:OGR73"/>
    <mergeCell ref="OGT73:OGV73"/>
    <mergeCell ref="OGX73:OGZ73"/>
    <mergeCell ref="OHB73:OHD73"/>
    <mergeCell ref="OHF73:OHH73"/>
    <mergeCell ref="OFV73:OFX73"/>
    <mergeCell ref="OFZ73:OGB73"/>
    <mergeCell ref="OGD73:OGF73"/>
    <mergeCell ref="OGH73:OGJ73"/>
    <mergeCell ref="OGL73:OGN73"/>
    <mergeCell ref="OFB73:OFD73"/>
    <mergeCell ref="OFF73:OFH73"/>
    <mergeCell ref="OFJ73:OFL73"/>
    <mergeCell ref="OFN73:OFP73"/>
    <mergeCell ref="OFR73:OFT73"/>
    <mergeCell ref="OEH73:OEJ73"/>
    <mergeCell ref="OEL73:OEN73"/>
    <mergeCell ref="OEP73:OER73"/>
    <mergeCell ref="OET73:OEV73"/>
    <mergeCell ref="OEX73:OEZ73"/>
    <mergeCell ref="ODN73:ODP73"/>
    <mergeCell ref="ODR73:ODT73"/>
    <mergeCell ref="ODV73:ODX73"/>
    <mergeCell ref="ODZ73:OEB73"/>
    <mergeCell ref="OED73:OEF73"/>
    <mergeCell ref="OCT73:OCV73"/>
    <mergeCell ref="OCX73:OCZ73"/>
    <mergeCell ref="ODB73:ODD73"/>
    <mergeCell ref="ODF73:ODH73"/>
    <mergeCell ref="ODJ73:ODL73"/>
    <mergeCell ref="OBZ73:OCB73"/>
    <mergeCell ref="OCD73:OCF73"/>
    <mergeCell ref="OCH73:OCJ73"/>
    <mergeCell ref="OCL73:OCN73"/>
    <mergeCell ref="OCP73:OCR73"/>
    <mergeCell ref="OBF73:OBH73"/>
    <mergeCell ref="OBJ73:OBL73"/>
    <mergeCell ref="OBN73:OBP73"/>
    <mergeCell ref="OBR73:OBT73"/>
    <mergeCell ref="OBV73:OBX73"/>
    <mergeCell ref="OAL73:OAN73"/>
    <mergeCell ref="OAP73:OAR73"/>
    <mergeCell ref="OAT73:OAV73"/>
    <mergeCell ref="OAX73:OAZ73"/>
    <mergeCell ref="OBB73:OBD73"/>
    <mergeCell ref="NZR73:NZT73"/>
    <mergeCell ref="NZV73:NZX73"/>
    <mergeCell ref="NZZ73:OAB73"/>
    <mergeCell ref="OAD73:OAF73"/>
    <mergeCell ref="OAH73:OAJ73"/>
    <mergeCell ref="NYX73:NYZ73"/>
    <mergeCell ref="NZB73:NZD73"/>
    <mergeCell ref="NZF73:NZH73"/>
    <mergeCell ref="NZJ73:NZL73"/>
    <mergeCell ref="NZN73:NZP73"/>
    <mergeCell ref="NYD73:NYF73"/>
    <mergeCell ref="NYH73:NYJ73"/>
    <mergeCell ref="NYL73:NYN73"/>
    <mergeCell ref="NYP73:NYR73"/>
    <mergeCell ref="NYT73:NYV73"/>
    <mergeCell ref="NXJ73:NXL73"/>
    <mergeCell ref="NXN73:NXP73"/>
    <mergeCell ref="NXR73:NXT73"/>
    <mergeCell ref="NXV73:NXX73"/>
    <mergeCell ref="NXZ73:NYB73"/>
    <mergeCell ref="NWP73:NWR73"/>
    <mergeCell ref="NWT73:NWV73"/>
    <mergeCell ref="NWX73:NWZ73"/>
    <mergeCell ref="NXB73:NXD73"/>
    <mergeCell ref="NXF73:NXH73"/>
    <mergeCell ref="NVV73:NVX73"/>
    <mergeCell ref="NVZ73:NWB73"/>
    <mergeCell ref="NWD73:NWF73"/>
    <mergeCell ref="NWH73:NWJ73"/>
    <mergeCell ref="NWL73:NWN73"/>
    <mergeCell ref="NVB73:NVD73"/>
    <mergeCell ref="NVF73:NVH73"/>
    <mergeCell ref="NVJ73:NVL73"/>
    <mergeCell ref="NVN73:NVP73"/>
    <mergeCell ref="NVR73:NVT73"/>
    <mergeCell ref="NUH73:NUJ73"/>
    <mergeCell ref="NUL73:NUN73"/>
    <mergeCell ref="NUP73:NUR73"/>
    <mergeCell ref="NUT73:NUV73"/>
    <mergeCell ref="NUX73:NUZ73"/>
    <mergeCell ref="NTN73:NTP73"/>
    <mergeCell ref="NTR73:NTT73"/>
    <mergeCell ref="NTV73:NTX73"/>
    <mergeCell ref="NTZ73:NUB73"/>
    <mergeCell ref="NUD73:NUF73"/>
    <mergeCell ref="NST73:NSV73"/>
    <mergeCell ref="NSX73:NSZ73"/>
    <mergeCell ref="NTB73:NTD73"/>
    <mergeCell ref="NTF73:NTH73"/>
    <mergeCell ref="NTJ73:NTL73"/>
    <mergeCell ref="NRZ73:NSB73"/>
    <mergeCell ref="NSD73:NSF73"/>
    <mergeCell ref="NSH73:NSJ73"/>
    <mergeCell ref="NSL73:NSN73"/>
    <mergeCell ref="NSP73:NSR73"/>
    <mergeCell ref="NRF73:NRH73"/>
    <mergeCell ref="NRJ73:NRL73"/>
    <mergeCell ref="NRN73:NRP73"/>
    <mergeCell ref="NRR73:NRT73"/>
    <mergeCell ref="NRV73:NRX73"/>
    <mergeCell ref="NQL73:NQN73"/>
    <mergeCell ref="NQP73:NQR73"/>
    <mergeCell ref="NQT73:NQV73"/>
    <mergeCell ref="NQX73:NQZ73"/>
    <mergeCell ref="NRB73:NRD73"/>
    <mergeCell ref="NPR73:NPT73"/>
    <mergeCell ref="NPV73:NPX73"/>
    <mergeCell ref="NPZ73:NQB73"/>
    <mergeCell ref="NQD73:NQF73"/>
    <mergeCell ref="NQH73:NQJ73"/>
    <mergeCell ref="NOX73:NOZ73"/>
    <mergeCell ref="NPB73:NPD73"/>
    <mergeCell ref="NPF73:NPH73"/>
    <mergeCell ref="NPJ73:NPL73"/>
    <mergeCell ref="NPN73:NPP73"/>
    <mergeCell ref="NOD73:NOF73"/>
    <mergeCell ref="NOH73:NOJ73"/>
    <mergeCell ref="NOL73:NON73"/>
    <mergeCell ref="NOP73:NOR73"/>
    <mergeCell ref="NOT73:NOV73"/>
    <mergeCell ref="NNJ73:NNL73"/>
    <mergeCell ref="NNN73:NNP73"/>
    <mergeCell ref="NNR73:NNT73"/>
    <mergeCell ref="NNV73:NNX73"/>
    <mergeCell ref="NNZ73:NOB73"/>
    <mergeCell ref="NMP73:NMR73"/>
    <mergeCell ref="NMT73:NMV73"/>
    <mergeCell ref="NMX73:NMZ73"/>
    <mergeCell ref="NNB73:NND73"/>
    <mergeCell ref="NNF73:NNH73"/>
    <mergeCell ref="NLV73:NLX73"/>
    <mergeCell ref="NLZ73:NMB73"/>
    <mergeCell ref="NMD73:NMF73"/>
    <mergeCell ref="NMH73:NMJ73"/>
    <mergeCell ref="NML73:NMN73"/>
    <mergeCell ref="NLB73:NLD73"/>
    <mergeCell ref="NLF73:NLH73"/>
    <mergeCell ref="NLJ73:NLL73"/>
    <mergeCell ref="NLN73:NLP73"/>
    <mergeCell ref="NLR73:NLT73"/>
    <mergeCell ref="NKH73:NKJ73"/>
    <mergeCell ref="NKL73:NKN73"/>
    <mergeCell ref="NKP73:NKR73"/>
    <mergeCell ref="NKT73:NKV73"/>
    <mergeCell ref="NKX73:NKZ73"/>
    <mergeCell ref="NJN73:NJP73"/>
    <mergeCell ref="NJR73:NJT73"/>
    <mergeCell ref="NJV73:NJX73"/>
    <mergeCell ref="NJZ73:NKB73"/>
    <mergeCell ref="NKD73:NKF73"/>
    <mergeCell ref="NIT73:NIV73"/>
    <mergeCell ref="NIX73:NIZ73"/>
    <mergeCell ref="NJB73:NJD73"/>
    <mergeCell ref="NJF73:NJH73"/>
    <mergeCell ref="NJJ73:NJL73"/>
    <mergeCell ref="NHZ73:NIB73"/>
    <mergeCell ref="NID73:NIF73"/>
    <mergeCell ref="NIH73:NIJ73"/>
    <mergeCell ref="NIL73:NIN73"/>
    <mergeCell ref="NIP73:NIR73"/>
    <mergeCell ref="NHF73:NHH73"/>
    <mergeCell ref="NHJ73:NHL73"/>
    <mergeCell ref="NHN73:NHP73"/>
    <mergeCell ref="NHR73:NHT73"/>
    <mergeCell ref="NHV73:NHX73"/>
    <mergeCell ref="NGL73:NGN73"/>
    <mergeCell ref="NGP73:NGR73"/>
    <mergeCell ref="NGT73:NGV73"/>
    <mergeCell ref="NGX73:NGZ73"/>
    <mergeCell ref="NHB73:NHD73"/>
    <mergeCell ref="NFR73:NFT73"/>
    <mergeCell ref="NFV73:NFX73"/>
    <mergeCell ref="NFZ73:NGB73"/>
    <mergeCell ref="NGD73:NGF73"/>
    <mergeCell ref="NGH73:NGJ73"/>
    <mergeCell ref="NEX73:NEZ73"/>
    <mergeCell ref="NFB73:NFD73"/>
    <mergeCell ref="NFF73:NFH73"/>
    <mergeCell ref="NFJ73:NFL73"/>
    <mergeCell ref="NFN73:NFP73"/>
    <mergeCell ref="NED73:NEF73"/>
    <mergeCell ref="NEH73:NEJ73"/>
    <mergeCell ref="NEL73:NEN73"/>
    <mergeCell ref="NEP73:NER73"/>
    <mergeCell ref="NET73:NEV73"/>
    <mergeCell ref="NDJ73:NDL73"/>
    <mergeCell ref="NDN73:NDP73"/>
    <mergeCell ref="NDR73:NDT73"/>
    <mergeCell ref="NDV73:NDX73"/>
    <mergeCell ref="NDZ73:NEB73"/>
    <mergeCell ref="NCP73:NCR73"/>
    <mergeCell ref="NCT73:NCV73"/>
    <mergeCell ref="NCX73:NCZ73"/>
    <mergeCell ref="NDB73:NDD73"/>
    <mergeCell ref="NDF73:NDH73"/>
    <mergeCell ref="NBV73:NBX73"/>
    <mergeCell ref="NBZ73:NCB73"/>
    <mergeCell ref="NCD73:NCF73"/>
    <mergeCell ref="NCH73:NCJ73"/>
    <mergeCell ref="NCL73:NCN73"/>
    <mergeCell ref="NBB73:NBD73"/>
    <mergeCell ref="NBF73:NBH73"/>
    <mergeCell ref="NBJ73:NBL73"/>
    <mergeCell ref="NBN73:NBP73"/>
    <mergeCell ref="NBR73:NBT73"/>
    <mergeCell ref="NAH73:NAJ73"/>
    <mergeCell ref="NAL73:NAN73"/>
    <mergeCell ref="NAP73:NAR73"/>
    <mergeCell ref="NAT73:NAV73"/>
    <mergeCell ref="NAX73:NAZ73"/>
    <mergeCell ref="MZN73:MZP73"/>
    <mergeCell ref="MZR73:MZT73"/>
    <mergeCell ref="MZV73:MZX73"/>
    <mergeCell ref="MZZ73:NAB73"/>
    <mergeCell ref="NAD73:NAF73"/>
    <mergeCell ref="MYT73:MYV73"/>
    <mergeCell ref="MYX73:MYZ73"/>
    <mergeCell ref="MZB73:MZD73"/>
    <mergeCell ref="MZF73:MZH73"/>
    <mergeCell ref="MZJ73:MZL73"/>
    <mergeCell ref="MXZ73:MYB73"/>
    <mergeCell ref="MYD73:MYF73"/>
    <mergeCell ref="MYH73:MYJ73"/>
    <mergeCell ref="MYL73:MYN73"/>
    <mergeCell ref="MYP73:MYR73"/>
    <mergeCell ref="MXF73:MXH73"/>
    <mergeCell ref="MXJ73:MXL73"/>
    <mergeCell ref="MXN73:MXP73"/>
    <mergeCell ref="MXR73:MXT73"/>
    <mergeCell ref="MXV73:MXX73"/>
    <mergeCell ref="MWL73:MWN73"/>
    <mergeCell ref="MWP73:MWR73"/>
    <mergeCell ref="MWT73:MWV73"/>
    <mergeCell ref="MWX73:MWZ73"/>
    <mergeCell ref="MXB73:MXD73"/>
    <mergeCell ref="MVR73:MVT73"/>
    <mergeCell ref="MVV73:MVX73"/>
    <mergeCell ref="MVZ73:MWB73"/>
    <mergeCell ref="MWD73:MWF73"/>
    <mergeCell ref="MWH73:MWJ73"/>
    <mergeCell ref="MUX73:MUZ73"/>
    <mergeCell ref="MVB73:MVD73"/>
    <mergeCell ref="MVF73:MVH73"/>
    <mergeCell ref="MVJ73:MVL73"/>
    <mergeCell ref="MVN73:MVP73"/>
    <mergeCell ref="MUD73:MUF73"/>
    <mergeCell ref="MUH73:MUJ73"/>
    <mergeCell ref="MUL73:MUN73"/>
    <mergeCell ref="MUP73:MUR73"/>
    <mergeCell ref="MUT73:MUV73"/>
    <mergeCell ref="MTJ73:MTL73"/>
    <mergeCell ref="MTN73:MTP73"/>
    <mergeCell ref="MTR73:MTT73"/>
    <mergeCell ref="MTV73:MTX73"/>
    <mergeCell ref="MTZ73:MUB73"/>
    <mergeCell ref="MSP73:MSR73"/>
    <mergeCell ref="MST73:MSV73"/>
    <mergeCell ref="MSX73:MSZ73"/>
    <mergeCell ref="MTB73:MTD73"/>
    <mergeCell ref="MTF73:MTH73"/>
    <mergeCell ref="MRV73:MRX73"/>
    <mergeCell ref="MRZ73:MSB73"/>
    <mergeCell ref="MSD73:MSF73"/>
    <mergeCell ref="MSH73:MSJ73"/>
    <mergeCell ref="MSL73:MSN73"/>
    <mergeCell ref="MRB73:MRD73"/>
    <mergeCell ref="MRF73:MRH73"/>
    <mergeCell ref="MRJ73:MRL73"/>
    <mergeCell ref="MRN73:MRP73"/>
    <mergeCell ref="MRR73:MRT73"/>
    <mergeCell ref="MQH73:MQJ73"/>
    <mergeCell ref="MQL73:MQN73"/>
    <mergeCell ref="MQP73:MQR73"/>
    <mergeCell ref="MQT73:MQV73"/>
    <mergeCell ref="MQX73:MQZ73"/>
    <mergeCell ref="MPN73:MPP73"/>
    <mergeCell ref="MPR73:MPT73"/>
    <mergeCell ref="MPV73:MPX73"/>
    <mergeCell ref="MPZ73:MQB73"/>
    <mergeCell ref="MQD73:MQF73"/>
    <mergeCell ref="MOT73:MOV73"/>
    <mergeCell ref="MOX73:MOZ73"/>
    <mergeCell ref="MPB73:MPD73"/>
    <mergeCell ref="MPF73:MPH73"/>
    <mergeCell ref="MPJ73:MPL73"/>
    <mergeCell ref="MNZ73:MOB73"/>
    <mergeCell ref="MOD73:MOF73"/>
    <mergeCell ref="MOH73:MOJ73"/>
    <mergeCell ref="MOL73:MON73"/>
    <mergeCell ref="MOP73:MOR73"/>
    <mergeCell ref="MNF73:MNH73"/>
    <mergeCell ref="MNJ73:MNL73"/>
    <mergeCell ref="MNN73:MNP73"/>
    <mergeCell ref="MNR73:MNT73"/>
    <mergeCell ref="MNV73:MNX73"/>
    <mergeCell ref="MML73:MMN73"/>
    <mergeCell ref="MMP73:MMR73"/>
    <mergeCell ref="MMT73:MMV73"/>
    <mergeCell ref="MMX73:MMZ73"/>
    <mergeCell ref="MNB73:MND73"/>
    <mergeCell ref="MLR73:MLT73"/>
    <mergeCell ref="MLV73:MLX73"/>
    <mergeCell ref="MLZ73:MMB73"/>
    <mergeCell ref="MMD73:MMF73"/>
    <mergeCell ref="MMH73:MMJ73"/>
    <mergeCell ref="MKX73:MKZ73"/>
    <mergeCell ref="MLB73:MLD73"/>
    <mergeCell ref="MLF73:MLH73"/>
    <mergeCell ref="MLJ73:MLL73"/>
    <mergeCell ref="MLN73:MLP73"/>
    <mergeCell ref="MKD73:MKF73"/>
    <mergeCell ref="MKH73:MKJ73"/>
    <mergeCell ref="MKL73:MKN73"/>
    <mergeCell ref="MKP73:MKR73"/>
    <mergeCell ref="MKT73:MKV73"/>
    <mergeCell ref="MJJ73:MJL73"/>
    <mergeCell ref="MJN73:MJP73"/>
    <mergeCell ref="MJR73:MJT73"/>
    <mergeCell ref="MJV73:MJX73"/>
    <mergeCell ref="MJZ73:MKB73"/>
    <mergeCell ref="MIP73:MIR73"/>
    <mergeCell ref="MIT73:MIV73"/>
    <mergeCell ref="MIX73:MIZ73"/>
    <mergeCell ref="MJB73:MJD73"/>
    <mergeCell ref="MJF73:MJH73"/>
    <mergeCell ref="MHV73:MHX73"/>
    <mergeCell ref="MHZ73:MIB73"/>
    <mergeCell ref="MID73:MIF73"/>
    <mergeCell ref="MIH73:MIJ73"/>
    <mergeCell ref="MIL73:MIN73"/>
    <mergeCell ref="MHB73:MHD73"/>
    <mergeCell ref="MHF73:MHH73"/>
    <mergeCell ref="MHJ73:MHL73"/>
    <mergeCell ref="MHN73:MHP73"/>
    <mergeCell ref="MHR73:MHT73"/>
    <mergeCell ref="MGH73:MGJ73"/>
    <mergeCell ref="MGL73:MGN73"/>
    <mergeCell ref="MGP73:MGR73"/>
    <mergeCell ref="MGT73:MGV73"/>
    <mergeCell ref="MGX73:MGZ73"/>
    <mergeCell ref="MFN73:MFP73"/>
    <mergeCell ref="MFR73:MFT73"/>
    <mergeCell ref="MFV73:MFX73"/>
    <mergeCell ref="MFZ73:MGB73"/>
    <mergeCell ref="MGD73:MGF73"/>
    <mergeCell ref="MET73:MEV73"/>
    <mergeCell ref="MEX73:MEZ73"/>
    <mergeCell ref="MFB73:MFD73"/>
    <mergeCell ref="MFF73:MFH73"/>
    <mergeCell ref="MFJ73:MFL73"/>
    <mergeCell ref="MDZ73:MEB73"/>
    <mergeCell ref="MED73:MEF73"/>
    <mergeCell ref="MEH73:MEJ73"/>
    <mergeCell ref="MEL73:MEN73"/>
    <mergeCell ref="MEP73:MER73"/>
    <mergeCell ref="MDF73:MDH73"/>
    <mergeCell ref="MDJ73:MDL73"/>
    <mergeCell ref="MDN73:MDP73"/>
    <mergeCell ref="MDR73:MDT73"/>
    <mergeCell ref="MDV73:MDX73"/>
    <mergeCell ref="MCL73:MCN73"/>
    <mergeCell ref="MCP73:MCR73"/>
    <mergeCell ref="MCT73:MCV73"/>
    <mergeCell ref="MCX73:MCZ73"/>
    <mergeCell ref="MDB73:MDD73"/>
    <mergeCell ref="MBR73:MBT73"/>
    <mergeCell ref="MBV73:MBX73"/>
    <mergeCell ref="MBZ73:MCB73"/>
    <mergeCell ref="MCD73:MCF73"/>
    <mergeCell ref="MCH73:MCJ73"/>
    <mergeCell ref="MAX73:MAZ73"/>
    <mergeCell ref="MBB73:MBD73"/>
    <mergeCell ref="MBF73:MBH73"/>
    <mergeCell ref="MBJ73:MBL73"/>
    <mergeCell ref="MBN73:MBP73"/>
    <mergeCell ref="MAD73:MAF73"/>
    <mergeCell ref="MAH73:MAJ73"/>
    <mergeCell ref="MAL73:MAN73"/>
    <mergeCell ref="MAP73:MAR73"/>
    <mergeCell ref="MAT73:MAV73"/>
    <mergeCell ref="LZJ73:LZL73"/>
    <mergeCell ref="LZN73:LZP73"/>
    <mergeCell ref="LZR73:LZT73"/>
    <mergeCell ref="LZV73:LZX73"/>
    <mergeCell ref="LZZ73:MAB73"/>
    <mergeCell ref="LYP73:LYR73"/>
    <mergeCell ref="LYT73:LYV73"/>
    <mergeCell ref="LYX73:LYZ73"/>
    <mergeCell ref="LZB73:LZD73"/>
    <mergeCell ref="LZF73:LZH73"/>
    <mergeCell ref="LXV73:LXX73"/>
    <mergeCell ref="LXZ73:LYB73"/>
    <mergeCell ref="LYD73:LYF73"/>
    <mergeCell ref="LYH73:LYJ73"/>
    <mergeCell ref="LYL73:LYN73"/>
    <mergeCell ref="LXB73:LXD73"/>
    <mergeCell ref="LXF73:LXH73"/>
    <mergeCell ref="LXJ73:LXL73"/>
    <mergeCell ref="LXN73:LXP73"/>
    <mergeCell ref="LXR73:LXT73"/>
    <mergeCell ref="LWH73:LWJ73"/>
    <mergeCell ref="LWL73:LWN73"/>
    <mergeCell ref="LWP73:LWR73"/>
    <mergeCell ref="LWT73:LWV73"/>
    <mergeCell ref="LWX73:LWZ73"/>
    <mergeCell ref="LVN73:LVP73"/>
    <mergeCell ref="LVR73:LVT73"/>
    <mergeCell ref="LVV73:LVX73"/>
    <mergeCell ref="LVZ73:LWB73"/>
    <mergeCell ref="LWD73:LWF73"/>
    <mergeCell ref="LUT73:LUV73"/>
    <mergeCell ref="LUX73:LUZ73"/>
    <mergeCell ref="LVB73:LVD73"/>
    <mergeCell ref="LVF73:LVH73"/>
    <mergeCell ref="LVJ73:LVL73"/>
    <mergeCell ref="LTZ73:LUB73"/>
    <mergeCell ref="LUD73:LUF73"/>
    <mergeCell ref="LUH73:LUJ73"/>
    <mergeCell ref="LUL73:LUN73"/>
    <mergeCell ref="LUP73:LUR73"/>
    <mergeCell ref="LTF73:LTH73"/>
    <mergeCell ref="LTJ73:LTL73"/>
    <mergeCell ref="LTN73:LTP73"/>
    <mergeCell ref="LTR73:LTT73"/>
    <mergeCell ref="LTV73:LTX73"/>
    <mergeCell ref="LSL73:LSN73"/>
    <mergeCell ref="LSP73:LSR73"/>
    <mergeCell ref="LST73:LSV73"/>
    <mergeCell ref="LSX73:LSZ73"/>
    <mergeCell ref="LTB73:LTD73"/>
    <mergeCell ref="LRR73:LRT73"/>
    <mergeCell ref="LRV73:LRX73"/>
    <mergeCell ref="LRZ73:LSB73"/>
    <mergeCell ref="LSD73:LSF73"/>
    <mergeCell ref="LSH73:LSJ73"/>
    <mergeCell ref="LQX73:LQZ73"/>
    <mergeCell ref="LRB73:LRD73"/>
    <mergeCell ref="LRF73:LRH73"/>
    <mergeCell ref="LRJ73:LRL73"/>
    <mergeCell ref="LRN73:LRP73"/>
    <mergeCell ref="LQD73:LQF73"/>
    <mergeCell ref="LQH73:LQJ73"/>
    <mergeCell ref="LQL73:LQN73"/>
    <mergeCell ref="LQP73:LQR73"/>
    <mergeCell ref="LQT73:LQV73"/>
    <mergeCell ref="LPJ73:LPL73"/>
    <mergeCell ref="LPN73:LPP73"/>
    <mergeCell ref="LPR73:LPT73"/>
    <mergeCell ref="LPV73:LPX73"/>
    <mergeCell ref="LPZ73:LQB73"/>
    <mergeCell ref="LOP73:LOR73"/>
    <mergeCell ref="LOT73:LOV73"/>
    <mergeCell ref="LOX73:LOZ73"/>
    <mergeCell ref="LPB73:LPD73"/>
    <mergeCell ref="LPF73:LPH73"/>
    <mergeCell ref="LNV73:LNX73"/>
    <mergeCell ref="LNZ73:LOB73"/>
    <mergeCell ref="LOD73:LOF73"/>
    <mergeCell ref="LOH73:LOJ73"/>
    <mergeCell ref="LOL73:LON73"/>
    <mergeCell ref="LNB73:LND73"/>
    <mergeCell ref="LNF73:LNH73"/>
    <mergeCell ref="LNJ73:LNL73"/>
    <mergeCell ref="LNN73:LNP73"/>
    <mergeCell ref="LNR73:LNT73"/>
    <mergeCell ref="LMH73:LMJ73"/>
    <mergeCell ref="LML73:LMN73"/>
    <mergeCell ref="LMP73:LMR73"/>
    <mergeCell ref="LMT73:LMV73"/>
    <mergeCell ref="LMX73:LMZ73"/>
    <mergeCell ref="LLN73:LLP73"/>
    <mergeCell ref="LLR73:LLT73"/>
    <mergeCell ref="LLV73:LLX73"/>
    <mergeCell ref="LLZ73:LMB73"/>
    <mergeCell ref="LMD73:LMF73"/>
    <mergeCell ref="LKT73:LKV73"/>
    <mergeCell ref="LKX73:LKZ73"/>
    <mergeCell ref="LLB73:LLD73"/>
    <mergeCell ref="LLF73:LLH73"/>
    <mergeCell ref="LLJ73:LLL73"/>
    <mergeCell ref="LJZ73:LKB73"/>
    <mergeCell ref="LKD73:LKF73"/>
    <mergeCell ref="LKH73:LKJ73"/>
    <mergeCell ref="LKL73:LKN73"/>
    <mergeCell ref="LKP73:LKR73"/>
    <mergeCell ref="LJF73:LJH73"/>
    <mergeCell ref="LJJ73:LJL73"/>
    <mergeCell ref="LJN73:LJP73"/>
    <mergeCell ref="LJR73:LJT73"/>
    <mergeCell ref="LJV73:LJX73"/>
    <mergeCell ref="LIL73:LIN73"/>
    <mergeCell ref="LIP73:LIR73"/>
    <mergeCell ref="LIT73:LIV73"/>
    <mergeCell ref="LIX73:LIZ73"/>
    <mergeCell ref="LJB73:LJD73"/>
    <mergeCell ref="LHR73:LHT73"/>
    <mergeCell ref="LHV73:LHX73"/>
    <mergeCell ref="LHZ73:LIB73"/>
    <mergeCell ref="LID73:LIF73"/>
    <mergeCell ref="LIH73:LIJ73"/>
    <mergeCell ref="LGX73:LGZ73"/>
    <mergeCell ref="LHB73:LHD73"/>
    <mergeCell ref="LHF73:LHH73"/>
    <mergeCell ref="LHJ73:LHL73"/>
    <mergeCell ref="LHN73:LHP73"/>
    <mergeCell ref="LGD73:LGF73"/>
    <mergeCell ref="LGH73:LGJ73"/>
    <mergeCell ref="LGL73:LGN73"/>
    <mergeCell ref="LGP73:LGR73"/>
    <mergeCell ref="LGT73:LGV73"/>
    <mergeCell ref="LFJ73:LFL73"/>
    <mergeCell ref="LFN73:LFP73"/>
    <mergeCell ref="LFR73:LFT73"/>
    <mergeCell ref="LFV73:LFX73"/>
    <mergeCell ref="LFZ73:LGB73"/>
    <mergeCell ref="LEP73:LER73"/>
    <mergeCell ref="LET73:LEV73"/>
    <mergeCell ref="LEX73:LEZ73"/>
    <mergeCell ref="LFB73:LFD73"/>
    <mergeCell ref="LFF73:LFH73"/>
    <mergeCell ref="LDV73:LDX73"/>
    <mergeCell ref="LDZ73:LEB73"/>
    <mergeCell ref="LED73:LEF73"/>
    <mergeCell ref="LEH73:LEJ73"/>
    <mergeCell ref="LEL73:LEN73"/>
    <mergeCell ref="LDB73:LDD73"/>
    <mergeCell ref="LDF73:LDH73"/>
    <mergeCell ref="LDJ73:LDL73"/>
    <mergeCell ref="LDN73:LDP73"/>
    <mergeCell ref="LDR73:LDT73"/>
    <mergeCell ref="LCH73:LCJ73"/>
    <mergeCell ref="LCL73:LCN73"/>
    <mergeCell ref="LCP73:LCR73"/>
    <mergeCell ref="LCT73:LCV73"/>
    <mergeCell ref="LCX73:LCZ73"/>
    <mergeCell ref="LBN73:LBP73"/>
    <mergeCell ref="LBR73:LBT73"/>
    <mergeCell ref="LBV73:LBX73"/>
    <mergeCell ref="LBZ73:LCB73"/>
    <mergeCell ref="LCD73:LCF73"/>
    <mergeCell ref="LAT73:LAV73"/>
    <mergeCell ref="LAX73:LAZ73"/>
    <mergeCell ref="LBB73:LBD73"/>
    <mergeCell ref="LBF73:LBH73"/>
    <mergeCell ref="LBJ73:LBL73"/>
    <mergeCell ref="KZZ73:LAB73"/>
    <mergeCell ref="LAD73:LAF73"/>
    <mergeCell ref="LAH73:LAJ73"/>
    <mergeCell ref="LAL73:LAN73"/>
    <mergeCell ref="LAP73:LAR73"/>
    <mergeCell ref="KZF73:KZH73"/>
    <mergeCell ref="KZJ73:KZL73"/>
    <mergeCell ref="KZN73:KZP73"/>
    <mergeCell ref="KZR73:KZT73"/>
    <mergeCell ref="KZV73:KZX73"/>
    <mergeCell ref="KYL73:KYN73"/>
    <mergeCell ref="KYP73:KYR73"/>
    <mergeCell ref="KYT73:KYV73"/>
    <mergeCell ref="KYX73:KYZ73"/>
    <mergeCell ref="KZB73:KZD73"/>
    <mergeCell ref="KXR73:KXT73"/>
    <mergeCell ref="KXV73:KXX73"/>
    <mergeCell ref="KXZ73:KYB73"/>
    <mergeCell ref="KYD73:KYF73"/>
    <mergeCell ref="KYH73:KYJ73"/>
    <mergeCell ref="KWX73:KWZ73"/>
    <mergeCell ref="KXB73:KXD73"/>
    <mergeCell ref="KXF73:KXH73"/>
    <mergeCell ref="KXJ73:KXL73"/>
    <mergeCell ref="KXN73:KXP73"/>
    <mergeCell ref="KWD73:KWF73"/>
    <mergeCell ref="KWH73:KWJ73"/>
    <mergeCell ref="KWL73:KWN73"/>
    <mergeCell ref="KWP73:KWR73"/>
    <mergeCell ref="KWT73:KWV73"/>
    <mergeCell ref="KVJ73:KVL73"/>
    <mergeCell ref="KVN73:KVP73"/>
    <mergeCell ref="KVR73:KVT73"/>
    <mergeCell ref="KVV73:KVX73"/>
    <mergeCell ref="KVZ73:KWB73"/>
    <mergeCell ref="KUP73:KUR73"/>
    <mergeCell ref="KUT73:KUV73"/>
    <mergeCell ref="KUX73:KUZ73"/>
    <mergeCell ref="KVB73:KVD73"/>
    <mergeCell ref="KVF73:KVH73"/>
    <mergeCell ref="KTV73:KTX73"/>
    <mergeCell ref="KTZ73:KUB73"/>
    <mergeCell ref="KUD73:KUF73"/>
    <mergeCell ref="KUH73:KUJ73"/>
    <mergeCell ref="KUL73:KUN73"/>
    <mergeCell ref="KTB73:KTD73"/>
    <mergeCell ref="KTF73:KTH73"/>
    <mergeCell ref="KTJ73:KTL73"/>
    <mergeCell ref="KTN73:KTP73"/>
    <mergeCell ref="KTR73:KTT73"/>
    <mergeCell ref="KSH73:KSJ73"/>
    <mergeCell ref="KSL73:KSN73"/>
    <mergeCell ref="KSP73:KSR73"/>
    <mergeCell ref="KST73:KSV73"/>
    <mergeCell ref="KSX73:KSZ73"/>
    <mergeCell ref="KRN73:KRP73"/>
    <mergeCell ref="KRR73:KRT73"/>
    <mergeCell ref="KRV73:KRX73"/>
    <mergeCell ref="KRZ73:KSB73"/>
    <mergeCell ref="KSD73:KSF73"/>
    <mergeCell ref="KQT73:KQV73"/>
    <mergeCell ref="KQX73:KQZ73"/>
    <mergeCell ref="KRB73:KRD73"/>
    <mergeCell ref="KRF73:KRH73"/>
    <mergeCell ref="KRJ73:KRL73"/>
    <mergeCell ref="KPZ73:KQB73"/>
    <mergeCell ref="KQD73:KQF73"/>
    <mergeCell ref="KQH73:KQJ73"/>
    <mergeCell ref="KQL73:KQN73"/>
    <mergeCell ref="KQP73:KQR73"/>
    <mergeCell ref="KPF73:KPH73"/>
    <mergeCell ref="KPJ73:KPL73"/>
    <mergeCell ref="KPN73:KPP73"/>
    <mergeCell ref="KPR73:KPT73"/>
    <mergeCell ref="KPV73:KPX73"/>
    <mergeCell ref="KOL73:KON73"/>
    <mergeCell ref="KOP73:KOR73"/>
    <mergeCell ref="KOT73:KOV73"/>
    <mergeCell ref="KOX73:KOZ73"/>
    <mergeCell ref="KPB73:KPD73"/>
    <mergeCell ref="KNR73:KNT73"/>
    <mergeCell ref="KNV73:KNX73"/>
    <mergeCell ref="KNZ73:KOB73"/>
    <mergeCell ref="KOD73:KOF73"/>
    <mergeCell ref="KOH73:KOJ73"/>
    <mergeCell ref="KMX73:KMZ73"/>
    <mergeCell ref="KNB73:KND73"/>
    <mergeCell ref="KNF73:KNH73"/>
    <mergeCell ref="KNJ73:KNL73"/>
    <mergeCell ref="KNN73:KNP73"/>
    <mergeCell ref="KMD73:KMF73"/>
    <mergeCell ref="KMH73:KMJ73"/>
    <mergeCell ref="KML73:KMN73"/>
    <mergeCell ref="KMP73:KMR73"/>
    <mergeCell ref="KMT73:KMV73"/>
    <mergeCell ref="KLJ73:KLL73"/>
    <mergeCell ref="KLN73:KLP73"/>
    <mergeCell ref="KLR73:KLT73"/>
    <mergeCell ref="KLV73:KLX73"/>
    <mergeCell ref="KLZ73:KMB73"/>
    <mergeCell ref="KKP73:KKR73"/>
    <mergeCell ref="KKT73:KKV73"/>
    <mergeCell ref="KKX73:KKZ73"/>
    <mergeCell ref="KLB73:KLD73"/>
    <mergeCell ref="KLF73:KLH73"/>
    <mergeCell ref="KJV73:KJX73"/>
    <mergeCell ref="KJZ73:KKB73"/>
    <mergeCell ref="KKD73:KKF73"/>
    <mergeCell ref="KKH73:KKJ73"/>
    <mergeCell ref="KKL73:KKN73"/>
    <mergeCell ref="KJB73:KJD73"/>
    <mergeCell ref="KJF73:KJH73"/>
    <mergeCell ref="KJJ73:KJL73"/>
    <mergeCell ref="KJN73:KJP73"/>
    <mergeCell ref="KJR73:KJT73"/>
    <mergeCell ref="KIH73:KIJ73"/>
    <mergeCell ref="KIL73:KIN73"/>
    <mergeCell ref="KIP73:KIR73"/>
    <mergeCell ref="KIT73:KIV73"/>
    <mergeCell ref="KIX73:KIZ73"/>
    <mergeCell ref="KHN73:KHP73"/>
    <mergeCell ref="KHR73:KHT73"/>
    <mergeCell ref="KHV73:KHX73"/>
    <mergeCell ref="KHZ73:KIB73"/>
    <mergeCell ref="KID73:KIF73"/>
    <mergeCell ref="KGT73:KGV73"/>
    <mergeCell ref="KGX73:KGZ73"/>
    <mergeCell ref="KHB73:KHD73"/>
    <mergeCell ref="KHF73:KHH73"/>
    <mergeCell ref="KHJ73:KHL73"/>
    <mergeCell ref="KFZ73:KGB73"/>
    <mergeCell ref="KGD73:KGF73"/>
    <mergeCell ref="KGH73:KGJ73"/>
    <mergeCell ref="KGL73:KGN73"/>
    <mergeCell ref="KGP73:KGR73"/>
    <mergeCell ref="KFF73:KFH73"/>
    <mergeCell ref="KFJ73:KFL73"/>
    <mergeCell ref="KFN73:KFP73"/>
    <mergeCell ref="KFR73:KFT73"/>
    <mergeCell ref="KFV73:KFX73"/>
    <mergeCell ref="KEL73:KEN73"/>
    <mergeCell ref="KEP73:KER73"/>
    <mergeCell ref="KET73:KEV73"/>
    <mergeCell ref="KEX73:KEZ73"/>
    <mergeCell ref="KFB73:KFD73"/>
    <mergeCell ref="KDR73:KDT73"/>
    <mergeCell ref="KDV73:KDX73"/>
    <mergeCell ref="KDZ73:KEB73"/>
    <mergeCell ref="KED73:KEF73"/>
    <mergeCell ref="KEH73:KEJ73"/>
    <mergeCell ref="KCX73:KCZ73"/>
    <mergeCell ref="KDB73:KDD73"/>
    <mergeCell ref="KDF73:KDH73"/>
    <mergeCell ref="KDJ73:KDL73"/>
    <mergeCell ref="KDN73:KDP73"/>
    <mergeCell ref="KCD73:KCF73"/>
    <mergeCell ref="KCH73:KCJ73"/>
    <mergeCell ref="KCL73:KCN73"/>
    <mergeCell ref="KCP73:KCR73"/>
    <mergeCell ref="KCT73:KCV73"/>
    <mergeCell ref="KBJ73:KBL73"/>
    <mergeCell ref="KBN73:KBP73"/>
    <mergeCell ref="KBR73:KBT73"/>
    <mergeCell ref="KBV73:KBX73"/>
    <mergeCell ref="KBZ73:KCB73"/>
    <mergeCell ref="KAP73:KAR73"/>
    <mergeCell ref="KAT73:KAV73"/>
    <mergeCell ref="KAX73:KAZ73"/>
    <mergeCell ref="KBB73:KBD73"/>
    <mergeCell ref="KBF73:KBH73"/>
    <mergeCell ref="JZV73:JZX73"/>
    <mergeCell ref="JZZ73:KAB73"/>
    <mergeCell ref="KAD73:KAF73"/>
    <mergeCell ref="KAH73:KAJ73"/>
    <mergeCell ref="KAL73:KAN73"/>
    <mergeCell ref="JZB73:JZD73"/>
    <mergeCell ref="JZF73:JZH73"/>
    <mergeCell ref="JZJ73:JZL73"/>
    <mergeCell ref="JZN73:JZP73"/>
    <mergeCell ref="JZR73:JZT73"/>
    <mergeCell ref="JYH73:JYJ73"/>
    <mergeCell ref="JYL73:JYN73"/>
    <mergeCell ref="JYP73:JYR73"/>
    <mergeCell ref="JYT73:JYV73"/>
    <mergeCell ref="JYX73:JYZ73"/>
    <mergeCell ref="JXN73:JXP73"/>
    <mergeCell ref="JXR73:JXT73"/>
    <mergeCell ref="JXV73:JXX73"/>
    <mergeCell ref="JXZ73:JYB73"/>
    <mergeCell ref="JYD73:JYF73"/>
    <mergeCell ref="JWT73:JWV73"/>
    <mergeCell ref="JWX73:JWZ73"/>
    <mergeCell ref="JXB73:JXD73"/>
    <mergeCell ref="JXF73:JXH73"/>
    <mergeCell ref="JXJ73:JXL73"/>
    <mergeCell ref="JVZ73:JWB73"/>
    <mergeCell ref="JWD73:JWF73"/>
    <mergeCell ref="JWH73:JWJ73"/>
    <mergeCell ref="JWL73:JWN73"/>
    <mergeCell ref="JWP73:JWR73"/>
    <mergeCell ref="JVF73:JVH73"/>
    <mergeCell ref="JVJ73:JVL73"/>
    <mergeCell ref="JVN73:JVP73"/>
    <mergeCell ref="JVR73:JVT73"/>
    <mergeCell ref="JVV73:JVX73"/>
    <mergeCell ref="JUL73:JUN73"/>
    <mergeCell ref="JUP73:JUR73"/>
    <mergeCell ref="JUT73:JUV73"/>
    <mergeCell ref="JUX73:JUZ73"/>
    <mergeCell ref="JVB73:JVD73"/>
    <mergeCell ref="JTR73:JTT73"/>
    <mergeCell ref="JTV73:JTX73"/>
    <mergeCell ref="JTZ73:JUB73"/>
    <mergeCell ref="JUD73:JUF73"/>
    <mergeCell ref="JUH73:JUJ73"/>
    <mergeCell ref="JSX73:JSZ73"/>
    <mergeCell ref="JTB73:JTD73"/>
    <mergeCell ref="JTF73:JTH73"/>
    <mergeCell ref="JTJ73:JTL73"/>
    <mergeCell ref="JTN73:JTP73"/>
    <mergeCell ref="JSD73:JSF73"/>
    <mergeCell ref="JSH73:JSJ73"/>
    <mergeCell ref="JSL73:JSN73"/>
    <mergeCell ref="JSP73:JSR73"/>
    <mergeCell ref="JST73:JSV73"/>
    <mergeCell ref="JRJ73:JRL73"/>
    <mergeCell ref="JRN73:JRP73"/>
    <mergeCell ref="JRR73:JRT73"/>
    <mergeCell ref="JRV73:JRX73"/>
    <mergeCell ref="JRZ73:JSB73"/>
    <mergeCell ref="JQP73:JQR73"/>
    <mergeCell ref="JQT73:JQV73"/>
    <mergeCell ref="JQX73:JQZ73"/>
    <mergeCell ref="JRB73:JRD73"/>
    <mergeCell ref="JRF73:JRH73"/>
    <mergeCell ref="JPV73:JPX73"/>
    <mergeCell ref="JPZ73:JQB73"/>
    <mergeCell ref="JQD73:JQF73"/>
    <mergeCell ref="JQH73:JQJ73"/>
    <mergeCell ref="JQL73:JQN73"/>
    <mergeCell ref="JPB73:JPD73"/>
    <mergeCell ref="JPF73:JPH73"/>
    <mergeCell ref="JPJ73:JPL73"/>
    <mergeCell ref="JPN73:JPP73"/>
    <mergeCell ref="JPR73:JPT73"/>
    <mergeCell ref="JOH73:JOJ73"/>
    <mergeCell ref="JOL73:JON73"/>
    <mergeCell ref="JOP73:JOR73"/>
    <mergeCell ref="JOT73:JOV73"/>
    <mergeCell ref="JOX73:JOZ73"/>
    <mergeCell ref="JNN73:JNP73"/>
    <mergeCell ref="JNR73:JNT73"/>
    <mergeCell ref="JNV73:JNX73"/>
    <mergeCell ref="JNZ73:JOB73"/>
    <mergeCell ref="JOD73:JOF73"/>
    <mergeCell ref="JMT73:JMV73"/>
    <mergeCell ref="JMX73:JMZ73"/>
    <mergeCell ref="JNB73:JND73"/>
    <mergeCell ref="JNF73:JNH73"/>
    <mergeCell ref="JNJ73:JNL73"/>
    <mergeCell ref="JLZ73:JMB73"/>
    <mergeCell ref="JMD73:JMF73"/>
    <mergeCell ref="JMH73:JMJ73"/>
    <mergeCell ref="JML73:JMN73"/>
    <mergeCell ref="JMP73:JMR73"/>
    <mergeCell ref="JLF73:JLH73"/>
    <mergeCell ref="JLJ73:JLL73"/>
    <mergeCell ref="JLN73:JLP73"/>
    <mergeCell ref="JLR73:JLT73"/>
    <mergeCell ref="JLV73:JLX73"/>
    <mergeCell ref="JKL73:JKN73"/>
    <mergeCell ref="JKP73:JKR73"/>
    <mergeCell ref="JKT73:JKV73"/>
    <mergeCell ref="JKX73:JKZ73"/>
    <mergeCell ref="JLB73:JLD73"/>
    <mergeCell ref="JJR73:JJT73"/>
    <mergeCell ref="JJV73:JJX73"/>
    <mergeCell ref="JJZ73:JKB73"/>
    <mergeCell ref="JKD73:JKF73"/>
    <mergeCell ref="JKH73:JKJ73"/>
    <mergeCell ref="JIX73:JIZ73"/>
    <mergeCell ref="JJB73:JJD73"/>
    <mergeCell ref="JJF73:JJH73"/>
    <mergeCell ref="JJJ73:JJL73"/>
    <mergeCell ref="JJN73:JJP73"/>
    <mergeCell ref="JID73:JIF73"/>
    <mergeCell ref="JIH73:JIJ73"/>
    <mergeCell ref="JIL73:JIN73"/>
    <mergeCell ref="JIP73:JIR73"/>
    <mergeCell ref="JIT73:JIV73"/>
    <mergeCell ref="JHJ73:JHL73"/>
    <mergeCell ref="JHN73:JHP73"/>
    <mergeCell ref="JHR73:JHT73"/>
    <mergeCell ref="JHV73:JHX73"/>
    <mergeCell ref="JHZ73:JIB73"/>
    <mergeCell ref="JGP73:JGR73"/>
    <mergeCell ref="JGT73:JGV73"/>
    <mergeCell ref="JGX73:JGZ73"/>
    <mergeCell ref="JHB73:JHD73"/>
    <mergeCell ref="JHF73:JHH73"/>
    <mergeCell ref="JFV73:JFX73"/>
    <mergeCell ref="JFZ73:JGB73"/>
    <mergeCell ref="JGD73:JGF73"/>
    <mergeCell ref="JGH73:JGJ73"/>
    <mergeCell ref="JGL73:JGN73"/>
    <mergeCell ref="JFB73:JFD73"/>
    <mergeCell ref="JFF73:JFH73"/>
    <mergeCell ref="JFJ73:JFL73"/>
    <mergeCell ref="JFN73:JFP73"/>
    <mergeCell ref="JFR73:JFT73"/>
    <mergeCell ref="JEH73:JEJ73"/>
    <mergeCell ref="JEL73:JEN73"/>
    <mergeCell ref="JEP73:JER73"/>
    <mergeCell ref="JET73:JEV73"/>
    <mergeCell ref="JEX73:JEZ73"/>
    <mergeCell ref="JDN73:JDP73"/>
    <mergeCell ref="JDR73:JDT73"/>
    <mergeCell ref="JDV73:JDX73"/>
    <mergeCell ref="JDZ73:JEB73"/>
    <mergeCell ref="JED73:JEF73"/>
    <mergeCell ref="JCT73:JCV73"/>
    <mergeCell ref="JCX73:JCZ73"/>
    <mergeCell ref="JDB73:JDD73"/>
    <mergeCell ref="JDF73:JDH73"/>
    <mergeCell ref="JDJ73:JDL73"/>
    <mergeCell ref="JBZ73:JCB73"/>
    <mergeCell ref="JCD73:JCF73"/>
    <mergeCell ref="JCH73:JCJ73"/>
    <mergeCell ref="JCL73:JCN73"/>
    <mergeCell ref="JCP73:JCR73"/>
    <mergeCell ref="JBF73:JBH73"/>
    <mergeCell ref="JBJ73:JBL73"/>
    <mergeCell ref="JBN73:JBP73"/>
    <mergeCell ref="JBR73:JBT73"/>
    <mergeCell ref="JBV73:JBX73"/>
    <mergeCell ref="JAL73:JAN73"/>
    <mergeCell ref="JAP73:JAR73"/>
    <mergeCell ref="JAT73:JAV73"/>
    <mergeCell ref="JAX73:JAZ73"/>
    <mergeCell ref="JBB73:JBD73"/>
    <mergeCell ref="IZR73:IZT73"/>
    <mergeCell ref="IZV73:IZX73"/>
    <mergeCell ref="IZZ73:JAB73"/>
    <mergeCell ref="JAD73:JAF73"/>
    <mergeCell ref="JAH73:JAJ73"/>
    <mergeCell ref="IYX73:IYZ73"/>
    <mergeCell ref="IZB73:IZD73"/>
    <mergeCell ref="IZF73:IZH73"/>
    <mergeCell ref="IZJ73:IZL73"/>
    <mergeCell ref="IZN73:IZP73"/>
    <mergeCell ref="IYD73:IYF73"/>
    <mergeCell ref="IYH73:IYJ73"/>
    <mergeCell ref="IYL73:IYN73"/>
    <mergeCell ref="IYP73:IYR73"/>
    <mergeCell ref="IYT73:IYV73"/>
    <mergeCell ref="IXJ73:IXL73"/>
    <mergeCell ref="IXN73:IXP73"/>
    <mergeCell ref="IXR73:IXT73"/>
    <mergeCell ref="IXV73:IXX73"/>
    <mergeCell ref="IXZ73:IYB73"/>
    <mergeCell ref="IWP73:IWR73"/>
    <mergeCell ref="IWT73:IWV73"/>
    <mergeCell ref="IWX73:IWZ73"/>
    <mergeCell ref="IXB73:IXD73"/>
    <mergeCell ref="IXF73:IXH73"/>
    <mergeCell ref="IVV73:IVX73"/>
    <mergeCell ref="IVZ73:IWB73"/>
    <mergeCell ref="IWD73:IWF73"/>
    <mergeCell ref="IWH73:IWJ73"/>
    <mergeCell ref="IWL73:IWN73"/>
    <mergeCell ref="IVB73:IVD73"/>
    <mergeCell ref="IVF73:IVH73"/>
    <mergeCell ref="IVJ73:IVL73"/>
    <mergeCell ref="IVN73:IVP73"/>
    <mergeCell ref="IVR73:IVT73"/>
    <mergeCell ref="IUH73:IUJ73"/>
    <mergeCell ref="IUL73:IUN73"/>
    <mergeCell ref="IUP73:IUR73"/>
    <mergeCell ref="IUT73:IUV73"/>
    <mergeCell ref="IUX73:IUZ73"/>
    <mergeCell ref="ITN73:ITP73"/>
    <mergeCell ref="ITR73:ITT73"/>
    <mergeCell ref="ITV73:ITX73"/>
    <mergeCell ref="ITZ73:IUB73"/>
    <mergeCell ref="IUD73:IUF73"/>
    <mergeCell ref="IST73:ISV73"/>
    <mergeCell ref="ISX73:ISZ73"/>
    <mergeCell ref="ITB73:ITD73"/>
    <mergeCell ref="ITF73:ITH73"/>
    <mergeCell ref="ITJ73:ITL73"/>
    <mergeCell ref="IRZ73:ISB73"/>
    <mergeCell ref="ISD73:ISF73"/>
    <mergeCell ref="ISH73:ISJ73"/>
    <mergeCell ref="ISL73:ISN73"/>
    <mergeCell ref="ISP73:ISR73"/>
    <mergeCell ref="IRF73:IRH73"/>
    <mergeCell ref="IRJ73:IRL73"/>
    <mergeCell ref="IRN73:IRP73"/>
    <mergeCell ref="IRR73:IRT73"/>
    <mergeCell ref="IRV73:IRX73"/>
    <mergeCell ref="IQL73:IQN73"/>
    <mergeCell ref="IQP73:IQR73"/>
    <mergeCell ref="IQT73:IQV73"/>
    <mergeCell ref="IQX73:IQZ73"/>
    <mergeCell ref="IRB73:IRD73"/>
    <mergeCell ref="IPR73:IPT73"/>
    <mergeCell ref="IPV73:IPX73"/>
    <mergeCell ref="IPZ73:IQB73"/>
    <mergeCell ref="IQD73:IQF73"/>
    <mergeCell ref="IQH73:IQJ73"/>
    <mergeCell ref="IOX73:IOZ73"/>
    <mergeCell ref="IPB73:IPD73"/>
    <mergeCell ref="IPF73:IPH73"/>
    <mergeCell ref="IPJ73:IPL73"/>
    <mergeCell ref="IPN73:IPP73"/>
    <mergeCell ref="IOD73:IOF73"/>
    <mergeCell ref="IOH73:IOJ73"/>
    <mergeCell ref="IOL73:ION73"/>
    <mergeCell ref="IOP73:IOR73"/>
    <mergeCell ref="IOT73:IOV73"/>
    <mergeCell ref="INJ73:INL73"/>
    <mergeCell ref="INN73:INP73"/>
    <mergeCell ref="INR73:INT73"/>
    <mergeCell ref="INV73:INX73"/>
    <mergeCell ref="INZ73:IOB73"/>
    <mergeCell ref="IMP73:IMR73"/>
    <mergeCell ref="IMT73:IMV73"/>
    <mergeCell ref="IMX73:IMZ73"/>
    <mergeCell ref="INB73:IND73"/>
    <mergeCell ref="INF73:INH73"/>
    <mergeCell ref="ILV73:ILX73"/>
    <mergeCell ref="ILZ73:IMB73"/>
    <mergeCell ref="IMD73:IMF73"/>
    <mergeCell ref="IMH73:IMJ73"/>
    <mergeCell ref="IML73:IMN73"/>
    <mergeCell ref="ILB73:ILD73"/>
    <mergeCell ref="ILF73:ILH73"/>
    <mergeCell ref="ILJ73:ILL73"/>
    <mergeCell ref="ILN73:ILP73"/>
    <mergeCell ref="ILR73:ILT73"/>
    <mergeCell ref="IKH73:IKJ73"/>
    <mergeCell ref="IKL73:IKN73"/>
    <mergeCell ref="IKP73:IKR73"/>
    <mergeCell ref="IKT73:IKV73"/>
    <mergeCell ref="IKX73:IKZ73"/>
    <mergeCell ref="IJN73:IJP73"/>
    <mergeCell ref="IJR73:IJT73"/>
    <mergeCell ref="IJV73:IJX73"/>
    <mergeCell ref="IJZ73:IKB73"/>
    <mergeCell ref="IKD73:IKF73"/>
    <mergeCell ref="IIT73:IIV73"/>
    <mergeCell ref="IIX73:IIZ73"/>
    <mergeCell ref="IJB73:IJD73"/>
    <mergeCell ref="IJF73:IJH73"/>
    <mergeCell ref="IJJ73:IJL73"/>
    <mergeCell ref="IHZ73:IIB73"/>
    <mergeCell ref="IID73:IIF73"/>
    <mergeCell ref="IIH73:IIJ73"/>
    <mergeCell ref="IIL73:IIN73"/>
    <mergeCell ref="IIP73:IIR73"/>
    <mergeCell ref="IHF73:IHH73"/>
    <mergeCell ref="IHJ73:IHL73"/>
    <mergeCell ref="IHN73:IHP73"/>
    <mergeCell ref="IHR73:IHT73"/>
    <mergeCell ref="IHV73:IHX73"/>
    <mergeCell ref="IGL73:IGN73"/>
    <mergeCell ref="IGP73:IGR73"/>
    <mergeCell ref="IGT73:IGV73"/>
    <mergeCell ref="IGX73:IGZ73"/>
    <mergeCell ref="IHB73:IHD73"/>
    <mergeCell ref="IFR73:IFT73"/>
    <mergeCell ref="IFV73:IFX73"/>
    <mergeCell ref="IFZ73:IGB73"/>
    <mergeCell ref="IGD73:IGF73"/>
    <mergeCell ref="IGH73:IGJ73"/>
    <mergeCell ref="IEX73:IEZ73"/>
    <mergeCell ref="IFB73:IFD73"/>
    <mergeCell ref="IFF73:IFH73"/>
    <mergeCell ref="IFJ73:IFL73"/>
    <mergeCell ref="IFN73:IFP73"/>
    <mergeCell ref="IED73:IEF73"/>
    <mergeCell ref="IEH73:IEJ73"/>
    <mergeCell ref="IEL73:IEN73"/>
    <mergeCell ref="IEP73:IER73"/>
    <mergeCell ref="IET73:IEV73"/>
    <mergeCell ref="IDJ73:IDL73"/>
    <mergeCell ref="IDN73:IDP73"/>
    <mergeCell ref="IDR73:IDT73"/>
    <mergeCell ref="IDV73:IDX73"/>
    <mergeCell ref="IDZ73:IEB73"/>
    <mergeCell ref="ICP73:ICR73"/>
    <mergeCell ref="ICT73:ICV73"/>
    <mergeCell ref="ICX73:ICZ73"/>
    <mergeCell ref="IDB73:IDD73"/>
    <mergeCell ref="IDF73:IDH73"/>
    <mergeCell ref="IBV73:IBX73"/>
    <mergeCell ref="IBZ73:ICB73"/>
    <mergeCell ref="ICD73:ICF73"/>
    <mergeCell ref="ICH73:ICJ73"/>
    <mergeCell ref="ICL73:ICN73"/>
    <mergeCell ref="IBB73:IBD73"/>
    <mergeCell ref="IBF73:IBH73"/>
    <mergeCell ref="IBJ73:IBL73"/>
    <mergeCell ref="IBN73:IBP73"/>
    <mergeCell ref="IBR73:IBT73"/>
    <mergeCell ref="IAH73:IAJ73"/>
    <mergeCell ref="IAL73:IAN73"/>
    <mergeCell ref="IAP73:IAR73"/>
    <mergeCell ref="IAT73:IAV73"/>
    <mergeCell ref="IAX73:IAZ73"/>
    <mergeCell ref="HZN73:HZP73"/>
    <mergeCell ref="HZR73:HZT73"/>
    <mergeCell ref="HZV73:HZX73"/>
    <mergeCell ref="HZZ73:IAB73"/>
    <mergeCell ref="IAD73:IAF73"/>
    <mergeCell ref="HYT73:HYV73"/>
    <mergeCell ref="HYX73:HYZ73"/>
    <mergeCell ref="HZB73:HZD73"/>
    <mergeCell ref="HZF73:HZH73"/>
    <mergeCell ref="HZJ73:HZL73"/>
    <mergeCell ref="HXZ73:HYB73"/>
    <mergeCell ref="HYD73:HYF73"/>
    <mergeCell ref="HYH73:HYJ73"/>
    <mergeCell ref="HYL73:HYN73"/>
    <mergeCell ref="HYP73:HYR73"/>
    <mergeCell ref="HXF73:HXH73"/>
    <mergeCell ref="HXJ73:HXL73"/>
    <mergeCell ref="HXN73:HXP73"/>
    <mergeCell ref="HXR73:HXT73"/>
    <mergeCell ref="HXV73:HXX73"/>
    <mergeCell ref="HWL73:HWN73"/>
    <mergeCell ref="HWP73:HWR73"/>
    <mergeCell ref="HWT73:HWV73"/>
    <mergeCell ref="HWX73:HWZ73"/>
    <mergeCell ref="HXB73:HXD73"/>
    <mergeCell ref="HVR73:HVT73"/>
    <mergeCell ref="HVV73:HVX73"/>
    <mergeCell ref="HVZ73:HWB73"/>
    <mergeCell ref="HWD73:HWF73"/>
    <mergeCell ref="HWH73:HWJ73"/>
    <mergeCell ref="HUX73:HUZ73"/>
    <mergeCell ref="HVB73:HVD73"/>
    <mergeCell ref="HVF73:HVH73"/>
    <mergeCell ref="HVJ73:HVL73"/>
    <mergeCell ref="HVN73:HVP73"/>
    <mergeCell ref="HUD73:HUF73"/>
    <mergeCell ref="HUH73:HUJ73"/>
    <mergeCell ref="HUL73:HUN73"/>
    <mergeCell ref="HUP73:HUR73"/>
    <mergeCell ref="HUT73:HUV73"/>
    <mergeCell ref="HTJ73:HTL73"/>
    <mergeCell ref="HTN73:HTP73"/>
    <mergeCell ref="HTR73:HTT73"/>
    <mergeCell ref="HTV73:HTX73"/>
    <mergeCell ref="HTZ73:HUB73"/>
    <mergeCell ref="HSP73:HSR73"/>
    <mergeCell ref="HST73:HSV73"/>
    <mergeCell ref="HSX73:HSZ73"/>
    <mergeCell ref="HTB73:HTD73"/>
    <mergeCell ref="HTF73:HTH73"/>
    <mergeCell ref="HRV73:HRX73"/>
    <mergeCell ref="HRZ73:HSB73"/>
    <mergeCell ref="HSD73:HSF73"/>
    <mergeCell ref="HSH73:HSJ73"/>
    <mergeCell ref="HSL73:HSN73"/>
    <mergeCell ref="HRB73:HRD73"/>
    <mergeCell ref="HRF73:HRH73"/>
    <mergeCell ref="HRJ73:HRL73"/>
    <mergeCell ref="HRN73:HRP73"/>
    <mergeCell ref="HRR73:HRT73"/>
    <mergeCell ref="HQH73:HQJ73"/>
    <mergeCell ref="HQL73:HQN73"/>
    <mergeCell ref="HQP73:HQR73"/>
    <mergeCell ref="HQT73:HQV73"/>
    <mergeCell ref="HQX73:HQZ73"/>
    <mergeCell ref="HPN73:HPP73"/>
    <mergeCell ref="HPR73:HPT73"/>
    <mergeCell ref="HPV73:HPX73"/>
    <mergeCell ref="HPZ73:HQB73"/>
    <mergeCell ref="HQD73:HQF73"/>
    <mergeCell ref="HOT73:HOV73"/>
    <mergeCell ref="HOX73:HOZ73"/>
    <mergeCell ref="HPB73:HPD73"/>
    <mergeCell ref="HPF73:HPH73"/>
    <mergeCell ref="HPJ73:HPL73"/>
    <mergeCell ref="HNZ73:HOB73"/>
    <mergeCell ref="HOD73:HOF73"/>
    <mergeCell ref="HOH73:HOJ73"/>
    <mergeCell ref="HOL73:HON73"/>
    <mergeCell ref="HOP73:HOR73"/>
    <mergeCell ref="HNF73:HNH73"/>
    <mergeCell ref="HNJ73:HNL73"/>
    <mergeCell ref="HNN73:HNP73"/>
    <mergeCell ref="HNR73:HNT73"/>
    <mergeCell ref="HNV73:HNX73"/>
    <mergeCell ref="HML73:HMN73"/>
    <mergeCell ref="HMP73:HMR73"/>
    <mergeCell ref="HMT73:HMV73"/>
    <mergeCell ref="HMX73:HMZ73"/>
    <mergeCell ref="HNB73:HND73"/>
    <mergeCell ref="HLR73:HLT73"/>
    <mergeCell ref="HLV73:HLX73"/>
    <mergeCell ref="HLZ73:HMB73"/>
    <mergeCell ref="HMD73:HMF73"/>
    <mergeCell ref="HMH73:HMJ73"/>
    <mergeCell ref="HKX73:HKZ73"/>
    <mergeCell ref="HLB73:HLD73"/>
    <mergeCell ref="HLF73:HLH73"/>
    <mergeCell ref="HLJ73:HLL73"/>
    <mergeCell ref="HLN73:HLP73"/>
    <mergeCell ref="HKD73:HKF73"/>
    <mergeCell ref="HKH73:HKJ73"/>
    <mergeCell ref="HKL73:HKN73"/>
    <mergeCell ref="HKP73:HKR73"/>
    <mergeCell ref="HKT73:HKV73"/>
    <mergeCell ref="HJJ73:HJL73"/>
    <mergeCell ref="HJN73:HJP73"/>
    <mergeCell ref="HJR73:HJT73"/>
    <mergeCell ref="HJV73:HJX73"/>
    <mergeCell ref="HJZ73:HKB73"/>
    <mergeCell ref="HIP73:HIR73"/>
    <mergeCell ref="HIT73:HIV73"/>
    <mergeCell ref="HIX73:HIZ73"/>
    <mergeCell ref="HJB73:HJD73"/>
    <mergeCell ref="HJF73:HJH73"/>
    <mergeCell ref="HHV73:HHX73"/>
    <mergeCell ref="HHZ73:HIB73"/>
    <mergeCell ref="HID73:HIF73"/>
    <mergeCell ref="HIH73:HIJ73"/>
    <mergeCell ref="HIL73:HIN73"/>
    <mergeCell ref="HHB73:HHD73"/>
    <mergeCell ref="HHF73:HHH73"/>
    <mergeCell ref="HHJ73:HHL73"/>
    <mergeCell ref="HHN73:HHP73"/>
    <mergeCell ref="HHR73:HHT73"/>
    <mergeCell ref="HGH73:HGJ73"/>
    <mergeCell ref="HGL73:HGN73"/>
    <mergeCell ref="HGP73:HGR73"/>
    <mergeCell ref="HGT73:HGV73"/>
    <mergeCell ref="HGX73:HGZ73"/>
    <mergeCell ref="HFN73:HFP73"/>
    <mergeCell ref="HFR73:HFT73"/>
    <mergeCell ref="HFV73:HFX73"/>
    <mergeCell ref="HFZ73:HGB73"/>
    <mergeCell ref="HGD73:HGF73"/>
    <mergeCell ref="HET73:HEV73"/>
    <mergeCell ref="HEX73:HEZ73"/>
    <mergeCell ref="HFB73:HFD73"/>
    <mergeCell ref="HFF73:HFH73"/>
    <mergeCell ref="HFJ73:HFL73"/>
    <mergeCell ref="HDZ73:HEB73"/>
    <mergeCell ref="HED73:HEF73"/>
    <mergeCell ref="HEH73:HEJ73"/>
    <mergeCell ref="HEL73:HEN73"/>
    <mergeCell ref="HEP73:HER73"/>
    <mergeCell ref="HDF73:HDH73"/>
    <mergeCell ref="HDJ73:HDL73"/>
    <mergeCell ref="HDN73:HDP73"/>
    <mergeCell ref="HDR73:HDT73"/>
    <mergeCell ref="HDV73:HDX73"/>
    <mergeCell ref="HCL73:HCN73"/>
    <mergeCell ref="HCP73:HCR73"/>
    <mergeCell ref="HCT73:HCV73"/>
    <mergeCell ref="HCX73:HCZ73"/>
    <mergeCell ref="HDB73:HDD73"/>
    <mergeCell ref="HBR73:HBT73"/>
    <mergeCell ref="HBV73:HBX73"/>
    <mergeCell ref="HBZ73:HCB73"/>
    <mergeCell ref="HCD73:HCF73"/>
    <mergeCell ref="HCH73:HCJ73"/>
    <mergeCell ref="HAX73:HAZ73"/>
    <mergeCell ref="HBB73:HBD73"/>
    <mergeCell ref="HBF73:HBH73"/>
    <mergeCell ref="HBJ73:HBL73"/>
    <mergeCell ref="HBN73:HBP73"/>
    <mergeCell ref="HAD73:HAF73"/>
    <mergeCell ref="HAH73:HAJ73"/>
    <mergeCell ref="HAL73:HAN73"/>
    <mergeCell ref="HAP73:HAR73"/>
    <mergeCell ref="HAT73:HAV73"/>
    <mergeCell ref="GZJ73:GZL73"/>
    <mergeCell ref="GZN73:GZP73"/>
    <mergeCell ref="GZR73:GZT73"/>
    <mergeCell ref="GZV73:GZX73"/>
    <mergeCell ref="GZZ73:HAB73"/>
    <mergeCell ref="GYP73:GYR73"/>
    <mergeCell ref="GYT73:GYV73"/>
    <mergeCell ref="GYX73:GYZ73"/>
    <mergeCell ref="GZB73:GZD73"/>
    <mergeCell ref="GZF73:GZH73"/>
    <mergeCell ref="GXV73:GXX73"/>
    <mergeCell ref="GXZ73:GYB73"/>
    <mergeCell ref="GYD73:GYF73"/>
    <mergeCell ref="GYH73:GYJ73"/>
    <mergeCell ref="GYL73:GYN73"/>
    <mergeCell ref="GXB73:GXD73"/>
    <mergeCell ref="GXF73:GXH73"/>
    <mergeCell ref="GXJ73:GXL73"/>
    <mergeCell ref="GXN73:GXP73"/>
    <mergeCell ref="GXR73:GXT73"/>
    <mergeCell ref="GWH73:GWJ73"/>
    <mergeCell ref="GWL73:GWN73"/>
    <mergeCell ref="GWP73:GWR73"/>
    <mergeCell ref="GWT73:GWV73"/>
    <mergeCell ref="GWX73:GWZ73"/>
    <mergeCell ref="GVN73:GVP73"/>
    <mergeCell ref="GVR73:GVT73"/>
    <mergeCell ref="GVV73:GVX73"/>
    <mergeCell ref="GVZ73:GWB73"/>
    <mergeCell ref="GWD73:GWF73"/>
    <mergeCell ref="GUT73:GUV73"/>
    <mergeCell ref="GUX73:GUZ73"/>
    <mergeCell ref="GVB73:GVD73"/>
    <mergeCell ref="GVF73:GVH73"/>
    <mergeCell ref="GVJ73:GVL73"/>
    <mergeCell ref="GTZ73:GUB73"/>
    <mergeCell ref="GUD73:GUF73"/>
    <mergeCell ref="GUH73:GUJ73"/>
    <mergeCell ref="GUL73:GUN73"/>
    <mergeCell ref="GUP73:GUR73"/>
    <mergeCell ref="GTF73:GTH73"/>
    <mergeCell ref="GTJ73:GTL73"/>
    <mergeCell ref="GTN73:GTP73"/>
    <mergeCell ref="GTR73:GTT73"/>
    <mergeCell ref="GTV73:GTX73"/>
    <mergeCell ref="GSL73:GSN73"/>
    <mergeCell ref="GSP73:GSR73"/>
    <mergeCell ref="GST73:GSV73"/>
    <mergeCell ref="GSX73:GSZ73"/>
    <mergeCell ref="GTB73:GTD73"/>
    <mergeCell ref="GRR73:GRT73"/>
    <mergeCell ref="GRV73:GRX73"/>
    <mergeCell ref="GRZ73:GSB73"/>
    <mergeCell ref="GSD73:GSF73"/>
    <mergeCell ref="GSH73:GSJ73"/>
    <mergeCell ref="GQX73:GQZ73"/>
    <mergeCell ref="GRB73:GRD73"/>
    <mergeCell ref="GRF73:GRH73"/>
    <mergeCell ref="GRJ73:GRL73"/>
    <mergeCell ref="GRN73:GRP73"/>
    <mergeCell ref="GQD73:GQF73"/>
    <mergeCell ref="GQH73:GQJ73"/>
    <mergeCell ref="GQL73:GQN73"/>
    <mergeCell ref="GQP73:GQR73"/>
    <mergeCell ref="GQT73:GQV73"/>
    <mergeCell ref="GPJ73:GPL73"/>
    <mergeCell ref="GPN73:GPP73"/>
    <mergeCell ref="GPR73:GPT73"/>
    <mergeCell ref="GPV73:GPX73"/>
    <mergeCell ref="GPZ73:GQB73"/>
    <mergeCell ref="GOP73:GOR73"/>
    <mergeCell ref="GOT73:GOV73"/>
    <mergeCell ref="GOX73:GOZ73"/>
    <mergeCell ref="GPB73:GPD73"/>
    <mergeCell ref="GPF73:GPH73"/>
    <mergeCell ref="GNV73:GNX73"/>
    <mergeCell ref="GNZ73:GOB73"/>
    <mergeCell ref="GOD73:GOF73"/>
    <mergeCell ref="GOH73:GOJ73"/>
    <mergeCell ref="GOL73:GON73"/>
    <mergeCell ref="GNB73:GND73"/>
    <mergeCell ref="GNF73:GNH73"/>
    <mergeCell ref="GNJ73:GNL73"/>
    <mergeCell ref="GNN73:GNP73"/>
    <mergeCell ref="GNR73:GNT73"/>
    <mergeCell ref="GMH73:GMJ73"/>
    <mergeCell ref="GML73:GMN73"/>
    <mergeCell ref="GMP73:GMR73"/>
    <mergeCell ref="GMT73:GMV73"/>
    <mergeCell ref="GMX73:GMZ73"/>
    <mergeCell ref="GLN73:GLP73"/>
    <mergeCell ref="GLR73:GLT73"/>
    <mergeCell ref="GLV73:GLX73"/>
    <mergeCell ref="GLZ73:GMB73"/>
    <mergeCell ref="GMD73:GMF73"/>
    <mergeCell ref="GKT73:GKV73"/>
    <mergeCell ref="GKX73:GKZ73"/>
    <mergeCell ref="GLB73:GLD73"/>
    <mergeCell ref="GLF73:GLH73"/>
    <mergeCell ref="GLJ73:GLL73"/>
    <mergeCell ref="GJZ73:GKB73"/>
    <mergeCell ref="GKD73:GKF73"/>
    <mergeCell ref="GKH73:GKJ73"/>
    <mergeCell ref="GKL73:GKN73"/>
    <mergeCell ref="GKP73:GKR73"/>
    <mergeCell ref="GJF73:GJH73"/>
    <mergeCell ref="GJJ73:GJL73"/>
    <mergeCell ref="GJN73:GJP73"/>
    <mergeCell ref="GJR73:GJT73"/>
    <mergeCell ref="GJV73:GJX73"/>
    <mergeCell ref="GIL73:GIN73"/>
    <mergeCell ref="GIP73:GIR73"/>
    <mergeCell ref="GIT73:GIV73"/>
    <mergeCell ref="GIX73:GIZ73"/>
    <mergeCell ref="GJB73:GJD73"/>
    <mergeCell ref="GHR73:GHT73"/>
    <mergeCell ref="GHV73:GHX73"/>
    <mergeCell ref="GHZ73:GIB73"/>
    <mergeCell ref="GID73:GIF73"/>
    <mergeCell ref="GIH73:GIJ73"/>
    <mergeCell ref="GGX73:GGZ73"/>
    <mergeCell ref="GHB73:GHD73"/>
    <mergeCell ref="GHF73:GHH73"/>
    <mergeCell ref="GHJ73:GHL73"/>
    <mergeCell ref="GHN73:GHP73"/>
    <mergeCell ref="GGD73:GGF73"/>
    <mergeCell ref="GGH73:GGJ73"/>
    <mergeCell ref="GGL73:GGN73"/>
    <mergeCell ref="GGP73:GGR73"/>
    <mergeCell ref="GGT73:GGV73"/>
    <mergeCell ref="GFJ73:GFL73"/>
    <mergeCell ref="GFN73:GFP73"/>
    <mergeCell ref="GFR73:GFT73"/>
    <mergeCell ref="GFV73:GFX73"/>
    <mergeCell ref="GFZ73:GGB73"/>
    <mergeCell ref="GEP73:GER73"/>
    <mergeCell ref="GET73:GEV73"/>
    <mergeCell ref="GEX73:GEZ73"/>
    <mergeCell ref="GFB73:GFD73"/>
    <mergeCell ref="GFF73:GFH73"/>
    <mergeCell ref="GDV73:GDX73"/>
    <mergeCell ref="GDZ73:GEB73"/>
    <mergeCell ref="GED73:GEF73"/>
    <mergeCell ref="GEH73:GEJ73"/>
    <mergeCell ref="GEL73:GEN73"/>
    <mergeCell ref="GDB73:GDD73"/>
    <mergeCell ref="GDF73:GDH73"/>
    <mergeCell ref="GDJ73:GDL73"/>
    <mergeCell ref="GDN73:GDP73"/>
    <mergeCell ref="GDR73:GDT73"/>
    <mergeCell ref="GCH73:GCJ73"/>
    <mergeCell ref="GCL73:GCN73"/>
    <mergeCell ref="GCP73:GCR73"/>
    <mergeCell ref="GCT73:GCV73"/>
    <mergeCell ref="GCX73:GCZ73"/>
    <mergeCell ref="GBN73:GBP73"/>
    <mergeCell ref="GBR73:GBT73"/>
    <mergeCell ref="GBV73:GBX73"/>
    <mergeCell ref="GBZ73:GCB73"/>
    <mergeCell ref="GCD73:GCF73"/>
    <mergeCell ref="GAT73:GAV73"/>
    <mergeCell ref="GAX73:GAZ73"/>
    <mergeCell ref="GBB73:GBD73"/>
    <mergeCell ref="GBF73:GBH73"/>
    <mergeCell ref="GBJ73:GBL73"/>
    <mergeCell ref="FZZ73:GAB73"/>
    <mergeCell ref="GAD73:GAF73"/>
    <mergeCell ref="GAH73:GAJ73"/>
    <mergeCell ref="GAL73:GAN73"/>
    <mergeCell ref="GAP73:GAR73"/>
    <mergeCell ref="FZF73:FZH73"/>
    <mergeCell ref="FZJ73:FZL73"/>
    <mergeCell ref="FZN73:FZP73"/>
    <mergeCell ref="FZR73:FZT73"/>
    <mergeCell ref="FZV73:FZX73"/>
    <mergeCell ref="FYL73:FYN73"/>
    <mergeCell ref="FYP73:FYR73"/>
    <mergeCell ref="FYT73:FYV73"/>
    <mergeCell ref="FYX73:FYZ73"/>
    <mergeCell ref="FZB73:FZD73"/>
    <mergeCell ref="FXR73:FXT73"/>
    <mergeCell ref="FXV73:FXX73"/>
    <mergeCell ref="FXZ73:FYB73"/>
    <mergeCell ref="FYD73:FYF73"/>
    <mergeCell ref="FYH73:FYJ73"/>
    <mergeCell ref="FWX73:FWZ73"/>
    <mergeCell ref="FXB73:FXD73"/>
    <mergeCell ref="FXF73:FXH73"/>
    <mergeCell ref="FXJ73:FXL73"/>
    <mergeCell ref="FXN73:FXP73"/>
    <mergeCell ref="FWD73:FWF73"/>
    <mergeCell ref="FWH73:FWJ73"/>
    <mergeCell ref="FWL73:FWN73"/>
    <mergeCell ref="FWP73:FWR73"/>
    <mergeCell ref="FWT73:FWV73"/>
    <mergeCell ref="FVJ73:FVL73"/>
    <mergeCell ref="FVN73:FVP73"/>
    <mergeCell ref="FVR73:FVT73"/>
    <mergeCell ref="FVV73:FVX73"/>
    <mergeCell ref="FVZ73:FWB73"/>
    <mergeCell ref="FUP73:FUR73"/>
    <mergeCell ref="FUT73:FUV73"/>
    <mergeCell ref="FUX73:FUZ73"/>
    <mergeCell ref="FVB73:FVD73"/>
    <mergeCell ref="FVF73:FVH73"/>
    <mergeCell ref="FTV73:FTX73"/>
    <mergeCell ref="FTZ73:FUB73"/>
    <mergeCell ref="FUD73:FUF73"/>
    <mergeCell ref="FUH73:FUJ73"/>
    <mergeCell ref="FUL73:FUN73"/>
    <mergeCell ref="FTB73:FTD73"/>
    <mergeCell ref="FTF73:FTH73"/>
    <mergeCell ref="FTJ73:FTL73"/>
    <mergeCell ref="FTN73:FTP73"/>
    <mergeCell ref="FTR73:FTT73"/>
    <mergeCell ref="FSH73:FSJ73"/>
    <mergeCell ref="FSL73:FSN73"/>
    <mergeCell ref="FSP73:FSR73"/>
    <mergeCell ref="FST73:FSV73"/>
    <mergeCell ref="FSX73:FSZ73"/>
    <mergeCell ref="FRN73:FRP73"/>
    <mergeCell ref="FRR73:FRT73"/>
    <mergeCell ref="FRV73:FRX73"/>
    <mergeCell ref="FRZ73:FSB73"/>
    <mergeCell ref="FSD73:FSF73"/>
    <mergeCell ref="FQT73:FQV73"/>
    <mergeCell ref="FQX73:FQZ73"/>
    <mergeCell ref="FRB73:FRD73"/>
    <mergeCell ref="FRF73:FRH73"/>
    <mergeCell ref="FRJ73:FRL73"/>
    <mergeCell ref="FPZ73:FQB73"/>
    <mergeCell ref="FQD73:FQF73"/>
    <mergeCell ref="FQH73:FQJ73"/>
    <mergeCell ref="FQL73:FQN73"/>
    <mergeCell ref="FQP73:FQR73"/>
    <mergeCell ref="FPF73:FPH73"/>
    <mergeCell ref="FPJ73:FPL73"/>
    <mergeCell ref="FPN73:FPP73"/>
    <mergeCell ref="FPR73:FPT73"/>
    <mergeCell ref="FPV73:FPX73"/>
    <mergeCell ref="FOL73:FON73"/>
    <mergeCell ref="FOP73:FOR73"/>
    <mergeCell ref="FOT73:FOV73"/>
    <mergeCell ref="FOX73:FOZ73"/>
    <mergeCell ref="FPB73:FPD73"/>
    <mergeCell ref="FNR73:FNT73"/>
    <mergeCell ref="FNV73:FNX73"/>
    <mergeCell ref="FNZ73:FOB73"/>
    <mergeCell ref="FOD73:FOF73"/>
    <mergeCell ref="FOH73:FOJ73"/>
    <mergeCell ref="FMX73:FMZ73"/>
    <mergeCell ref="FNB73:FND73"/>
    <mergeCell ref="FNF73:FNH73"/>
    <mergeCell ref="FNJ73:FNL73"/>
    <mergeCell ref="FNN73:FNP73"/>
    <mergeCell ref="FMD73:FMF73"/>
    <mergeCell ref="FMH73:FMJ73"/>
    <mergeCell ref="FML73:FMN73"/>
    <mergeCell ref="FMP73:FMR73"/>
    <mergeCell ref="FMT73:FMV73"/>
    <mergeCell ref="FLJ73:FLL73"/>
    <mergeCell ref="FLN73:FLP73"/>
    <mergeCell ref="FLR73:FLT73"/>
    <mergeCell ref="FLV73:FLX73"/>
    <mergeCell ref="FLZ73:FMB73"/>
    <mergeCell ref="FKP73:FKR73"/>
    <mergeCell ref="FKT73:FKV73"/>
    <mergeCell ref="FKX73:FKZ73"/>
    <mergeCell ref="FLB73:FLD73"/>
    <mergeCell ref="FLF73:FLH73"/>
    <mergeCell ref="FJV73:FJX73"/>
    <mergeCell ref="FJZ73:FKB73"/>
    <mergeCell ref="FKD73:FKF73"/>
    <mergeCell ref="FKH73:FKJ73"/>
    <mergeCell ref="FKL73:FKN73"/>
    <mergeCell ref="FJB73:FJD73"/>
    <mergeCell ref="FJF73:FJH73"/>
    <mergeCell ref="FJJ73:FJL73"/>
    <mergeCell ref="FJN73:FJP73"/>
    <mergeCell ref="FJR73:FJT73"/>
    <mergeCell ref="FIH73:FIJ73"/>
    <mergeCell ref="FIL73:FIN73"/>
    <mergeCell ref="FIP73:FIR73"/>
    <mergeCell ref="FIT73:FIV73"/>
    <mergeCell ref="FIX73:FIZ73"/>
    <mergeCell ref="FHN73:FHP73"/>
    <mergeCell ref="FHR73:FHT73"/>
    <mergeCell ref="FHV73:FHX73"/>
    <mergeCell ref="FHZ73:FIB73"/>
    <mergeCell ref="FID73:FIF73"/>
    <mergeCell ref="FGT73:FGV73"/>
    <mergeCell ref="FGX73:FGZ73"/>
    <mergeCell ref="FHB73:FHD73"/>
    <mergeCell ref="FHF73:FHH73"/>
    <mergeCell ref="FHJ73:FHL73"/>
    <mergeCell ref="FFZ73:FGB73"/>
    <mergeCell ref="FGD73:FGF73"/>
    <mergeCell ref="FGH73:FGJ73"/>
    <mergeCell ref="FGL73:FGN73"/>
    <mergeCell ref="FGP73:FGR73"/>
    <mergeCell ref="FFF73:FFH73"/>
    <mergeCell ref="FFJ73:FFL73"/>
    <mergeCell ref="FFN73:FFP73"/>
    <mergeCell ref="FFR73:FFT73"/>
    <mergeCell ref="FFV73:FFX73"/>
    <mergeCell ref="FEL73:FEN73"/>
    <mergeCell ref="FEP73:FER73"/>
    <mergeCell ref="FET73:FEV73"/>
    <mergeCell ref="FEX73:FEZ73"/>
    <mergeCell ref="FFB73:FFD73"/>
    <mergeCell ref="FDR73:FDT73"/>
    <mergeCell ref="FDV73:FDX73"/>
    <mergeCell ref="FDZ73:FEB73"/>
    <mergeCell ref="FED73:FEF73"/>
    <mergeCell ref="FEH73:FEJ73"/>
    <mergeCell ref="FCX73:FCZ73"/>
    <mergeCell ref="FDB73:FDD73"/>
    <mergeCell ref="FDF73:FDH73"/>
    <mergeCell ref="FDJ73:FDL73"/>
    <mergeCell ref="FDN73:FDP73"/>
    <mergeCell ref="FCD73:FCF73"/>
    <mergeCell ref="FCH73:FCJ73"/>
    <mergeCell ref="FCL73:FCN73"/>
    <mergeCell ref="FCP73:FCR73"/>
    <mergeCell ref="FCT73:FCV73"/>
    <mergeCell ref="FBJ73:FBL73"/>
    <mergeCell ref="FBN73:FBP73"/>
    <mergeCell ref="FBR73:FBT73"/>
    <mergeCell ref="FBV73:FBX73"/>
    <mergeCell ref="FBZ73:FCB73"/>
    <mergeCell ref="FAP73:FAR73"/>
    <mergeCell ref="FAT73:FAV73"/>
    <mergeCell ref="FAX73:FAZ73"/>
    <mergeCell ref="FBB73:FBD73"/>
    <mergeCell ref="FBF73:FBH73"/>
    <mergeCell ref="EZV73:EZX73"/>
    <mergeCell ref="EZZ73:FAB73"/>
    <mergeCell ref="FAD73:FAF73"/>
    <mergeCell ref="FAH73:FAJ73"/>
    <mergeCell ref="FAL73:FAN73"/>
    <mergeCell ref="EZB73:EZD73"/>
    <mergeCell ref="EZF73:EZH73"/>
    <mergeCell ref="EZJ73:EZL73"/>
    <mergeCell ref="EZN73:EZP73"/>
    <mergeCell ref="EZR73:EZT73"/>
    <mergeCell ref="EYH73:EYJ73"/>
    <mergeCell ref="EYL73:EYN73"/>
    <mergeCell ref="EYP73:EYR73"/>
    <mergeCell ref="EYT73:EYV73"/>
    <mergeCell ref="EYX73:EYZ73"/>
    <mergeCell ref="EXN73:EXP73"/>
    <mergeCell ref="EXR73:EXT73"/>
    <mergeCell ref="EXV73:EXX73"/>
    <mergeCell ref="EXZ73:EYB73"/>
    <mergeCell ref="EYD73:EYF73"/>
    <mergeCell ref="EWT73:EWV73"/>
    <mergeCell ref="EWX73:EWZ73"/>
    <mergeCell ref="EXB73:EXD73"/>
    <mergeCell ref="EXF73:EXH73"/>
    <mergeCell ref="EXJ73:EXL73"/>
    <mergeCell ref="EVZ73:EWB73"/>
    <mergeCell ref="EWD73:EWF73"/>
    <mergeCell ref="EWH73:EWJ73"/>
    <mergeCell ref="EWL73:EWN73"/>
    <mergeCell ref="EWP73:EWR73"/>
    <mergeCell ref="EVF73:EVH73"/>
    <mergeCell ref="EVJ73:EVL73"/>
    <mergeCell ref="EVN73:EVP73"/>
    <mergeCell ref="EVR73:EVT73"/>
    <mergeCell ref="EVV73:EVX73"/>
    <mergeCell ref="EUL73:EUN73"/>
    <mergeCell ref="EUP73:EUR73"/>
    <mergeCell ref="EUT73:EUV73"/>
    <mergeCell ref="EUX73:EUZ73"/>
    <mergeCell ref="EVB73:EVD73"/>
    <mergeCell ref="ETR73:ETT73"/>
    <mergeCell ref="ETV73:ETX73"/>
    <mergeCell ref="ETZ73:EUB73"/>
    <mergeCell ref="EUD73:EUF73"/>
    <mergeCell ref="EUH73:EUJ73"/>
    <mergeCell ref="ESX73:ESZ73"/>
    <mergeCell ref="ETB73:ETD73"/>
    <mergeCell ref="ETF73:ETH73"/>
    <mergeCell ref="ETJ73:ETL73"/>
    <mergeCell ref="ETN73:ETP73"/>
    <mergeCell ref="ESD73:ESF73"/>
    <mergeCell ref="ESH73:ESJ73"/>
    <mergeCell ref="ESL73:ESN73"/>
    <mergeCell ref="ESP73:ESR73"/>
    <mergeCell ref="EST73:ESV73"/>
    <mergeCell ref="ERJ73:ERL73"/>
    <mergeCell ref="ERN73:ERP73"/>
    <mergeCell ref="ERR73:ERT73"/>
    <mergeCell ref="ERV73:ERX73"/>
    <mergeCell ref="ERZ73:ESB73"/>
    <mergeCell ref="EQP73:EQR73"/>
    <mergeCell ref="EQT73:EQV73"/>
    <mergeCell ref="EQX73:EQZ73"/>
    <mergeCell ref="ERB73:ERD73"/>
    <mergeCell ref="ERF73:ERH73"/>
    <mergeCell ref="EPV73:EPX73"/>
    <mergeCell ref="EPZ73:EQB73"/>
    <mergeCell ref="EQD73:EQF73"/>
    <mergeCell ref="EQH73:EQJ73"/>
    <mergeCell ref="EQL73:EQN73"/>
    <mergeCell ref="EPB73:EPD73"/>
    <mergeCell ref="EPF73:EPH73"/>
    <mergeCell ref="EPJ73:EPL73"/>
    <mergeCell ref="EPN73:EPP73"/>
    <mergeCell ref="EPR73:EPT73"/>
    <mergeCell ref="EOH73:EOJ73"/>
    <mergeCell ref="EOL73:EON73"/>
    <mergeCell ref="EOP73:EOR73"/>
    <mergeCell ref="EOT73:EOV73"/>
    <mergeCell ref="EOX73:EOZ73"/>
    <mergeCell ref="ENN73:ENP73"/>
    <mergeCell ref="ENR73:ENT73"/>
    <mergeCell ref="ENV73:ENX73"/>
    <mergeCell ref="ENZ73:EOB73"/>
    <mergeCell ref="EOD73:EOF73"/>
    <mergeCell ref="EMT73:EMV73"/>
    <mergeCell ref="EMX73:EMZ73"/>
    <mergeCell ref="ENB73:END73"/>
    <mergeCell ref="ENF73:ENH73"/>
    <mergeCell ref="ENJ73:ENL73"/>
    <mergeCell ref="ELZ73:EMB73"/>
    <mergeCell ref="EMD73:EMF73"/>
    <mergeCell ref="EMH73:EMJ73"/>
    <mergeCell ref="EML73:EMN73"/>
    <mergeCell ref="EMP73:EMR73"/>
    <mergeCell ref="ELF73:ELH73"/>
    <mergeCell ref="ELJ73:ELL73"/>
    <mergeCell ref="ELN73:ELP73"/>
    <mergeCell ref="ELR73:ELT73"/>
    <mergeCell ref="ELV73:ELX73"/>
    <mergeCell ref="EKL73:EKN73"/>
    <mergeCell ref="EKP73:EKR73"/>
    <mergeCell ref="EKT73:EKV73"/>
    <mergeCell ref="EKX73:EKZ73"/>
    <mergeCell ref="ELB73:ELD73"/>
    <mergeCell ref="EJR73:EJT73"/>
    <mergeCell ref="EJV73:EJX73"/>
    <mergeCell ref="EJZ73:EKB73"/>
    <mergeCell ref="EKD73:EKF73"/>
    <mergeCell ref="EKH73:EKJ73"/>
    <mergeCell ref="EIX73:EIZ73"/>
    <mergeCell ref="EJB73:EJD73"/>
    <mergeCell ref="EJF73:EJH73"/>
    <mergeCell ref="EJJ73:EJL73"/>
    <mergeCell ref="EJN73:EJP73"/>
    <mergeCell ref="EID73:EIF73"/>
    <mergeCell ref="EIH73:EIJ73"/>
    <mergeCell ref="EIL73:EIN73"/>
    <mergeCell ref="EIP73:EIR73"/>
    <mergeCell ref="EIT73:EIV73"/>
    <mergeCell ref="EHJ73:EHL73"/>
    <mergeCell ref="EHN73:EHP73"/>
    <mergeCell ref="EHR73:EHT73"/>
    <mergeCell ref="EHV73:EHX73"/>
    <mergeCell ref="EHZ73:EIB73"/>
    <mergeCell ref="EGP73:EGR73"/>
    <mergeCell ref="EGT73:EGV73"/>
    <mergeCell ref="EGX73:EGZ73"/>
    <mergeCell ref="EHB73:EHD73"/>
    <mergeCell ref="EHF73:EHH73"/>
    <mergeCell ref="EFV73:EFX73"/>
    <mergeCell ref="EFZ73:EGB73"/>
    <mergeCell ref="EGD73:EGF73"/>
    <mergeCell ref="EGH73:EGJ73"/>
    <mergeCell ref="EGL73:EGN73"/>
    <mergeCell ref="EFB73:EFD73"/>
    <mergeCell ref="EFF73:EFH73"/>
    <mergeCell ref="EFJ73:EFL73"/>
    <mergeCell ref="EFN73:EFP73"/>
    <mergeCell ref="EFR73:EFT73"/>
    <mergeCell ref="EEH73:EEJ73"/>
    <mergeCell ref="EEL73:EEN73"/>
    <mergeCell ref="EEP73:EER73"/>
    <mergeCell ref="EET73:EEV73"/>
    <mergeCell ref="EEX73:EEZ73"/>
    <mergeCell ref="EDN73:EDP73"/>
    <mergeCell ref="EDR73:EDT73"/>
    <mergeCell ref="EDV73:EDX73"/>
    <mergeCell ref="EDZ73:EEB73"/>
    <mergeCell ref="EED73:EEF73"/>
    <mergeCell ref="ECT73:ECV73"/>
    <mergeCell ref="ECX73:ECZ73"/>
    <mergeCell ref="EDB73:EDD73"/>
    <mergeCell ref="EDF73:EDH73"/>
    <mergeCell ref="EDJ73:EDL73"/>
    <mergeCell ref="EBZ73:ECB73"/>
    <mergeCell ref="ECD73:ECF73"/>
    <mergeCell ref="ECH73:ECJ73"/>
    <mergeCell ref="ECL73:ECN73"/>
    <mergeCell ref="ECP73:ECR73"/>
    <mergeCell ref="EBF73:EBH73"/>
    <mergeCell ref="EBJ73:EBL73"/>
    <mergeCell ref="EBN73:EBP73"/>
    <mergeCell ref="EBR73:EBT73"/>
    <mergeCell ref="EBV73:EBX73"/>
    <mergeCell ref="EAL73:EAN73"/>
    <mergeCell ref="EAP73:EAR73"/>
    <mergeCell ref="EAT73:EAV73"/>
    <mergeCell ref="EAX73:EAZ73"/>
    <mergeCell ref="EBB73:EBD73"/>
    <mergeCell ref="DZR73:DZT73"/>
    <mergeCell ref="DZV73:DZX73"/>
    <mergeCell ref="DZZ73:EAB73"/>
    <mergeCell ref="EAD73:EAF73"/>
    <mergeCell ref="EAH73:EAJ73"/>
    <mergeCell ref="DYX73:DYZ73"/>
    <mergeCell ref="DZB73:DZD73"/>
    <mergeCell ref="DZF73:DZH73"/>
    <mergeCell ref="DZJ73:DZL73"/>
    <mergeCell ref="DZN73:DZP73"/>
    <mergeCell ref="DYD73:DYF73"/>
    <mergeCell ref="DYH73:DYJ73"/>
    <mergeCell ref="DYL73:DYN73"/>
    <mergeCell ref="DYP73:DYR73"/>
    <mergeCell ref="DYT73:DYV73"/>
    <mergeCell ref="DXJ73:DXL73"/>
    <mergeCell ref="DXN73:DXP73"/>
    <mergeCell ref="DXR73:DXT73"/>
    <mergeCell ref="DXV73:DXX73"/>
    <mergeCell ref="DXZ73:DYB73"/>
    <mergeCell ref="DWP73:DWR73"/>
    <mergeCell ref="DWT73:DWV73"/>
    <mergeCell ref="DWX73:DWZ73"/>
    <mergeCell ref="DXB73:DXD73"/>
    <mergeCell ref="DXF73:DXH73"/>
    <mergeCell ref="DVV73:DVX73"/>
    <mergeCell ref="DVZ73:DWB73"/>
    <mergeCell ref="DWD73:DWF73"/>
    <mergeCell ref="DWH73:DWJ73"/>
    <mergeCell ref="DWL73:DWN73"/>
    <mergeCell ref="DVB73:DVD73"/>
    <mergeCell ref="DVF73:DVH73"/>
    <mergeCell ref="DVJ73:DVL73"/>
    <mergeCell ref="DVN73:DVP73"/>
    <mergeCell ref="DVR73:DVT73"/>
    <mergeCell ref="DUH73:DUJ73"/>
    <mergeCell ref="DUL73:DUN73"/>
    <mergeCell ref="DUP73:DUR73"/>
    <mergeCell ref="DUT73:DUV73"/>
    <mergeCell ref="DUX73:DUZ73"/>
    <mergeCell ref="DTN73:DTP73"/>
    <mergeCell ref="DTR73:DTT73"/>
    <mergeCell ref="DTV73:DTX73"/>
    <mergeCell ref="DTZ73:DUB73"/>
    <mergeCell ref="DUD73:DUF73"/>
    <mergeCell ref="DST73:DSV73"/>
    <mergeCell ref="DSX73:DSZ73"/>
    <mergeCell ref="DTB73:DTD73"/>
    <mergeCell ref="DTF73:DTH73"/>
    <mergeCell ref="DTJ73:DTL73"/>
    <mergeCell ref="DRZ73:DSB73"/>
    <mergeCell ref="DSD73:DSF73"/>
    <mergeCell ref="DSH73:DSJ73"/>
    <mergeCell ref="DSL73:DSN73"/>
    <mergeCell ref="DSP73:DSR73"/>
    <mergeCell ref="DRF73:DRH73"/>
    <mergeCell ref="DRJ73:DRL73"/>
    <mergeCell ref="DRN73:DRP73"/>
    <mergeCell ref="DRR73:DRT73"/>
    <mergeCell ref="DRV73:DRX73"/>
    <mergeCell ref="DQL73:DQN73"/>
    <mergeCell ref="DQP73:DQR73"/>
    <mergeCell ref="DQT73:DQV73"/>
    <mergeCell ref="DQX73:DQZ73"/>
    <mergeCell ref="DRB73:DRD73"/>
    <mergeCell ref="DPR73:DPT73"/>
    <mergeCell ref="DPV73:DPX73"/>
    <mergeCell ref="DPZ73:DQB73"/>
    <mergeCell ref="DQD73:DQF73"/>
    <mergeCell ref="DQH73:DQJ73"/>
    <mergeCell ref="DOX73:DOZ73"/>
    <mergeCell ref="DPB73:DPD73"/>
    <mergeCell ref="DPF73:DPH73"/>
    <mergeCell ref="DPJ73:DPL73"/>
    <mergeCell ref="DPN73:DPP73"/>
    <mergeCell ref="DOD73:DOF73"/>
    <mergeCell ref="DOH73:DOJ73"/>
    <mergeCell ref="DOL73:DON73"/>
    <mergeCell ref="DOP73:DOR73"/>
    <mergeCell ref="DOT73:DOV73"/>
    <mergeCell ref="DNJ73:DNL73"/>
    <mergeCell ref="DNN73:DNP73"/>
    <mergeCell ref="DNR73:DNT73"/>
    <mergeCell ref="DNV73:DNX73"/>
    <mergeCell ref="DNZ73:DOB73"/>
    <mergeCell ref="DMP73:DMR73"/>
    <mergeCell ref="DMT73:DMV73"/>
    <mergeCell ref="DMX73:DMZ73"/>
    <mergeCell ref="DNB73:DND73"/>
    <mergeCell ref="DNF73:DNH73"/>
    <mergeCell ref="DLV73:DLX73"/>
    <mergeCell ref="DLZ73:DMB73"/>
    <mergeCell ref="DMD73:DMF73"/>
    <mergeCell ref="DMH73:DMJ73"/>
    <mergeCell ref="DML73:DMN73"/>
    <mergeCell ref="DLB73:DLD73"/>
    <mergeCell ref="DLF73:DLH73"/>
    <mergeCell ref="DLJ73:DLL73"/>
    <mergeCell ref="DLN73:DLP73"/>
    <mergeCell ref="DLR73:DLT73"/>
    <mergeCell ref="DKH73:DKJ73"/>
    <mergeCell ref="DKL73:DKN73"/>
    <mergeCell ref="DKP73:DKR73"/>
    <mergeCell ref="DKT73:DKV73"/>
    <mergeCell ref="DKX73:DKZ73"/>
    <mergeCell ref="DJN73:DJP73"/>
    <mergeCell ref="DJR73:DJT73"/>
    <mergeCell ref="DJV73:DJX73"/>
    <mergeCell ref="DJZ73:DKB73"/>
    <mergeCell ref="DKD73:DKF73"/>
    <mergeCell ref="DIT73:DIV73"/>
    <mergeCell ref="DIX73:DIZ73"/>
    <mergeCell ref="DJB73:DJD73"/>
    <mergeCell ref="DJF73:DJH73"/>
    <mergeCell ref="DJJ73:DJL73"/>
    <mergeCell ref="DHZ73:DIB73"/>
    <mergeCell ref="DID73:DIF73"/>
    <mergeCell ref="DIH73:DIJ73"/>
    <mergeCell ref="DIL73:DIN73"/>
    <mergeCell ref="DIP73:DIR73"/>
    <mergeCell ref="DHF73:DHH73"/>
    <mergeCell ref="DHJ73:DHL73"/>
    <mergeCell ref="DHN73:DHP73"/>
    <mergeCell ref="DHR73:DHT73"/>
    <mergeCell ref="DHV73:DHX73"/>
    <mergeCell ref="DGL73:DGN73"/>
    <mergeCell ref="DGP73:DGR73"/>
    <mergeCell ref="DGT73:DGV73"/>
    <mergeCell ref="DGX73:DGZ73"/>
    <mergeCell ref="DHB73:DHD73"/>
    <mergeCell ref="DFR73:DFT73"/>
    <mergeCell ref="DFV73:DFX73"/>
    <mergeCell ref="DFZ73:DGB73"/>
    <mergeCell ref="DGD73:DGF73"/>
    <mergeCell ref="DGH73:DGJ73"/>
    <mergeCell ref="DEX73:DEZ73"/>
    <mergeCell ref="DFB73:DFD73"/>
    <mergeCell ref="DFF73:DFH73"/>
    <mergeCell ref="DFJ73:DFL73"/>
    <mergeCell ref="DFN73:DFP73"/>
    <mergeCell ref="DED73:DEF73"/>
    <mergeCell ref="DEH73:DEJ73"/>
    <mergeCell ref="DEL73:DEN73"/>
    <mergeCell ref="DEP73:DER73"/>
    <mergeCell ref="DET73:DEV73"/>
    <mergeCell ref="DDJ73:DDL73"/>
    <mergeCell ref="DDN73:DDP73"/>
    <mergeCell ref="DDR73:DDT73"/>
    <mergeCell ref="DDV73:DDX73"/>
    <mergeCell ref="DDZ73:DEB73"/>
    <mergeCell ref="DCP73:DCR73"/>
    <mergeCell ref="DCT73:DCV73"/>
    <mergeCell ref="DCX73:DCZ73"/>
    <mergeCell ref="DDB73:DDD73"/>
    <mergeCell ref="DDF73:DDH73"/>
    <mergeCell ref="DBV73:DBX73"/>
    <mergeCell ref="DBZ73:DCB73"/>
    <mergeCell ref="DCD73:DCF73"/>
    <mergeCell ref="DCH73:DCJ73"/>
    <mergeCell ref="DCL73:DCN73"/>
    <mergeCell ref="DBB73:DBD73"/>
    <mergeCell ref="DBF73:DBH73"/>
    <mergeCell ref="DBJ73:DBL73"/>
    <mergeCell ref="DBN73:DBP73"/>
    <mergeCell ref="DBR73:DBT73"/>
    <mergeCell ref="DAH73:DAJ73"/>
    <mergeCell ref="DAL73:DAN73"/>
    <mergeCell ref="DAP73:DAR73"/>
    <mergeCell ref="DAT73:DAV73"/>
    <mergeCell ref="DAX73:DAZ73"/>
    <mergeCell ref="CZN73:CZP73"/>
    <mergeCell ref="CZR73:CZT73"/>
    <mergeCell ref="CZV73:CZX73"/>
    <mergeCell ref="CZZ73:DAB73"/>
    <mergeCell ref="DAD73:DAF73"/>
    <mergeCell ref="CYT73:CYV73"/>
    <mergeCell ref="CYX73:CYZ73"/>
    <mergeCell ref="CZB73:CZD73"/>
    <mergeCell ref="CZF73:CZH73"/>
    <mergeCell ref="CZJ73:CZL73"/>
    <mergeCell ref="CXZ73:CYB73"/>
    <mergeCell ref="CYD73:CYF73"/>
    <mergeCell ref="CYH73:CYJ73"/>
    <mergeCell ref="CYL73:CYN73"/>
    <mergeCell ref="CYP73:CYR73"/>
    <mergeCell ref="CXF73:CXH73"/>
    <mergeCell ref="CXJ73:CXL73"/>
    <mergeCell ref="CXN73:CXP73"/>
    <mergeCell ref="CXR73:CXT73"/>
    <mergeCell ref="CXV73:CXX73"/>
    <mergeCell ref="CWL73:CWN73"/>
    <mergeCell ref="CWP73:CWR73"/>
    <mergeCell ref="CWT73:CWV73"/>
    <mergeCell ref="CWX73:CWZ73"/>
    <mergeCell ref="CXB73:CXD73"/>
    <mergeCell ref="CVR73:CVT73"/>
    <mergeCell ref="CVV73:CVX73"/>
    <mergeCell ref="CVZ73:CWB73"/>
    <mergeCell ref="CWD73:CWF73"/>
    <mergeCell ref="CWH73:CWJ73"/>
    <mergeCell ref="CUX73:CUZ73"/>
    <mergeCell ref="CVB73:CVD73"/>
    <mergeCell ref="CVF73:CVH73"/>
    <mergeCell ref="CVJ73:CVL73"/>
    <mergeCell ref="CVN73:CVP73"/>
    <mergeCell ref="CUD73:CUF73"/>
    <mergeCell ref="CUH73:CUJ73"/>
    <mergeCell ref="CUL73:CUN73"/>
    <mergeCell ref="CUP73:CUR73"/>
    <mergeCell ref="CUT73:CUV73"/>
    <mergeCell ref="CTJ73:CTL73"/>
    <mergeCell ref="CTN73:CTP73"/>
    <mergeCell ref="CTR73:CTT73"/>
    <mergeCell ref="CTV73:CTX73"/>
    <mergeCell ref="CTZ73:CUB73"/>
    <mergeCell ref="CSP73:CSR73"/>
    <mergeCell ref="CST73:CSV73"/>
    <mergeCell ref="CSX73:CSZ73"/>
    <mergeCell ref="CTB73:CTD73"/>
    <mergeCell ref="CTF73:CTH73"/>
    <mergeCell ref="CRV73:CRX73"/>
    <mergeCell ref="CRZ73:CSB73"/>
    <mergeCell ref="CSD73:CSF73"/>
    <mergeCell ref="CSH73:CSJ73"/>
    <mergeCell ref="CSL73:CSN73"/>
    <mergeCell ref="CRB73:CRD73"/>
    <mergeCell ref="CRF73:CRH73"/>
    <mergeCell ref="CRJ73:CRL73"/>
    <mergeCell ref="CRN73:CRP73"/>
    <mergeCell ref="CRR73:CRT73"/>
    <mergeCell ref="CQH73:CQJ73"/>
    <mergeCell ref="CQL73:CQN73"/>
    <mergeCell ref="CQP73:CQR73"/>
    <mergeCell ref="CQT73:CQV73"/>
    <mergeCell ref="CQX73:CQZ73"/>
    <mergeCell ref="CPN73:CPP73"/>
    <mergeCell ref="CPR73:CPT73"/>
    <mergeCell ref="CPV73:CPX73"/>
    <mergeCell ref="CPZ73:CQB73"/>
    <mergeCell ref="CQD73:CQF73"/>
    <mergeCell ref="COT73:COV73"/>
    <mergeCell ref="COX73:COZ73"/>
    <mergeCell ref="CPB73:CPD73"/>
    <mergeCell ref="CPF73:CPH73"/>
    <mergeCell ref="CPJ73:CPL73"/>
    <mergeCell ref="CNZ73:COB73"/>
    <mergeCell ref="COD73:COF73"/>
    <mergeCell ref="COH73:COJ73"/>
    <mergeCell ref="COL73:CON73"/>
    <mergeCell ref="COP73:COR73"/>
    <mergeCell ref="CNF73:CNH73"/>
    <mergeCell ref="CNJ73:CNL73"/>
    <mergeCell ref="CNN73:CNP73"/>
    <mergeCell ref="CNR73:CNT73"/>
    <mergeCell ref="CNV73:CNX73"/>
    <mergeCell ref="CML73:CMN73"/>
    <mergeCell ref="CMP73:CMR73"/>
    <mergeCell ref="CMT73:CMV73"/>
    <mergeCell ref="CMX73:CMZ73"/>
    <mergeCell ref="CNB73:CND73"/>
    <mergeCell ref="CLR73:CLT73"/>
    <mergeCell ref="CLV73:CLX73"/>
    <mergeCell ref="CLZ73:CMB73"/>
    <mergeCell ref="CMD73:CMF73"/>
    <mergeCell ref="CMH73:CMJ73"/>
    <mergeCell ref="CKX73:CKZ73"/>
    <mergeCell ref="CLB73:CLD73"/>
    <mergeCell ref="CLF73:CLH73"/>
    <mergeCell ref="CLJ73:CLL73"/>
    <mergeCell ref="CLN73:CLP73"/>
    <mergeCell ref="CKD73:CKF73"/>
    <mergeCell ref="CKH73:CKJ73"/>
    <mergeCell ref="CKL73:CKN73"/>
    <mergeCell ref="CKP73:CKR73"/>
    <mergeCell ref="CKT73:CKV73"/>
    <mergeCell ref="CJJ73:CJL73"/>
    <mergeCell ref="CJN73:CJP73"/>
    <mergeCell ref="CJR73:CJT73"/>
    <mergeCell ref="CJV73:CJX73"/>
    <mergeCell ref="CJZ73:CKB73"/>
    <mergeCell ref="CIP73:CIR73"/>
    <mergeCell ref="CIT73:CIV73"/>
    <mergeCell ref="CIX73:CIZ73"/>
    <mergeCell ref="CJB73:CJD73"/>
    <mergeCell ref="CJF73:CJH73"/>
    <mergeCell ref="CHV73:CHX73"/>
    <mergeCell ref="CHZ73:CIB73"/>
    <mergeCell ref="CID73:CIF73"/>
    <mergeCell ref="CIH73:CIJ73"/>
    <mergeCell ref="CIL73:CIN73"/>
    <mergeCell ref="CHB73:CHD73"/>
    <mergeCell ref="CHF73:CHH73"/>
    <mergeCell ref="CHJ73:CHL73"/>
    <mergeCell ref="CHN73:CHP73"/>
    <mergeCell ref="CHR73:CHT73"/>
    <mergeCell ref="CGH73:CGJ73"/>
    <mergeCell ref="CGL73:CGN73"/>
    <mergeCell ref="CGP73:CGR73"/>
    <mergeCell ref="CGT73:CGV73"/>
    <mergeCell ref="CGX73:CGZ73"/>
    <mergeCell ref="CFN73:CFP73"/>
    <mergeCell ref="CFR73:CFT73"/>
    <mergeCell ref="CFV73:CFX73"/>
    <mergeCell ref="CFZ73:CGB73"/>
    <mergeCell ref="CGD73:CGF73"/>
    <mergeCell ref="CET73:CEV73"/>
    <mergeCell ref="CEX73:CEZ73"/>
    <mergeCell ref="CFB73:CFD73"/>
    <mergeCell ref="CFF73:CFH73"/>
    <mergeCell ref="CFJ73:CFL73"/>
    <mergeCell ref="CDZ73:CEB73"/>
    <mergeCell ref="CED73:CEF73"/>
    <mergeCell ref="CEH73:CEJ73"/>
    <mergeCell ref="CEL73:CEN73"/>
    <mergeCell ref="CEP73:CER73"/>
    <mergeCell ref="CDF73:CDH73"/>
    <mergeCell ref="CDJ73:CDL73"/>
    <mergeCell ref="CDN73:CDP73"/>
    <mergeCell ref="CDR73:CDT73"/>
    <mergeCell ref="CDV73:CDX73"/>
    <mergeCell ref="CCL73:CCN73"/>
    <mergeCell ref="CCP73:CCR73"/>
    <mergeCell ref="CCT73:CCV73"/>
    <mergeCell ref="CCX73:CCZ73"/>
    <mergeCell ref="CDB73:CDD73"/>
    <mergeCell ref="CBR73:CBT73"/>
    <mergeCell ref="CBV73:CBX73"/>
    <mergeCell ref="CBZ73:CCB73"/>
    <mergeCell ref="CCD73:CCF73"/>
    <mergeCell ref="CCH73:CCJ73"/>
    <mergeCell ref="CAX73:CAZ73"/>
    <mergeCell ref="CBB73:CBD73"/>
    <mergeCell ref="CBF73:CBH73"/>
    <mergeCell ref="CBJ73:CBL73"/>
    <mergeCell ref="CBN73:CBP73"/>
    <mergeCell ref="CAD73:CAF73"/>
    <mergeCell ref="CAH73:CAJ73"/>
    <mergeCell ref="CAL73:CAN73"/>
    <mergeCell ref="CAP73:CAR73"/>
    <mergeCell ref="CAT73:CAV73"/>
    <mergeCell ref="BZJ73:BZL73"/>
    <mergeCell ref="BZN73:BZP73"/>
    <mergeCell ref="BZR73:BZT73"/>
    <mergeCell ref="BZV73:BZX73"/>
    <mergeCell ref="BZZ73:CAB73"/>
    <mergeCell ref="BYP73:BYR73"/>
    <mergeCell ref="BYT73:BYV73"/>
    <mergeCell ref="BYX73:BYZ73"/>
    <mergeCell ref="BZB73:BZD73"/>
    <mergeCell ref="BZF73:BZH73"/>
    <mergeCell ref="BXV73:BXX73"/>
    <mergeCell ref="BXZ73:BYB73"/>
    <mergeCell ref="BYD73:BYF73"/>
    <mergeCell ref="BYH73:BYJ73"/>
    <mergeCell ref="BYL73:BYN73"/>
    <mergeCell ref="BXB73:BXD73"/>
    <mergeCell ref="BXF73:BXH73"/>
    <mergeCell ref="BXJ73:BXL73"/>
    <mergeCell ref="BXN73:BXP73"/>
    <mergeCell ref="BXR73:BXT73"/>
    <mergeCell ref="BWH73:BWJ73"/>
    <mergeCell ref="BWL73:BWN73"/>
    <mergeCell ref="BWP73:BWR73"/>
    <mergeCell ref="BWT73:BWV73"/>
    <mergeCell ref="BWX73:BWZ73"/>
    <mergeCell ref="BVN73:BVP73"/>
    <mergeCell ref="BVR73:BVT73"/>
    <mergeCell ref="BVV73:BVX73"/>
    <mergeCell ref="BVZ73:BWB73"/>
    <mergeCell ref="BWD73:BWF73"/>
    <mergeCell ref="BUT73:BUV73"/>
    <mergeCell ref="BUX73:BUZ73"/>
    <mergeCell ref="BVB73:BVD73"/>
    <mergeCell ref="BVF73:BVH73"/>
    <mergeCell ref="BVJ73:BVL73"/>
    <mergeCell ref="BTZ73:BUB73"/>
    <mergeCell ref="BUD73:BUF73"/>
    <mergeCell ref="BUH73:BUJ73"/>
    <mergeCell ref="BUL73:BUN73"/>
    <mergeCell ref="BUP73:BUR73"/>
    <mergeCell ref="BTF73:BTH73"/>
    <mergeCell ref="BTJ73:BTL73"/>
    <mergeCell ref="BTN73:BTP73"/>
    <mergeCell ref="BTR73:BTT73"/>
    <mergeCell ref="BTV73:BTX73"/>
    <mergeCell ref="BSL73:BSN73"/>
    <mergeCell ref="BSP73:BSR73"/>
    <mergeCell ref="BST73:BSV73"/>
    <mergeCell ref="BSX73:BSZ73"/>
    <mergeCell ref="BTB73:BTD73"/>
    <mergeCell ref="BRR73:BRT73"/>
    <mergeCell ref="BRV73:BRX73"/>
    <mergeCell ref="BRZ73:BSB73"/>
    <mergeCell ref="BSD73:BSF73"/>
    <mergeCell ref="BSH73:BSJ73"/>
    <mergeCell ref="BQX73:BQZ73"/>
    <mergeCell ref="BRB73:BRD73"/>
    <mergeCell ref="BRF73:BRH73"/>
    <mergeCell ref="BRJ73:BRL73"/>
    <mergeCell ref="BRN73:BRP73"/>
    <mergeCell ref="BQD73:BQF73"/>
    <mergeCell ref="BQH73:BQJ73"/>
    <mergeCell ref="BQL73:BQN73"/>
    <mergeCell ref="BQP73:BQR73"/>
    <mergeCell ref="BQT73:BQV73"/>
    <mergeCell ref="BPJ73:BPL73"/>
    <mergeCell ref="BPN73:BPP73"/>
    <mergeCell ref="BPR73:BPT73"/>
    <mergeCell ref="BPV73:BPX73"/>
    <mergeCell ref="BPZ73:BQB73"/>
    <mergeCell ref="BOP73:BOR73"/>
    <mergeCell ref="BOT73:BOV73"/>
    <mergeCell ref="BOX73:BOZ73"/>
    <mergeCell ref="BPB73:BPD73"/>
    <mergeCell ref="BPF73:BPH73"/>
    <mergeCell ref="BNV73:BNX73"/>
    <mergeCell ref="BNZ73:BOB73"/>
    <mergeCell ref="BOD73:BOF73"/>
    <mergeCell ref="BOH73:BOJ73"/>
    <mergeCell ref="BOL73:BON73"/>
    <mergeCell ref="BNB73:BND73"/>
    <mergeCell ref="BNF73:BNH73"/>
    <mergeCell ref="BNJ73:BNL73"/>
    <mergeCell ref="BNN73:BNP73"/>
    <mergeCell ref="BNR73:BNT73"/>
    <mergeCell ref="BMH73:BMJ73"/>
    <mergeCell ref="BML73:BMN73"/>
    <mergeCell ref="BMP73:BMR73"/>
    <mergeCell ref="BMT73:BMV73"/>
    <mergeCell ref="BMX73:BMZ73"/>
    <mergeCell ref="BLN73:BLP73"/>
    <mergeCell ref="BLR73:BLT73"/>
    <mergeCell ref="BLV73:BLX73"/>
    <mergeCell ref="BLZ73:BMB73"/>
    <mergeCell ref="BMD73:BMF73"/>
    <mergeCell ref="BKT73:BKV73"/>
    <mergeCell ref="BKX73:BKZ73"/>
    <mergeCell ref="BLB73:BLD73"/>
    <mergeCell ref="BLF73:BLH73"/>
    <mergeCell ref="BLJ73:BLL73"/>
    <mergeCell ref="BJZ73:BKB73"/>
    <mergeCell ref="BKD73:BKF73"/>
    <mergeCell ref="BKH73:BKJ73"/>
    <mergeCell ref="BKL73:BKN73"/>
    <mergeCell ref="BKP73:BKR73"/>
    <mergeCell ref="BJF73:BJH73"/>
    <mergeCell ref="BJJ73:BJL73"/>
    <mergeCell ref="BJN73:BJP73"/>
    <mergeCell ref="BJR73:BJT73"/>
    <mergeCell ref="BJV73:BJX73"/>
    <mergeCell ref="BIL73:BIN73"/>
    <mergeCell ref="BIP73:BIR73"/>
    <mergeCell ref="BIT73:BIV73"/>
    <mergeCell ref="BIX73:BIZ73"/>
    <mergeCell ref="BJB73:BJD73"/>
    <mergeCell ref="BHR73:BHT73"/>
    <mergeCell ref="BHV73:BHX73"/>
    <mergeCell ref="BHZ73:BIB73"/>
    <mergeCell ref="BID73:BIF73"/>
    <mergeCell ref="BIH73:BIJ73"/>
    <mergeCell ref="BGX73:BGZ73"/>
    <mergeCell ref="BHB73:BHD73"/>
    <mergeCell ref="BHF73:BHH73"/>
    <mergeCell ref="BHJ73:BHL73"/>
    <mergeCell ref="BHN73:BHP73"/>
    <mergeCell ref="BGD73:BGF73"/>
    <mergeCell ref="BGH73:BGJ73"/>
    <mergeCell ref="BGL73:BGN73"/>
    <mergeCell ref="BGP73:BGR73"/>
    <mergeCell ref="BGT73:BGV73"/>
    <mergeCell ref="BFJ73:BFL73"/>
    <mergeCell ref="BFN73:BFP73"/>
    <mergeCell ref="BFR73:BFT73"/>
    <mergeCell ref="BFV73:BFX73"/>
    <mergeCell ref="BFZ73:BGB73"/>
    <mergeCell ref="BEP73:BER73"/>
    <mergeCell ref="BET73:BEV73"/>
    <mergeCell ref="BEX73:BEZ73"/>
    <mergeCell ref="BFB73:BFD73"/>
    <mergeCell ref="BFF73:BFH73"/>
    <mergeCell ref="BDV73:BDX73"/>
    <mergeCell ref="BDZ73:BEB73"/>
    <mergeCell ref="BED73:BEF73"/>
    <mergeCell ref="BEH73:BEJ73"/>
    <mergeCell ref="BEL73:BEN73"/>
    <mergeCell ref="BDB73:BDD73"/>
    <mergeCell ref="BDF73:BDH73"/>
    <mergeCell ref="BDJ73:BDL73"/>
    <mergeCell ref="BDN73:BDP73"/>
    <mergeCell ref="BDR73:BDT73"/>
    <mergeCell ref="BCH73:BCJ73"/>
    <mergeCell ref="BCL73:BCN73"/>
    <mergeCell ref="BCP73:BCR73"/>
    <mergeCell ref="BCT73:BCV73"/>
    <mergeCell ref="BCX73:BCZ73"/>
    <mergeCell ref="BBN73:BBP73"/>
    <mergeCell ref="BBR73:BBT73"/>
    <mergeCell ref="BBV73:BBX73"/>
    <mergeCell ref="BBZ73:BCB73"/>
    <mergeCell ref="BCD73:BCF73"/>
    <mergeCell ref="BAT73:BAV73"/>
    <mergeCell ref="BAX73:BAZ73"/>
    <mergeCell ref="BBB73:BBD73"/>
    <mergeCell ref="BBF73:BBH73"/>
    <mergeCell ref="BBJ73:BBL73"/>
    <mergeCell ref="AZZ73:BAB73"/>
    <mergeCell ref="BAD73:BAF73"/>
    <mergeCell ref="BAH73:BAJ73"/>
    <mergeCell ref="BAL73:BAN73"/>
    <mergeCell ref="BAP73:BAR73"/>
    <mergeCell ref="AZF73:AZH73"/>
    <mergeCell ref="AZJ73:AZL73"/>
    <mergeCell ref="AZN73:AZP73"/>
    <mergeCell ref="AZR73:AZT73"/>
    <mergeCell ref="AZV73:AZX73"/>
    <mergeCell ref="AYL73:AYN73"/>
    <mergeCell ref="AYP73:AYR73"/>
    <mergeCell ref="AYT73:AYV73"/>
    <mergeCell ref="AYX73:AYZ73"/>
    <mergeCell ref="AZB73:AZD73"/>
    <mergeCell ref="AXR73:AXT73"/>
    <mergeCell ref="AXV73:AXX73"/>
    <mergeCell ref="AXZ73:AYB73"/>
    <mergeCell ref="AYD73:AYF73"/>
    <mergeCell ref="AYH73:AYJ73"/>
    <mergeCell ref="AWX73:AWZ73"/>
    <mergeCell ref="AXB73:AXD73"/>
    <mergeCell ref="AXF73:AXH73"/>
    <mergeCell ref="AXJ73:AXL73"/>
    <mergeCell ref="AXN73:AXP73"/>
    <mergeCell ref="AWD73:AWF73"/>
    <mergeCell ref="AWH73:AWJ73"/>
    <mergeCell ref="AWL73:AWN73"/>
    <mergeCell ref="AWP73:AWR73"/>
    <mergeCell ref="AWT73:AWV73"/>
    <mergeCell ref="AVJ73:AVL73"/>
    <mergeCell ref="AVN73:AVP73"/>
    <mergeCell ref="AVR73:AVT73"/>
    <mergeCell ref="AVV73:AVX73"/>
    <mergeCell ref="AVZ73:AWB73"/>
    <mergeCell ref="AUP73:AUR73"/>
    <mergeCell ref="AUT73:AUV73"/>
    <mergeCell ref="AUX73:AUZ73"/>
    <mergeCell ref="AVB73:AVD73"/>
    <mergeCell ref="AVF73:AVH73"/>
    <mergeCell ref="ATV73:ATX73"/>
    <mergeCell ref="ATZ73:AUB73"/>
    <mergeCell ref="AUD73:AUF73"/>
    <mergeCell ref="AUH73:AUJ73"/>
    <mergeCell ref="AUL73:AUN73"/>
    <mergeCell ref="ATB73:ATD73"/>
    <mergeCell ref="ATF73:ATH73"/>
    <mergeCell ref="ATJ73:ATL73"/>
    <mergeCell ref="ATN73:ATP73"/>
    <mergeCell ref="ATR73:ATT73"/>
    <mergeCell ref="ASH73:ASJ73"/>
    <mergeCell ref="ASL73:ASN73"/>
    <mergeCell ref="ASP73:ASR73"/>
    <mergeCell ref="AST73:ASV73"/>
    <mergeCell ref="ASX73:ASZ73"/>
    <mergeCell ref="ARN73:ARP73"/>
    <mergeCell ref="ARR73:ART73"/>
    <mergeCell ref="ARV73:ARX73"/>
    <mergeCell ref="ARZ73:ASB73"/>
    <mergeCell ref="ASD73:ASF73"/>
    <mergeCell ref="AQT73:AQV73"/>
    <mergeCell ref="AQX73:AQZ73"/>
    <mergeCell ref="ARB73:ARD73"/>
    <mergeCell ref="ARF73:ARH73"/>
    <mergeCell ref="ARJ73:ARL73"/>
    <mergeCell ref="APZ73:AQB73"/>
    <mergeCell ref="AQD73:AQF73"/>
    <mergeCell ref="AQH73:AQJ73"/>
    <mergeCell ref="AQL73:AQN73"/>
    <mergeCell ref="AQP73:AQR73"/>
    <mergeCell ref="APF73:APH73"/>
    <mergeCell ref="APJ73:APL73"/>
    <mergeCell ref="APN73:APP73"/>
    <mergeCell ref="APR73:APT73"/>
    <mergeCell ref="APV73:APX73"/>
    <mergeCell ref="AOL73:AON73"/>
    <mergeCell ref="AOP73:AOR73"/>
    <mergeCell ref="AOT73:AOV73"/>
    <mergeCell ref="AOX73:AOZ73"/>
    <mergeCell ref="APB73:APD73"/>
    <mergeCell ref="ANR73:ANT73"/>
    <mergeCell ref="ANV73:ANX73"/>
    <mergeCell ref="ANZ73:AOB73"/>
    <mergeCell ref="AOD73:AOF73"/>
    <mergeCell ref="AOH73:AOJ73"/>
    <mergeCell ref="AMX73:AMZ73"/>
    <mergeCell ref="ANB73:AND73"/>
    <mergeCell ref="ANF73:ANH73"/>
    <mergeCell ref="ANJ73:ANL73"/>
    <mergeCell ref="ANN73:ANP73"/>
    <mergeCell ref="AMD73:AMF73"/>
    <mergeCell ref="AMH73:AMJ73"/>
    <mergeCell ref="AML73:AMN73"/>
    <mergeCell ref="AMP73:AMR73"/>
    <mergeCell ref="AMT73:AMV73"/>
    <mergeCell ref="ALJ73:ALL73"/>
    <mergeCell ref="ALN73:ALP73"/>
    <mergeCell ref="ALR73:ALT73"/>
    <mergeCell ref="ALV73:ALX73"/>
    <mergeCell ref="ALZ73:AMB73"/>
    <mergeCell ref="AKP73:AKR73"/>
    <mergeCell ref="AKT73:AKV73"/>
    <mergeCell ref="AKX73:AKZ73"/>
    <mergeCell ref="ALB73:ALD73"/>
    <mergeCell ref="ALF73:ALH73"/>
    <mergeCell ref="AJV73:AJX73"/>
    <mergeCell ref="AJZ73:AKB73"/>
    <mergeCell ref="AKD73:AKF73"/>
    <mergeCell ref="AKH73:AKJ73"/>
    <mergeCell ref="AKL73:AKN73"/>
    <mergeCell ref="AJB73:AJD73"/>
    <mergeCell ref="AJF73:AJH73"/>
    <mergeCell ref="AJJ73:AJL73"/>
    <mergeCell ref="AJN73:AJP73"/>
    <mergeCell ref="AJR73:AJT73"/>
    <mergeCell ref="AIH73:AIJ73"/>
    <mergeCell ref="AIL73:AIN73"/>
    <mergeCell ref="AIP73:AIR73"/>
    <mergeCell ref="AIT73:AIV73"/>
    <mergeCell ref="AIX73:AIZ73"/>
    <mergeCell ref="AHN73:AHP73"/>
    <mergeCell ref="AHR73:AHT73"/>
    <mergeCell ref="AHV73:AHX73"/>
    <mergeCell ref="AHZ73:AIB73"/>
    <mergeCell ref="AID73:AIF73"/>
    <mergeCell ref="AGT73:AGV73"/>
    <mergeCell ref="AGX73:AGZ73"/>
    <mergeCell ref="AHB73:AHD73"/>
    <mergeCell ref="AHF73:AHH73"/>
    <mergeCell ref="AHJ73:AHL73"/>
    <mergeCell ref="AFZ73:AGB73"/>
    <mergeCell ref="AGD73:AGF73"/>
    <mergeCell ref="AGH73:AGJ73"/>
    <mergeCell ref="AGL73:AGN73"/>
    <mergeCell ref="AGP73:AGR73"/>
    <mergeCell ref="AFF73:AFH73"/>
    <mergeCell ref="AFJ73:AFL73"/>
    <mergeCell ref="AFN73:AFP73"/>
    <mergeCell ref="AFR73:AFT73"/>
    <mergeCell ref="AFV73:AFX73"/>
    <mergeCell ref="AEL73:AEN73"/>
    <mergeCell ref="AEP73:AER73"/>
    <mergeCell ref="AET73:AEV73"/>
    <mergeCell ref="AEX73:AEZ73"/>
    <mergeCell ref="AFB73:AFD73"/>
    <mergeCell ref="ADR73:ADT73"/>
    <mergeCell ref="ADV73:ADX73"/>
    <mergeCell ref="ADZ73:AEB73"/>
    <mergeCell ref="AED73:AEF73"/>
    <mergeCell ref="AEH73:AEJ73"/>
    <mergeCell ref="ACX73:ACZ73"/>
    <mergeCell ref="ADB73:ADD73"/>
    <mergeCell ref="ADF73:ADH73"/>
    <mergeCell ref="ADJ73:ADL73"/>
    <mergeCell ref="ADN73:ADP73"/>
    <mergeCell ref="ACD73:ACF73"/>
    <mergeCell ref="ACH73:ACJ73"/>
    <mergeCell ref="ACL73:ACN73"/>
    <mergeCell ref="ACP73:ACR73"/>
    <mergeCell ref="ACT73:ACV73"/>
    <mergeCell ref="ABJ73:ABL73"/>
    <mergeCell ref="ABN73:ABP73"/>
    <mergeCell ref="ABR73:ABT73"/>
    <mergeCell ref="ABV73:ABX73"/>
    <mergeCell ref="ABZ73:ACB73"/>
    <mergeCell ref="AAP73:AAR73"/>
    <mergeCell ref="AAT73:AAV73"/>
    <mergeCell ref="AAX73:AAZ73"/>
    <mergeCell ref="ABB73:ABD73"/>
    <mergeCell ref="ABF73:ABH73"/>
    <mergeCell ref="ZV73:ZX73"/>
    <mergeCell ref="ZZ73:AAB73"/>
    <mergeCell ref="AAD73:AAF73"/>
    <mergeCell ref="AAH73:AAJ73"/>
    <mergeCell ref="AAL73:AAN73"/>
    <mergeCell ref="ZB73:ZD73"/>
    <mergeCell ref="ZF73:ZH73"/>
    <mergeCell ref="ZJ73:ZL73"/>
    <mergeCell ref="ZN73:ZP73"/>
    <mergeCell ref="ZR73:ZT73"/>
    <mergeCell ref="YH73:YJ73"/>
    <mergeCell ref="YL73:YN73"/>
    <mergeCell ref="YP73:YR73"/>
    <mergeCell ref="YT73:YV73"/>
    <mergeCell ref="YX73:YZ73"/>
    <mergeCell ref="XN73:XP73"/>
    <mergeCell ref="XR73:XT73"/>
    <mergeCell ref="XV73:XX73"/>
    <mergeCell ref="XZ73:YB73"/>
    <mergeCell ref="YD73:YF73"/>
    <mergeCell ref="WT73:WV73"/>
    <mergeCell ref="WX73:WZ73"/>
    <mergeCell ref="XB73:XD73"/>
    <mergeCell ref="XF73:XH73"/>
    <mergeCell ref="XJ73:XL73"/>
    <mergeCell ref="VZ73:WB73"/>
    <mergeCell ref="WD73:WF73"/>
    <mergeCell ref="WH73:WJ73"/>
    <mergeCell ref="WL73:WN73"/>
    <mergeCell ref="WP73:WR73"/>
    <mergeCell ref="VF73:VH73"/>
    <mergeCell ref="VJ73:VL73"/>
    <mergeCell ref="VN73:VP73"/>
    <mergeCell ref="VR73:VT73"/>
    <mergeCell ref="VV73:VX73"/>
    <mergeCell ref="UL73:UN73"/>
    <mergeCell ref="UP73:UR73"/>
    <mergeCell ref="UT73:UV73"/>
    <mergeCell ref="UX73:UZ73"/>
    <mergeCell ref="VB73:VD73"/>
    <mergeCell ref="TR73:TT73"/>
    <mergeCell ref="TV73:TX73"/>
    <mergeCell ref="TZ73:UB73"/>
    <mergeCell ref="UD73:UF73"/>
    <mergeCell ref="UH73:UJ73"/>
    <mergeCell ref="SX73:SZ73"/>
    <mergeCell ref="TB73:TD73"/>
    <mergeCell ref="TF73:TH73"/>
    <mergeCell ref="TJ73:TL73"/>
    <mergeCell ref="TN73:TP73"/>
    <mergeCell ref="SD73:SF73"/>
    <mergeCell ref="SH73:SJ73"/>
    <mergeCell ref="SL73:SN73"/>
    <mergeCell ref="SP73:SR73"/>
    <mergeCell ref="ST73:SV73"/>
    <mergeCell ref="RJ73:RL73"/>
    <mergeCell ref="RN73:RP73"/>
    <mergeCell ref="RR73:RT73"/>
    <mergeCell ref="RV73:RX73"/>
    <mergeCell ref="RZ73:SB73"/>
    <mergeCell ref="QP73:QR73"/>
    <mergeCell ref="QT73:QV73"/>
    <mergeCell ref="QX73:QZ73"/>
    <mergeCell ref="RB73:RD73"/>
    <mergeCell ref="RF73:RH73"/>
    <mergeCell ref="PV73:PX73"/>
    <mergeCell ref="PZ73:QB73"/>
    <mergeCell ref="QD73:QF73"/>
    <mergeCell ref="QH73:QJ73"/>
    <mergeCell ref="QL73:QN73"/>
    <mergeCell ref="PB73:PD73"/>
    <mergeCell ref="PF73:PH73"/>
    <mergeCell ref="PJ73:PL73"/>
    <mergeCell ref="PN73:PP73"/>
    <mergeCell ref="PR73:PT73"/>
    <mergeCell ref="OH73:OJ73"/>
    <mergeCell ref="OL73:ON73"/>
    <mergeCell ref="OP73:OR73"/>
    <mergeCell ref="OT73:OV73"/>
    <mergeCell ref="OX73:OZ73"/>
    <mergeCell ref="NN73:NP73"/>
    <mergeCell ref="NR73:NT73"/>
    <mergeCell ref="NV73:NX73"/>
    <mergeCell ref="NZ73:OB73"/>
    <mergeCell ref="OD73:OF73"/>
    <mergeCell ref="MT73:MV73"/>
    <mergeCell ref="MX73:MZ73"/>
    <mergeCell ref="NB73:ND73"/>
    <mergeCell ref="NF73:NH73"/>
    <mergeCell ref="NJ73:NL73"/>
    <mergeCell ref="LZ73:MB73"/>
    <mergeCell ref="MD73:MF73"/>
    <mergeCell ref="MH73:MJ73"/>
    <mergeCell ref="ML73:MN73"/>
    <mergeCell ref="MP73:MR73"/>
    <mergeCell ref="LF73:LH73"/>
    <mergeCell ref="LJ73:LL73"/>
    <mergeCell ref="LN73:LP73"/>
    <mergeCell ref="LR73:LT73"/>
    <mergeCell ref="LV73:LX73"/>
    <mergeCell ref="KL73:KN73"/>
    <mergeCell ref="KP73:KR73"/>
    <mergeCell ref="KT73:KV73"/>
    <mergeCell ref="KX73:KZ73"/>
    <mergeCell ref="LB73:LD73"/>
    <mergeCell ref="JR73:JT73"/>
    <mergeCell ref="JV73:JX73"/>
    <mergeCell ref="JZ73:KB73"/>
    <mergeCell ref="KD73:KF73"/>
    <mergeCell ref="KH73:KJ73"/>
    <mergeCell ref="IX73:IZ73"/>
    <mergeCell ref="JB73:JD73"/>
    <mergeCell ref="JF73:JH73"/>
    <mergeCell ref="JJ73:JL73"/>
    <mergeCell ref="JN73:JP73"/>
    <mergeCell ref="ID73:IF73"/>
    <mergeCell ref="IH73:IJ73"/>
    <mergeCell ref="IL73:IN73"/>
    <mergeCell ref="IP73:IR73"/>
    <mergeCell ref="IT73:IV73"/>
    <mergeCell ref="HJ73:HL73"/>
    <mergeCell ref="HN73:HP73"/>
    <mergeCell ref="HR73:HT73"/>
    <mergeCell ref="HV73:HX73"/>
    <mergeCell ref="HZ73:IB73"/>
    <mergeCell ref="GP73:GR73"/>
    <mergeCell ref="GT73:GV73"/>
    <mergeCell ref="GX73:GZ73"/>
    <mergeCell ref="HB73:HD73"/>
    <mergeCell ref="HF73:HH73"/>
    <mergeCell ref="FV73:FX73"/>
    <mergeCell ref="FZ73:GB73"/>
    <mergeCell ref="GD73:GF73"/>
    <mergeCell ref="GH73:GJ73"/>
    <mergeCell ref="GL73:GN73"/>
    <mergeCell ref="FB73:FD73"/>
    <mergeCell ref="FF73:FH73"/>
    <mergeCell ref="FJ73:FL73"/>
    <mergeCell ref="FN73:FP73"/>
    <mergeCell ref="FR73:FT73"/>
    <mergeCell ref="EH73:EJ73"/>
    <mergeCell ref="EL73:EN73"/>
    <mergeCell ref="EP73:ER73"/>
    <mergeCell ref="ET73:EV73"/>
    <mergeCell ref="EX73:EZ73"/>
    <mergeCell ref="DN73:DP73"/>
    <mergeCell ref="DR73:DT73"/>
    <mergeCell ref="DV73:DX73"/>
    <mergeCell ref="DZ73:EB73"/>
    <mergeCell ref="ED73:EF73"/>
    <mergeCell ref="CT73:CV73"/>
    <mergeCell ref="CX73:CZ73"/>
    <mergeCell ref="DB73:DD73"/>
    <mergeCell ref="DF73:DH73"/>
    <mergeCell ref="DJ73:DL73"/>
    <mergeCell ref="BZ73:CB73"/>
    <mergeCell ref="CD73:CF73"/>
    <mergeCell ref="CH73:CJ73"/>
    <mergeCell ref="CL73:CN73"/>
    <mergeCell ref="CP73:CR73"/>
    <mergeCell ref="BF73:BH73"/>
    <mergeCell ref="BJ73:BL73"/>
    <mergeCell ref="BN73:BP73"/>
    <mergeCell ref="BR73:BT73"/>
    <mergeCell ref="BV73:BX73"/>
    <mergeCell ref="XEX54:XEZ54"/>
    <mergeCell ref="XFB54:XFD54"/>
    <mergeCell ref="B74:D74"/>
    <mergeCell ref="F73:H73"/>
    <mergeCell ref="J73:L73"/>
    <mergeCell ref="N73:P73"/>
    <mergeCell ref="R73:T73"/>
    <mergeCell ref="V73:X73"/>
    <mergeCell ref="Z73:AB73"/>
    <mergeCell ref="AD73:AF73"/>
    <mergeCell ref="AH73:AJ73"/>
    <mergeCell ref="AL73:AN73"/>
    <mergeCell ref="AP73:AR73"/>
    <mergeCell ref="AT73:AV73"/>
    <mergeCell ref="AX73:AZ73"/>
    <mergeCell ref="BB73:BD73"/>
    <mergeCell ref="XED54:XEF54"/>
    <mergeCell ref="XEH54:XEJ54"/>
    <mergeCell ref="XEL54:XEN54"/>
    <mergeCell ref="XEP54:XER54"/>
    <mergeCell ref="XET54:XEV54"/>
    <mergeCell ref="XDJ54:XDL54"/>
    <mergeCell ref="XDN54:XDP54"/>
    <mergeCell ref="XDR54:XDT54"/>
    <mergeCell ref="XDV54:XDX54"/>
    <mergeCell ref="XDZ54:XEB54"/>
    <mergeCell ref="XCP54:XCR54"/>
    <mergeCell ref="XCT54:XCV54"/>
    <mergeCell ref="XCX54:XCZ54"/>
    <mergeCell ref="XDB54:XDD54"/>
    <mergeCell ref="XDF54:XDH54"/>
    <mergeCell ref="XBV54:XBX54"/>
    <mergeCell ref="XBZ54:XCB54"/>
    <mergeCell ref="XCD54:XCF54"/>
    <mergeCell ref="XCH54:XCJ54"/>
    <mergeCell ref="XCL54:XCN54"/>
    <mergeCell ref="XBB54:XBD54"/>
    <mergeCell ref="XBF54:XBH54"/>
    <mergeCell ref="XBJ54:XBL54"/>
    <mergeCell ref="XBN54:XBP54"/>
    <mergeCell ref="XBR54:XBT54"/>
    <mergeCell ref="XAH54:XAJ54"/>
    <mergeCell ref="XAL54:XAN54"/>
    <mergeCell ref="XAP54:XAR54"/>
    <mergeCell ref="XAT54:XAV54"/>
    <mergeCell ref="XAX54:XAZ54"/>
    <mergeCell ref="WZN54:WZP54"/>
    <mergeCell ref="WZR54:WZT54"/>
    <mergeCell ref="WZV54:WZX54"/>
    <mergeCell ref="WZZ54:XAB54"/>
    <mergeCell ref="XAD54:XAF54"/>
    <mergeCell ref="WYT54:WYV54"/>
    <mergeCell ref="WYX54:WYZ54"/>
    <mergeCell ref="WZB54:WZD54"/>
    <mergeCell ref="WZF54:WZH54"/>
    <mergeCell ref="WZJ54:WZL54"/>
    <mergeCell ref="WXZ54:WYB54"/>
    <mergeCell ref="WYD54:WYF54"/>
    <mergeCell ref="WYH54:WYJ54"/>
    <mergeCell ref="WYL54:WYN54"/>
    <mergeCell ref="WYP54:WYR54"/>
    <mergeCell ref="WXF54:WXH54"/>
    <mergeCell ref="WXJ54:WXL54"/>
    <mergeCell ref="WXN54:WXP54"/>
    <mergeCell ref="WXR54:WXT54"/>
    <mergeCell ref="WXV54:WXX54"/>
    <mergeCell ref="WWL54:WWN54"/>
    <mergeCell ref="WWP54:WWR54"/>
    <mergeCell ref="WWT54:WWV54"/>
    <mergeCell ref="WWX54:WWZ54"/>
    <mergeCell ref="WXB54:WXD54"/>
    <mergeCell ref="WVR54:WVT54"/>
    <mergeCell ref="WVV54:WVX54"/>
    <mergeCell ref="WVZ54:WWB54"/>
    <mergeCell ref="WWD54:WWF54"/>
    <mergeCell ref="WWH54:WWJ54"/>
    <mergeCell ref="WUX54:WUZ54"/>
    <mergeCell ref="WVB54:WVD54"/>
    <mergeCell ref="WVF54:WVH54"/>
    <mergeCell ref="WVJ54:WVL54"/>
    <mergeCell ref="WVN54:WVP54"/>
    <mergeCell ref="WUD54:WUF54"/>
    <mergeCell ref="WUH54:WUJ54"/>
    <mergeCell ref="WUL54:WUN54"/>
    <mergeCell ref="WUP54:WUR54"/>
    <mergeCell ref="WUT54:WUV54"/>
    <mergeCell ref="WTJ54:WTL54"/>
    <mergeCell ref="WTN54:WTP54"/>
    <mergeCell ref="WTR54:WTT54"/>
    <mergeCell ref="WTV54:WTX54"/>
    <mergeCell ref="WTZ54:WUB54"/>
    <mergeCell ref="WSP54:WSR54"/>
    <mergeCell ref="WST54:WSV54"/>
    <mergeCell ref="WSX54:WSZ54"/>
    <mergeCell ref="WTB54:WTD54"/>
    <mergeCell ref="WTF54:WTH54"/>
    <mergeCell ref="WRV54:WRX54"/>
    <mergeCell ref="WRZ54:WSB54"/>
    <mergeCell ref="WSD54:WSF54"/>
    <mergeCell ref="WSH54:WSJ54"/>
    <mergeCell ref="WSL54:WSN54"/>
    <mergeCell ref="WRB54:WRD54"/>
    <mergeCell ref="WRF54:WRH54"/>
    <mergeCell ref="WRJ54:WRL54"/>
    <mergeCell ref="WRN54:WRP54"/>
    <mergeCell ref="WRR54:WRT54"/>
    <mergeCell ref="WQH54:WQJ54"/>
    <mergeCell ref="WQL54:WQN54"/>
    <mergeCell ref="WQP54:WQR54"/>
    <mergeCell ref="WQT54:WQV54"/>
    <mergeCell ref="WQX54:WQZ54"/>
    <mergeCell ref="WPN54:WPP54"/>
    <mergeCell ref="WPR54:WPT54"/>
    <mergeCell ref="WPV54:WPX54"/>
    <mergeCell ref="WPZ54:WQB54"/>
    <mergeCell ref="WQD54:WQF54"/>
    <mergeCell ref="WOT54:WOV54"/>
    <mergeCell ref="WOX54:WOZ54"/>
    <mergeCell ref="WPB54:WPD54"/>
    <mergeCell ref="WPF54:WPH54"/>
    <mergeCell ref="WPJ54:WPL54"/>
    <mergeCell ref="WNZ54:WOB54"/>
    <mergeCell ref="WOD54:WOF54"/>
    <mergeCell ref="WOH54:WOJ54"/>
    <mergeCell ref="WOL54:WON54"/>
    <mergeCell ref="WOP54:WOR54"/>
    <mergeCell ref="WNF54:WNH54"/>
    <mergeCell ref="WNJ54:WNL54"/>
    <mergeCell ref="WNN54:WNP54"/>
    <mergeCell ref="WNR54:WNT54"/>
    <mergeCell ref="WNV54:WNX54"/>
    <mergeCell ref="WML54:WMN54"/>
    <mergeCell ref="WMP54:WMR54"/>
    <mergeCell ref="WMT54:WMV54"/>
    <mergeCell ref="WMX54:WMZ54"/>
    <mergeCell ref="WNB54:WND54"/>
    <mergeCell ref="WLR54:WLT54"/>
    <mergeCell ref="WLV54:WLX54"/>
    <mergeCell ref="WLZ54:WMB54"/>
    <mergeCell ref="WMD54:WMF54"/>
    <mergeCell ref="WMH54:WMJ54"/>
    <mergeCell ref="WKX54:WKZ54"/>
    <mergeCell ref="WLB54:WLD54"/>
    <mergeCell ref="WLF54:WLH54"/>
    <mergeCell ref="WLJ54:WLL54"/>
    <mergeCell ref="WLN54:WLP54"/>
    <mergeCell ref="WKD54:WKF54"/>
    <mergeCell ref="WKH54:WKJ54"/>
    <mergeCell ref="WKL54:WKN54"/>
    <mergeCell ref="WKP54:WKR54"/>
    <mergeCell ref="WKT54:WKV54"/>
    <mergeCell ref="WJJ54:WJL54"/>
    <mergeCell ref="WJN54:WJP54"/>
    <mergeCell ref="WJR54:WJT54"/>
    <mergeCell ref="WJV54:WJX54"/>
    <mergeCell ref="WJZ54:WKB54"/>
    <mergeCell ref="WIP54:WIR54"/>
    <mergeCell ref="WIT54:WIV54"/>
    <mergeCell ref="WIX54:WIZ54"/>
    <mergeCell ref="WJB54:WJD54"/>
    <mergeCell ref="WJF54:WJH54"/>
    <mergeCell ref="WHV54:WHX54"/>
    <mergeCell ref="WHZ54:WIB54"/>
    <mergeCell ref="WID54:WIF54"/>
    <mergeCell ref="WIH54:WIJ54"/>
    <mergeCell ref="WIL54:WIN54"/>
    <mergeCell ref="WHB54:WHD54"/>
    <mergeCell ref="WHF54:WHH54"/>
    <mergeCell ref="WHJ54:WHL54"/>
    <mergeCell ref="WHN54:WHP54"/>
    <mergeCell ref="WHR54:WHT54"/>
    <mergeCell ref="WGH54:WGJ54"/>
    <mergeCell ref="WGL54:WGN54"/>
    <mergeCell ref="WGP54:WGR54"/>
    <mergeCell ref="WGT54:WGV54"/>
    <mergeCell ref="WGX54:WGZ54"/>
    <mergeCell ref="WFN54:WFP54"/>
    <mergeCell ref="WFR54:WFT54"/>
    <mergeCell ref="WFV54:WFX54"/>
    <mergeCell ref="WFZ54:WGB54"/>
    <mergeCell ref="WGD54:WGF54"/>
    <mergeCell ref="WET54:WEV54"/>
    <mergeCell ref="WEX54:WEZ54"/>
    <mergeCell ref="WFB54:WFD54"/>
    <mergeCell ref="WFF54:WFH54"/>
    <mergeCell ref="WFJ54:WFL54"/>
    <mergeCell ref="WDZ54:WEB54"/>
    <mergeCell ref="WED54:WEF54"/>
    <mergeCell ref="WEH54:WEJ54"/>
    <mergeCell ref="WEL54:WEN54"/>
    <mergeCell ref="WEP54:WER54"/>
    <mergeCell ref="WDF54:WDH54"/>
    <mergeCell ref="WDJ54:WDL54"/>
    <mergeCell ref="WDN54:WDP54"/>
    <mergeCell ref="WDR54:WDT54"/>
    <mergeCell ref="WDV54:WDX54"/>
    <mergeCell ref="WCL54:WCN54"/>
    <mergeCell ref="WCP54:WCR54"/>
    <mergeCell ref="WCT54:WCV54"/>
    <mergeCell ref="WCX54:WCZ54"/>
    <mergeCell ref="WDB54:WDD54"/>
    <mergeCell ref="WBR54:WBT54"/>
    <mergeCell ref="WBV54:WBX54"/>
    <mergeCell ref="WBZ54:WCB54"/>
    <mergeCell ref="WCD54:WCF54"/>
    <mergeCell ref="WCH54:WCJ54"/>
    <mergeCell ref="WAX54:WAZ54"/>
    <mergeCell ref="WBB54:WBD54"/>
    <mergeCell ref="WBF54:WBH54"/>
    <mergeCell ref="WBJ54:WBL54"/>
    <mergeCell ref="WBN54:WBP54"/>
    <mergeCell ref="WAD54:WAF54"/>
    <mergeCell ref="WAH54:WAJ54"/>
    <mergeCell ref="WAL54:WAN54"/>
    <mergeCell ref="WAP54:WAR54"/>
    <mergeCell ref="WAT54:WAV54"/>
    <mergeCell ref="VZJ54:VZL54"/>
    <mergeCell ref="VZN54:VZP54"/>
    <mergeCell ref="VZR54:VZT54"/>
    <mergeCell ref="VZV54:VZX54"/>
    <mergeCell ref="VZZ54:WAB54"/>
    <mergeCell ref="VYP54:VYR54"/>
    <mergeCell ref="VYT54:VYV54"/>
    <mergeCell ref="VYX54:VYZ54"/>
    <mergeCell ref="VZB54:VZD54"/>
    <mergeCell ref="VZF54:VZH54"/>
    <mergeCell ref="VXV54:VXX54"/>
    <mergeCell ref="VXZ54:VYB54"/>
    <mergeCell ref="VYD54:VYF54"/>
    <mergeCell ref="VYH54:VYJ54"/>
    <mergeCell ref="VYL54:VYN54"/>
    <mergeCell ref="VXB54:VXD54"/>
    <mergeCell ref="VXF54:VXH54"/>
    <mergeCell ref="VXJ54:VXL54"/>
    <mergeCell ref="VXN54:VXP54"/>
    <mergeCell ref="VXR54:VXT54"/>
    <mergeCell ref="VWH54:VWJ54"/>
    <mergeCell ref="VWL54:VWN54"/>
    <mergeCell ref="VWP54:VWR54"/>
    <mergeCell ref="VWT54:VWV54"/>
    <mergeCell ref="VWX54:VWZ54"/>
    <mergeCell ref="VVN54:VVP54"/>
    <mergeCell ref="VVR54:VVT54"/>
    <mergeCell ref="VVV54:VVX54"/>
    <mergeCell ref="VVZ54:VWB54"/>
    <mergeCell ref="VWD54:VWF54"/>
    <mergeCell ref="VUT54:VUV54"/>
    <mergeCell ref="VUX54:VUZ54"/>
    <mergeCell ref="VVB54:VVD54"/>
    <mergeCell ref="VVF54:VVH54"/>
    <mergeCell ref="VVJ54:VVL54"/>
    <mergeCell ref="VTZ54:VUB54"/>
    <mergeCell ref="VUD54:VUF54"/>
    <mergeCell ref="VUH54:VUJ54"/>
    <mergeCell ref="VUL54:VUN54"/>
    <mergeCell ref="VUP54:VUR54"/>
    <mergeCell ref="VTF54:VTH54"/>
    <mergeCell ref="VTJ54:VTL54"/>
    <mergeCell ref="VTN54:VTP54"/>
    <mergeCell ref="VTR54:VTT54"/>
    <mergeCell ref="VTV54:VTX54"/>
    <mergeCell ref="VSL54:VSN54"/>
    <mergeCell ref="VSP54:VSR54"/>
    <mergeCell ref="VST54:VSV54"/>
    <mergeCell ref="VSX54:VSZ54"/>
    <mergeCell ref="VTB54:VTD54"/>
    <mergeCell ref="VRR54:VRT54"/>
    <mergeCell ref="VRV54:VRX54"/>
    <mergeCell ref="VRZ54:VSB54"/>
    <mergeCell ref="VSD54:VSF54"/>
    <mergeCell ref="VSH54:VSJ54"/>
    <mergeCell ref="VQX54:VQZ54"/>
    <mergeCell ref="VRB54:VRD54"/>
    <mergeCell ref="VRF54:VRH54"/>
    <mergeCell ref="VRJ54:VRL54"/>
    <mergeCell ref="VRN54:VRP54"/>
    <mergeCell ref="VQD54:VQF54"/>
    <mergeCell ref="VQH54:VQJ54"/>
    <mergeCell ref="VQL54:VQN54"/>
    <mergeCell ref="VQP54:VQR54"/>
    <mergeCell ref="VQT54:VQV54"/>
    <mergeCell ref="VPJ54:VPL54"/>
    <mergeCell ref="VPN54:VPP54"/>
    <mergeCell ref="VPR54:VPT54"/>
    <mergeCell ref="VPV54:VPX54"/>
    <mergeCell ref="VPZ54:VQB54"/>
    <mergeCell ref="VOP54:VOR54"/>
    <mergeCell ref="VOT54:VOV54"/>
    <mergeCell ref="VOX54:VOZ54"/>
    <mergeCell ref="VPB54:VPD54"/>
    <mergeCell ref="VPF54:VPH54"/>
    <mergeCell ref="VNV54:VNX54"/>
    <mergeCell ref="VNZ54:VOB54"/>
    <mergeCell ref="VOD54:VOF54"/>
    <mergeCell ref="VOH54:VOJ54"/>
    <mergeCell ref="VOL54:VON54"/>
    <mergeCell ref="VNB54:VND54"/>
    <mergeCell ref="VNF54:VNH54"/>
    <mergeCell ref="VNJ54:VNL54"/>
    <mergeCell ref="VNN54:VNP54"/>
    <mergeCell ref="VNR54:VNT54"/>
    <mergeCell ref="VMH54:VMJ54"/>
    <mergeCell ref="VML54:VMN54"/>
    <mergeCell ref="VMP54:VMR54"/>
    <mergeCell ref="VMT54:VMV54"/>
    <mergeCell ref="VMX54:VMZ54"/>
    <mergeCell ref="VLN54:VLP54"/>
    <mergeCell ref="VLR54:VLT54"/>
    <mergeCell ref="VLV54:VLX54"/>
    <mergeCell ref="VLZ54:VMB54"/>
    <mergeCell ref="VMD54:VMF54"/>
    <mergeCell ref="VKT54:VKV54"/>
    <mergeCell ref="VKX54:VKZ54"/>
    <mergeCell ref="VLB54:VLD54"/>
    <mergeCell ref="VLF54:VLH54"/>
    <mergeCell ref="VLJ54:VLL54"/>
    <mergeCell ref="VJZ54:VKB54"/>
    <mergeCell ref="VKD54:VKF54"/>
    <mergeCell ref="VKH54:VKJ54"/>
    <mergeCell ref="VKL54:VKN54"/>
    <mergeCell ref="VKP54:VKR54"/>
    <mergeCell ref="VJF54:VJH54"/>
    <mergeCell ref="VJJ54:VJL54"/>
    <mergeCell ref="VJN54:VJP54"/>
    <mergeCell ref="VJR54:VJT54"/>
    <mergeCell ref="VJV54:VJX54"/>
    <mergeCell ref="VIL54:VIN54"/>
    <mergeCell ref="VIP54:VIR54"/>
    <mergeCell ref="VIT54:VIV54"/>
    <mergeCell ref="VIX54:VIZ54"/>
    <mergeCell ref="VJB54:VJD54"/>
    <mergeCell ref="VHR54:VHT54"/>
    <mergeCell ref="VHV54:VHX54"/>
    <mergeCell ref="VHZ54:VIB54"/>
    <mergeCell ref="VID54:VIF54"/>
    <mergeCell ref="VIH54:VIJ54"/>
    <mergeCell ref="VGX54:VGZ54"/>
    <mergeCell ref="VHB54:VHD54"/>
    <mergeCell ref="VHF54:VHH54"/>
    <mergeCell ref="VHJ54:VHL54"/>
    <mergeCell ref="VHN54:VHP54"/>
    <mergeCell ref="VGD54:VGF54"/>
    <mergeCell ref="VGH54:VGJ54"/>
    <mergeCell ref="VGL54:VGN54"/>
    <mergeCell ref="VGP54:VGR54"/>
    <mergeCell ref="VGT54:VGV54"/>
    <mergeCell ref="VFJ54:VFL54"/>
    <mergeCell ref="VFN54:VFP54"/>
    <mergeCell ref="VFR54:VFT54"/>
    <mergeCell ref="VFV54:VFX54"/>
    <mergeCell ref="VFZ54:VGB54"/>
    <mergeCell ref="VEP54:VER54"/>
    <mergeCell ref="VET54:VEV54"/>
    <mergeCell ref="VEX54:VEZ54"/>
    <mergeCell ref="VFB54:VFD54"/>
    <mergeCell ref="VFF54:VFH54"/>
    <mergeCell ref="VDV54:VDX54"/>
    <mergeCell ref="VDZ54:VEB54"/>
    <mergeCell ref="VED54:VEF54"/>
    <mergeCell ref="VEH54:VEJ54"/>
    <mergeCell ref="VEL54:VEN54"/>
    <mergeCell ref="VDB54:VDD54"/>
    <mergeCell ref="VDF54:VDH54"/>
    <mergeCell ref="VDJ54:VDL54"/>
    <mergeCell ref="VDN54:VDP54"/>
    <mergeCell ref="VDR54:VDT54"/>
    <mergeCell ref="VCH54:VCJ54"/>
    <mergeCell ref="VCL54:VCN54"/>
    <mergeCell ref="VCP54:VCR54"/>
    <mergeCell ref="VCT54:VCV54"/>
    <mergeCell ref="VCX54:VCZ54"/>
    <mergeCell ref="VBN54:VBP54"/>
    <mergeCell ref="VBR54:VBT54"/>
    <mergeCell ref="VBV54:VBX54"/>
    <mergeCell ref="VBZ54:VCB54"/>
    <mergeCell ref="VCD54:VCF54"/>
    <mergeCell ref="VAT54:VAV54"/>
    <mergeCell ref="VAX54:VAZ54"/>
    <mergeCell ref="VBB54:VBD54"/>
    <mergeCell ref="VBF54:VBH54"/>
    <mergeCell ref="VBJ54:VBL54"/>
    <mergeCell ref="UZZ54:VAB54"/>
    <mergeCell ref="VAD54:VAF54"/>
    <mergeCell ref="VAH54:VAJ54"/>
    <mergeCell ref="VAL54:VAN54"/>
    <mergeCell ref="VAP54:VAR54"/>
    <mergeCell ref="UZF54:UZH54"/>
    <mergeCell ref="UZJ54:UZL54"/>
    <mergeCell ref="UZN54:UZP54"/>
    <mergeCell ref="UZR54:UZT54"/>
    <mergeCell ref="UZV54:UZX54"/>
    <mergeCell ref="UYL54:UYN54"/>
    <mergeCell ref="UYP54:UYR54"/>
    <mergeCell ref="UYT54:UYV54"/>
    <mergeCell ref="UYX54:UYZ54"/>
    <mergeCell ref="UZB54:UZD54"/>
    <mergeCell ref="UXR54:UXT54"/>
    <mergeCell ref="UXV54:UXX54"/>
    <mergeCell ref="UXZ54:UYB54"/>
    <mergeCell ref="UYD54:UYF54"/>
    <mergeCell ref="UYH54:UYJ54"/>
    <mergeCell ref="UWX54:UWZ54"/>
    <mergeCell ref="UXB54:UXD54"/>
    <mergeCell ref="UXF54:UXH54"/>
    <mergeCell ref="UXJ54:UXL54"/>
    <mergeCell ref="UXN54:UXP54"/>
    <mergeCell ref="UWD54:UWF54"/>
    <mergeCell ref="UWH54:UWJ54"/>
    <mergeCell ref="UWL54:UWN54"/>
    <mergeCell ref="UWP54:UWR54"/>
    <mergeCell ref="UWT54:UWV54"/>
    <mergeCell ref="UVJ54:UVL54"/>
    <mergeCell ref="UVN54:UVP54"/>
    <mergeCell ref="UVR54:UVT54"/>
    <mergeCell ref="UVV54:UVX54"/>
    <mergeCell ref="UVZ54:UWB54"/>
    <mergeCell ref="UUP54:UUR54"/>
    <mergeCell ref="UUT54:UUV54"/>
    <mergeCell ref="UUX54:UUZ54"/>
    <mergeCell ref="UVB54:UVD54"/>
    <mergeCell ref="UVF54:UVH54"/>
    <mergeCell ref="UTV54:UTX54"/>
    <mergeCell ref="UTZ54:UUB54"/>
    <mergeCell ref="UUD54:UUF54"/>
    <mergeCell ref="UUH54:UUJ54"/>
    <mergeCell ref="UUL54:UUN54"/>
    <mergeCell ref="UTB54:UTD54"/>
    <mergeCell ref="UTF54:UTH54"/>
    <mergeCell ref="UTJ54:UTL54"/>
    <mergeCell ref="UTN54:UTP54"/>
    <mergeCell ref="UTR54:UTT54"/>
    <mergeCell ref="USH54:USJ54"/>
    <mergeCell ref="USL54:USN54"/>
    <mergeCell ref="USP54:USR54"/>
    <mergeCell ref="UST54:USV54"/>
    <mergeCell ref="USX54:USZ54"/>
    <mergeCell ref="URN54:URP54"/>
    <mergeCell ref="URR54:URT54"/>
    <mergeCell ref="URV54:URX54"/>
    <mergeCell ref="URZ54:USB54"/>
    <mergeCell ref="USD54:USF54"/>
    <mergeCell ref="UQT54:UQV54"/>
    <mergeCell ref="UQX54:UQZ54"/>
    <mergeCell ref="URB54:URD54"/>
    <mergeCell ref="URF54:URH54"/>
    <mergeCell ref="URJ54:URL54"/>
    <mergeCell ref="UPZ54:UQB54"/>
    <mergeCell ref="UQD54:UQF54"/>
    <mergeCell ref="UQH54:UQJ54"/>
    <mergeCell ref="UQL54:UQN54"/>
    <mergeCell ref="UQP54:UQR54"/>
    <mergeCell ref="UPF54:UPH54"/>
    <mergeCell ref="UPJ54:UPL54"/>
    <mergeCell ref="UPN54:UPP54"/>
    <mergeCell ref="UPR54:UPT54"/>
    <mergeCell ref="UPV54:UPX54"/>
    <mergeCell ref="UOL54:UON54"/>
    <mergeCell ref="UOP54:UOR54"/>
    <mergeCell ref="UOT54:UOV54"/>
    <mergeCell ref="UOX54:UOZ54"/>
    <mergeCell ref="UPB54:UPD54"/>
    <mergeCell ref="UNR54:UNT54"/>
    <mergeCell ref="UNV54:UNX54"/>
    <mergeCell ref="UNZ54:UOB54"/>
    <mergeCell ref="UOD54:UOF54"/>
    <mergeCell ref="UOH54:UOJ54"/>
    <mergeCell ref="UMX54:UMZ54"/>
    <mergeCell ref="UNB54:UND54"/>
    <mergeCell ref="UNF54:UNH54"/>
    <mergeCell ref="UNJ54:UNL54"/>
    <mergeCell ref="UNN54:UNP54"/>
    <mergeCell ref="UMD54:UMF54"/>
    <mergeCell ref="UMH54:UMJ54"/>
    <mergeCell ref="UML54:UMN54"/>
    <mergeCell ref="UMP54:UMR54"/>
    <mergeCell ref="UMT54:UMV54"/>
    <mergeCell ref="ULJ54:ULL54"/>
    <mergeCell ref="ULN54:ULP54"/>
    <mergeCell ref="ULR54:ULT54"/>
    <mergeCell ref="ULV54:ULX54"/>
    <mergeCell ref="ULZ54:UMB54"/>
    <mergeCell ref="UKP54:UKR54"/>
    <mergeCell ref="UKT54:UKV54"/>
    <mergeCell ref="UKX54:UKZ54"/>
    <mergeCell ref="ULB54:ULD54"/>
    <mergeCell ref="ULF54:ULH54"/>
    <mergeCell ref="UJV54:UJX54"/>
    <mergeCell ref="UJZ54:UKB54"/>
    <mergeCell ref="UKD54:UKF54"/>
    <mergeCell ref="UKH54:UKJ54"/>
    <mergeCell ref="UKL54:UKN54"/>
    <mergeCell ref="UJB54:UJD54"/>
    <mergeCell ref="UJF54:UJH54"/>
    <mergeCell ref="UJJ54:UJL54"/>
    <mergeCell ref="UJN54:UJP54"/>
    <mergeCell ref="UJR54:UJT54"/>
    <mergeCell ref="UIH54:UIJ54"/>
    <mergeCell ref="UIL54:UIN54"/>
    <mergeCell ref="UIP54:UIR54"/>
    <mergeCell ref="UIT54:UIV54"/>
    <mergeCell ref="UIX54:UIZ54"/>
    <mergeCell ref="UHN54:UHP54"/>
    <mergeCell ref="UHR54:UHT54"/>
    <mergeCell ref="UHV54:UHX54"/>
    <mergeCell ref="UHZ54:UIB54"/>
    <mergeCell ref="UID54:UIF54"/>
    <mergeCell ref="UGT54:UGV54"/>
    <mergeCell ref="UGX54:UGZ54"/>
    <mergeCell ref="UHB54:UHD54"/>
    <mergeCell ref="UHF54:UHH54"/>
    <mergeCell ref="UHJ54:UHL54"/>
    <mergeCell ref="UFZ54:UGB54"/>
    <mergeCell ref="UGD54:UGF54"/>
    <mergeCell ref="UGH54:UGJ54"/>
    <mergeCell ref="UGL54:UGN54"/>
    <mergeCell ref="UGP54:UGR54"/>
    <mergeCell ref="UFF54:UFH54"/>
    <mergeCell ref="UFJ54:UFL54"/>
    <mergeCell ref="UFN54:UFP54"/>
    <mergeCell ref="UFR54:UFT54"/>
    <mergeCell ref="UFV54:UFX54"/>
    <mergeCell ref="UEL54:UEN54"/>
    <mergeCell ref="UEP54:UER54"/>
    <mergeCell ref="UET54:UEV54"/>
    <mergeCell ref="UEX54:UEZ54"/>
    <mergeCell ref="UFB54:UFD54"/>
    <mergeCell ref="UDR54:UDT54"/>
    <mergeCell ref="UDV54:UDX54"/>
    <mergeCell ref="UDZ54:UEB54"/>
    <mergeCell ref="UED54:UEF54"/>
    <mergeCell ref="UEH54:UEJ54"/>
    <mergeCell ref="UCX54:UCZ54"/>
    <mergeCell ref="UDB54:UDD54"/>
    <mergeCell ref="UDF54:UDH54"/>
    <mergeCell ref="UDJ54:UDL54"/>
    <mergeCell ref="UDN54:UDP54"/>
    <mergeCell ref="UCD54:UCF54"/>
    <mergeCell ref="UCH54:UCJ54"/>
    <mergeCell ref="UCL54:UCN54"/>
    <mergeCell ref="UCP54:UCR54"/>
    <mergeCell ref="UCT54:UCV54"/>
    <mergeCell ref="UBJ54:UBL54"/>
    <mergeCell ref="UBN54:UBP54"/>
    <mergeCell ref="UBR54:UBT54"/>
    <mergeCell ref="UBV54:UBX54"/>
    <mergeCell ref="UBZ54:UCB54"/>
    <mergeCell ref="UAP54:UAR54"/>
    <mergeCell ref="UAT54:UAV54"/>
    <mergeCell ref="UAX54:UAZ54"/>
    <mergeCell ref="UBB54:UBD54"/>
    <mergeCell ref="UBF54:UBH54"/>
    <mergeCell ref="TZV54:TZX54"/>
    <mergeCell ref="TZZ54:UAB54"/>
    <mergeCell ref="UAD54:UAF54"/>
    <mergeCell ref="UAH54:UAJ54"/>
    <mergeCell ref="UAL54:UAN54"/>
    <mergeCell ref="TZB54:TZD54"/>
    <mergeCell ref="TZF54:TZH54"/>
    <mergeCell ref="TZJ54:TZL54"/>
    <mergeCell ref="TZN54:TZP54"/>
    <mergeCell ref="TZR54:TZT54"/>
    <mergeCell ref="TYH54:TYJ54"/>
    <mergeCell ref="TYL54:TYN54"/>
    <mergeCell ref="TYP54:TYR54"/>
    <mergeCell ref="TYT54:TYV54"/>
    <mergeCell ref="TYX54:TYZ54"/>
    <mergeCell ref="TXN54:TXP54"/>
    <mergeCell ref="TXR54:TXT54"/>
    <mergeCell ref="TXV54:TXX54"/>
    <mergeCell ref="TXZ54:TYB54"/>
    <mergeCell ref="TYD54:TYF54"/>
    <mergeCell ref="TWT54:TWV54"/>
    <mergeCell ref="TWX54:TWZ54"/>
    <mergeCell ref="TXB54:TXD54"/>
    <mergeCell ref="TXF54:TXH54"/>
    <mergeCell ref="TXJ54:TXL54"/>
    <mergeCell ref="TVZ54:TWB54"/>
    <mergeCell ref="TWD54:TWF54"/>
    <mergeCell ref="TWH54:TWJ54"/>
    <mergeCell ref="TWL54:TWN54"/>
    <mergeCell ref="TWP54:TWR54"/>
    <mergeCell ref="TVF54:TVH54"/>
    <mergeCell ref="TVJ54:TVL54"/>
    <mergeCell ref="TVN54:TVP54"/>
    <mergeCell ref="TVR54:TVT54"/>
    <mergeCell ref="TVV54:TVX54"/>
    <mergeCell ref="TUL54:TUN54"/>
    <mergeCell ref="TUP54:TUR54"/>
    <mergeCell ref="TUT54:TUV54"/>
    <mergeCell ref="TUX54:TUZ54"/>
    <mergeCell ref="TVB54:TVD54"/>
    <mergeCell ref="TTR54:TTT54"/>
    <mergeCell ref="TTV54:TTX54"/>
    <mergeCell ref="TTZ54:TUB54"/>
    <mergeCell ref="TUD54:TUF54"/>
    <mergeCell ref="TUH54:TUJ54"/>
    <mergeCell ref="TSX54:TSZ54"/>
    <mergeCell ref="TTB54:TTD54"/>
    <mergeCell ref="TTF54:TTH54"/>
    <mergeCell ref="TTJ54:TTL54"/>
    <mergeCell ref="TTN54:TTP54"/>
    <mergeCell ref="TSD54:TSF54"/>
    <mergeCell ref="TSH54:TSJ54"/>
    <mergeCell ref="TSL54:TSN54"/>
    <mergeCell ref="TSP54:TSR54"/>
    <mergeCell ref="TST54:TSV54"/>
    <mergeCell ref="TRJ54:TRL54"/>
    <mergeCell ref="TRN54:TRP54"/>
    <mergeCell ref="TRR54:TRT54"/>
    <mergeCell ref="TRV54:TRX54"/>
    <mergeCell ref="TRZ54:TSB54"/>
    <mergeCell ref="TQP54:TQR54"/>
    <mergeCell ref="TQT54:TQV54"/>
    <mergeCell ref="TQX54:TQZ54"/>
    <mergeCell ref="TRB54:TRD54"/>
    <mergeCell ref="TRF54:TRH54"/>
    <mergeCell ref="TPV54:TPX54"/>
    <mergeCell ref="TPZ54:TQB54"/>
    <mergeCell ref="TQD54:TQF54"/>
    <mergeCell ref="TQH54:TQJ54"/>
    <mergeCell ref="TQL54:TQN54"/>
    <mergeCell ref="TPB54:TPD54"/>
    <mergeCell ref="TPF54:TPH54"/>
    <mergeCell ref="TPJ54:TPL54"/>
    <mergeCell ref="TPN54:TPP54"/>
    <mergeCell ref="TPR54:TPT54"/>
    <mergeCell ref="TOH54:TOJ54"/>
    <mergeCell ref="TOL54:TON54"/>
    <mergeCell ref="TOP54:TOR54"/>
    <mergeCell ref="TOT54:TOV54"/>
    <mergeCell ref="TOX54:TOZ54"/>
    <mergeCell ref="TNN54:TNP54"/>
    <mergeCell ref="TNR54:TNT54"/>
    <mergeCell ref="TNV54:TNX54"/>
    <mergeCell ref="TNZ54:TOB54"/>
    <mergeCell ref="TOD54:TOF54"/>
    <mergeCell ref="TMT54:TMV54"/>
    <mergeCell ref="TMX54:TMZ54"/>
    <mergeCell ref="TNB54:TND54"/>
    <mergeCell ref="TNF54:TNH54"/>
    <mergeCell ref="TNJ54:TNL54"/>
    <mergeCell ref="TLZ54:TMB54"/>
    <mergeCell ref="TMD54:TMF54"/>
    <mergeCell ref="TMH54:TMJ54"/>
    <mergeCell ref="TML54:TMN54"/>
    <mergeCell ref="TMP54:TMR54"/>
    <mergeCell ref="TLF54:TLH54"/>
    <mergeCell ref="TLJ54:TLL54"/>
    <mergeCell ref="TLN54:TLP54"/>
    <mergeCell ref="TLR54:TLT54"/>
    <mergeCell ref="TLV54:TLX54"/>
    <mergeCell ref="TKL54:TKN54"/>
    <mergeCell ref="TKP54:TKR54"/>
    <mergeCell ref="TKT54:TKV54"/>
    <mergeCell ref="TKX54:TKZ54"/>
    <mergeCell ref="TLB54:TLD54"/>
    <mergeCell ref="TJR54:TJT54"/>
    <mergeCell ref="TJV54:TJX54"/>
    <mergeCell ref="TJZ54:TKB54"/>
    <mergeCell ref="TKD54:TKF54"/>
    <mergeCell ref="TKH54:TKJ54"/>
    <mergeCell ref="TIX54:TIZ54"/>
    <mergeCell ref="TJB54:TJD54"/>
    <mergeCell ref="TJF54:TJH54"/>
    <mergeCell ref="TJJ54:TJL54"/>
    <mergeCell ref="TJN54:TJP54"/>
    <mergeCell ref="TID54:TIF54"/>
    <mergeCell ref="TIH54:TIJ54"/>
    <mergeCell ref="TIL54:TIN54"/>
    <mergeCell ref="TIP54:TIR54"/>
    <mergeCell ref="TIT54:TIV54"/>
    <mergeCell ref="THJ54:THL54"/>
    <mergeCell ref="THN54:THP54"/>
    <mergeCell ref="THR54:THT54"/>
    <mergeCell ref="THV54:THX54"/>
    <mergeCell ref="THZ54:TIB54"/>
    <mergeCell ref="TGP54:TGR54"/>
    <mergeCell ref="TGT54:TGV54"/>
    <mergeCell ref="TGX54:TGZ54"/>
    <mergeCell ref="THB54:THD54"/>
    <mergeCell ref="THF54:THH54"/>
    <mergeCell ref="TFV54:TFX54"/>
    <mergeCell ref="TFZ54:TGB54"/>
    <mergeCell ref="TGD54:TGF54"/>
    <mergeCell ref="TGH54:TGJ54"/>
    <mergeCell ref="TGL54:TGN54"/>
    <mergeCell ref="TFB54:TFD54"/>
    <mergeCell ref="TFF54:TFH54"/>
    <mergeCell ref="TFJ54:TFL54"/>
    <mergeCell ref="TFN54:TFP54"/>
    <mergeCell ref="TFR54:TFT54"/>
    <mergeCell ref="TEH54:TEJ54"/>
    <mergeCell ref="TEL54:TEN54"/>
    <mergeCell ref="TEP54:TER54"/>
    <mergeCell ref="TET54:TEV54"/>
    <mergeCell ref="TEX54:TEZ54"/>
    <mergeCell ref="TDN54:TDP54"/>
    <mergeCell ref="TDR54:TDT54"/>
    <mergeCell ref="TDV54:TDX54"/>
    <mergeCell ref="TDZ54:TEB54"/>
    <mergeCell ref="TED54:TEF54"/>
    <mergeCell ref="TCT54:TCV54"/>
    <mergeCell ref="TCX54:TCZ54"/>
    <mergeCell ref="TDB54:TDD54"/>
    <mergeCell ref="TDF54:TDH54"/>
    <mergeCell ref="TDJ54:TDL54"/>
    <mergeCell ref="TBZ54:TCB54"/>
    <mergeCell ref="TCD54:TCF54"/>
    <mergeCell ref="TCH54:TCJ54"/>
    <mergeCell ref="TCL54:TCN54"/>
    <mergeCell ref="TCP54:TCR54"/>
    <mergeCell ref="TBF54:TBH54"/>
    <mergeCell ref="TBJ54:TBL54"/>
    <mergeCell ref="TBN54:TBP54"/>
    <mergeCell ref="TBR54:TBT54"/>
    <mergeCell ref="TBV54:TBX54"/>
    <mergeCell ref="TAL54:TAN54"/>
    <mergeCell ref="TAP54:TAR54"/>
    <mergeCell ref="TAT54:TAV54"/>
    <mergeCell ref="TAX54:TAZ54"/>
    <mergeCell ref="TBB54:TBD54"/>
    <mergeCell ref="SZR54:SZT54"/>
    <mergeCell ref="SZV54:SZX54"/>
    <mergeCell ref="SZZ54:TAB54"/>
    <mergeCell ref="TAD54:TAF54"/>
    <mergeCell ref="TAH54:TAJ54"/>
    <mergeCell ref="SYX54:SYZ54"/>
    <mergeCell ref="SZB54:SZD54"/>
    <mergeCell ref="SZF54:SZH54"/>
    <mergeCell ref="SZJ54:SZL54"/>
    <mergeCell ref="SZN54:SZP54"/>
    <mergeCell ref="SYD54:SYF54"/>
    <mergeCell ref="SYH54:SYJ54"/>
    <mergeCell ref="SYL54:SYN54"/>
    <mergeCell ref="SYP54:SYR54"/>
    <mergeCell ref="SYT54:SYV54"/>
    <mergeCell ref="SXJ54:SXL54"/>
    <mergeCell ref="SXN54:SXP54"/>
    <mergeCell ref="SXR54:SXT54"/>
    <mergeCell ref="SXV54:SXX54"/>
    <mergeCell ref="SXZ54:SYB54"/>
    <mergeCell ref="SWP54:SWR54"/>
    <mergeCell ref="SWT54:SWV54"/>
    <mergeCell ref="SWX54:SWZ54"/>
    <mergeCell ref="SXB54:SXD54"/>
    <mergeCell ref="SXF54:SXH54"/>
    <mergeCell ref="SVV54:SVX54"/>
    <mergeCell ref="SVZ54:SWB54"/>
    <mergeCell ref="SWD54:SWF54"/>
    <mergeCell ref="SWH54:SWJ54"/>
    <mergeCell ref="SWL54:SWN54"/>
    <mergeCell ref="SVB54:SVD54"/>
    <mergeCell ref="SVF54:SVH54"/>
    <mergeCell ref="SVJ54:SVL54"/>
    <mergeCell ref="SVN54:SVP54"/>
    <mergeCell ref="SVR54:SVT54"/>
    <mergeCell ref="SUH54:SUJ54"/>
    <mergeCell ref="SUL54:SUN54"/>
    <mergeCell ref="SUP54:SUR54"/>
    <mergeCell ref="SUT54:SUV54"/>
    <mergeCell ref="SUX54:SUZ54"/>
    <mergeCell ref="STN54:STP54"/>
    <mergeCell ref="STR54:STT54"/>
    <mergeCell ref="STV54:STX54"/>
    <mergeCell ref="STZ54:SUB54"/>
    <mergeCell ref="SUD54:SUF54"/>
    <mergeCell ref="SST54:SSV54"/>
    <mergeCell ref="SSX54:SSZ54"/>
    <mergeCell ref="STB54:STD54"/>
    <mergeCell ref="STF54:STH54"/>
    <mergeCell ref="STJ54:STL54"/>
    <mergeCell ref="SRZ54:SSB54"/>
    <mergeCell ref="SSD54:SSF54"/>
    <mergeCell ref="SSH54:SSJ54"/>
    <mergeCell ref="SSL54:SSN54"/>
    <mergeCell ref="SSP54:SSR54"/>
    <mergeCell ref="SRF54:SRH54"/>
    <mergeCell ref="SRJ54:SRL54"/>
    <mergeCell ref="SRN54:SRP54"/>
    <mergeCell ref="SRR54:SRT54"/>
    <mergeCell ref="SRV54:SRX54"/>
    <mergeCell ref="SQL54:SQN54"/>
    <mergeCell ref="SQP54:SQR54"/>
    <mergeCell ref="SQT54:SQV54"/>
    <mergeCell ref="SQX54:SQZ54"/>
    <mergeCell ref="SRB54:SRD54"/>
    <mergeCell ref="SPR54:SPT54"/>
    <mergeCell ref="SPV54:SPX54"/>
    <mergeCell ref="SPZ54:SQB54"/>
    <mergeCell ref="SQD54:SQF54"/>
    <mergeCell ref="SQH54:SQJ54"/>
    <mergeCell ref="SOX54:SOZ54"/>
    <mergeCell ref="SPB54:SPD54"/>
    <mergeCell ref="SPF54:SPH54"/>
    <mergeCell ref="SPJ54:SPL54"/>
    <mergeCell ref="SPN54:SPP54"/>
    <mergeCell ref="SOD54:SOF54"/>
    <mergeCell ref="SOH54:SOJ54"/>
    <mergeCell ref="SOL54:SON54"/>
    <mergeCell ref="SOP54:SOR54"/>
    <mergeCell ref="SOT54:SOV54"/>
    <mergeCell ref="SNJ54:SNL54"/>
    <mergeCell ref="SNN54:SNP54"/>
    <mergeCell ref="SNR54:SNT54"/>
    <mergeCell ref="SNV54:SNX54"/>
    <mergeCell ref="SNZ54:SOB54"/>
    <mergeCell ref="SMP54:SMR54"/>
    <mergeCell ref="SMT54:SMV54"/>
    <mergeCell ref="SMX54:SMZ54"/>
    <mergeCell ref="SNB54:SND54"/>
    <mergeCell ref="SNF54:SNH54"/>
    <mergeCell ref="SLV54:SLX54"/>
    <mergeCell ref="SLZ54:SMB54"/>
    <mergeCell ref="SMD54:SMF54"/>
    <mergeCell ref="SMH54:SMJ54"/>
    <mergeCell ref="SML54:SMN54"/>
    <mergeCell ref="SLB54:SLD54"/>
    <mergeCell ref="SLF54:SLH54"/>
    <mergeCell ref="SLJ54:SLL54"/>
    <mergeCell ref="SLN54:SLP54"/>
    <mergeCell ref="SLR54:SLT54"/>
    <mergeCell ref="SKH54:SKJ54"/>
    <mergeCell ref="SKL54:SKN54"/>
    <mergeCell ref="SKP54:SKR54"/>
    <mergeCell ref="SKT54:SKV54"/>
    <mergeCell ref="SKX54:SKZ54"/>
    <mergeCell ref="SJN54:SJP54"/>
    <mergeCell ref="SJR54:SJT54"/>
    <mergeCell ref="SJV54:SJX54"/>
    <mergeCell ref="SJZ54:SKB54"/>
    <mergeCell ref="SKD54:SKF54"/>
    <mergeCell ref="SIT54:SIV54"/>
    <mergeCell ref="SIX54:SIZ54"/>
    <mergeCell ref="SJB54:SJD54"/>
    <mergeCell ref="SJF54:SJH54"/>
    <mergeCell ref="SJJ54:SJL54"/>
    <mergeCell ref="SHZ54:SIB54"/>
    <mergeCell ref="SID54:SIF54"/>
    <mergeCell ref="SIH54:SIJ54"/>
    <mergeCell ref="SIL54:SIN54"/>
    <mergeCell ref="SIP54:SIR54"/>
    <mergeCell ref="SHF54:SHH54"/>
    <mergeCell ref="SHJ54:SHL54"/>
    <mergeCell ref="SHN54:SHP54"/>
    <mergeCell ref="SHR54:SHT54"/>
    <mergeCell ref="SHV54:SHX54"/>
    <mergeCell ref="SGL54:SGN54"/>
    <mergeCell ref="SGP54:SGR54"/>
    <mergeCell ref="SGT54:SGV54"/>
    <mergeCell ref="SGX54:SGZ54"/>
    <mergeCell ref="SHB54:SHD54"/>
    <mergeCell ref="SFR54:SFT54"/>
    <mergeCell ref="SFV54:SFX54"/>
    <mergeCell ref="SFZ54:SGB54"/>
    <mergeCell ref="SGD54:SGF54"/>
    <mergeCell ref="SGH54:SGJ54"/>
    <mergeCell ref="SEX54:SEZ54"/>
    <mergeCell ref="SFB54:SFD54"/>
    <mergeCell ref="SFF54:SFH54"/>
    <mergeCell ref="SFJ54:SFL54"/>
    <mergeCell ref="SFN54:SFP54"/>
    <mergeCell ref="SED54:SEF54"/>
    <mergeCell ref="SEH54:SEJ54"/>
    <mergeCell ref="SEL54:SEN54"/>
    <mergeCell ref="SEP54:SER54"/>
    <mergeCell ref="SET54:SEV54"/>
    <mergeCell ref="SDJ54:SDL54"/>
    <mergeCell ref="SDN54:SDP54"/>
    <mergeCell ref="SDR54:SDT54"/>
    <mergeCell ref="SDV54:SDX54"/>
    <mergeCell ref="SDZ54:SEB54"/>
    <mergeCell ref="SCP54:SCR54"/>
    <mergeCell ref="SCT54:SCV54"/>
    <mergeCell ref="SCX54:SCZ54"/>
    <mergeCell ref="SDB54:SDD54"/>
    <mergeCell ref="SDF54:SDH54"/>
    <mergeCell ref="SBV54:SBX54"/>
    <mergeCell ref="SBZ54:SCB54"/>
    <mergeCell ref="SCD54:SCF54"/>
    <mergeCell ref="SCH54:SCJ54"/>
    <mergeCell ref="SCL54:SCN54"/>
    <mergeCell ref="SBB54:SBD54"/>
    <mergeCell ref="SBF54:SBH54"/>
    <mergeCell ref="SBJ54:SBL54"/>
    <mergeCell ref="SBN54:SBP54"/>
    <mergeCell ref="SBR54:SBT54"/>
    <mergeCell ref="SAH54:SAJ54"/>
    <mergeCell ref="SAL54:SAN54"/>
    <mergeCell ref="SAP54:SAR54"/>
    <mergeCell ref="SAT54:SAV54"/>
    <mergeCell ref="SAX54:SAZ54"/>
    <mergeCell ref="RZN54:RZP54"/>
    <mergeCell ref="RZR54:RZT54"/>
    <mergeCell ref="RZV54:RZX54"/>
    <mergeCell ref="RZZ54:SAB54"/>
    <mergeCell ref="SAD54:SAF54"/>
    <mergeCell ref="RYT54:RYV54"/>
    <mergeCell ref="RYX54:RYZ54"/>
    <mergeCell ref="RZB54:RZD54"/>
    <mergeCell ref="RZF54:RZH54"/>
    <mergeCell ref="RZJ54:RZL54"/>
    <mergeCell ref="RXZ54:RYB54"/>
    <mergeCell ref="RYD54:RYF54"/>
    <mergeCell ref="RYH54:RYJ54"/>
    <mergeCell ref="RYL54:RYN54"/>
    <mergeCell ref="RYP54:RYR54"/>
    <mergeCell ref="RXF54:RXH54"/>
    <mergeCell ref="RXJ54:RXL54"/>
    <mergeCell ref="RXN54:RXP54"/>
    <mergeCell ref="RXR54:RXT54"/>
    <mergeCell ref="RXV54:RXX54"/>
    <mergeCell ref="RWL54:RWN54"/>
    <mergeCell ref="RWP54:RWR54"/>
    <mergeCell ref="RWT54:RWV54"/>
    <mergeCell ref="RWX54:RWZ54"/>
    <mergeCell ref="RXB54:RXD54"/>
    <mergeCell ref="RVR54:RVT54"/>
    <mergeCell ref="RVV54:RVX54"/>
    <mergeCell ref="RVZ54:RWB54"/>
    <mergeCell ref="RWD54:RWF54"/>
    <mergeCell ref="RWH54:RWJ54"/>
    <mergeCell ref="RUX54:RUZ54"/>
    <mergeCell ref="RVB54:RVD54"/>
    <mergeCell ref="RVF54:RVH54"/>
    <mergeCell ref="RVJ54:RVL54"/>
    <mergeCell ref="RVN54:RVP54"/>
    <mergeCell ref="RUD54:RUF54"/>
    <mergeCell ref="RUH54:RUJ54"/>
    <mergeCell ref="RUL54:RUN54"/>
    <mergeCell ref="RUP54:RUR54"/>
    <mergeCell ref="RUT54:RUV54"/>
    <mergeCell ref="RTJ54:RTL54"/>
    <mergeCell ref="RTN54:RTP54"/>
    <mergeCell ref="RTR54:RTT54"/>
    <mergeCell ref="RTV54:RTX54"/>
    <mergeCell ref="RTZ54:RUB54"/>
    <mergeCell ref="RSP54:RSR54"/>
    <mergeCell ref="RST54:RSV54"/>
    <mergeCell ref="RSX54:RSZ54"/>
    <mergeCell ref="RTB54:RTD54"/>
    <mergeCell ref="RTF54:RTH54"/>
    <mergeCell ref="RRV54:RRX54"/>
    <mergeCell ref="RRZ54:RSB54"/>
    <mergeCell ref="RSD54:RSF54"/>
    <mergeCell ref="RSH54:RSJ54"/>
    <mergeCell ref="RSL54:RSN54"/>
    <mergeCell ref="RRB54:RRD54"/>
    <mergeCell ref="RRF54:RRH54"/>
    <mergeCell ref="RRJ54:RRL54"/>
    <mergeCell ref="RRN54:RRP54"/>
    <mergeCell ref="RRR54:RRT54"/>
    <mergeCell ref="RQH54:RQJ54"/>
    <mergeCell ref="RQL54:RQN54"/>
    <mergeCell ref="RQP54:RQR54"/>
    <mergeCell ref="RQT54:RQV54"/>
    <mergeCell ref="RQX54:RQZ54"/>
    <mergeCell ref="RPN54:RPP54"/>
    <mergeCell ref="RPR54:RPT54"/>
    <mergeCell ref="RPV54:RPX54"/>
    <mergeCell ref="RPZ54:RQB54"/>
    <mergeCell ref="RQD54:RQF54"/>
    <mergeCell ref="ROT54:ROV54"/>
    <mergeCell ref="ROX54:ROZ54"/>
    <mergeCell ref="RPB54:RPD54"/>
    <mergeCell ref="RPF54:RPH54"/>
    <mergeCell ref="RPJ54:RPL54"/>
    <mergeCell ref="RNZ54:ROB54"/>
    <mergeCell ref="ROD54:ROF54"/>
    <mergeCell ref="ROH54:ROJ54"/>
    <mergeCell ref="ROL54:RON54"/>
    <mergeCell ref="ROP54:ROR54"/>
    <mergeCell ref="RNF54:RNH54"/>
    <mergeCell ref="RNJ54:RNL54"/>
    <mergeCell ref="RNN54:RNP54"/>
    <mergeCell ref="RNR54:RNT54"/>
    <mergeCell ref="RNV54:RNX54"/>
    <mergeCell ref="RML54:RMN54"/>
    <mergeCell ref="RMP54:RMR54"/>
    <mergeCell ref="RMT54:RMV54"/>
    <mergeCell ref="RMX54:RMZ54"/>
    <mergeCell ref="RNB54:RND54"/>
    <mergeCell ref="RLR54:RLT54"/>
    <mergeCell ref="RLV54:RLX54"/>
    <mergeCell ref="RLZ54:RMB54"/>
    <mergeCell ref="RMD54:RMF54"/>
    <mergeCell ref="RMH54:RMJ54"/>
    <mergeCell ref="RKX54:RKZ54"/>
    <mergeCell ref="RLB54:RLD54"/>
    <mergeCell ref="RLF54:RLH54"/>
    <mergeCell ref="RLJ54:RLL54"/>
    <mergeCell ref="RLN54:RLP54"/>
    <mergeCell ref="RKD54:RKF54"/>
    <mergeCell ref="RKH54:RKJ54"/>
    <mergeCell ref="RKL54:RKN54"/>
    <mergeCell ref="RKP54:RKR54"/>
    <mergeCell ref="RKT54:RKV54"/>
    <mergeCell ref="RJJ54:RJL54"/>
    <mergeCell ref="RJN54:RJP54"/>
    <mergeCell ref="RJR54:RJT54"/>
    <mergeCell ref="RJV54:RJX54"/>
    <mergeCell ref="RJZ54:RKB54"/>
    <mergeCell ref="RIP54:RIR54"/>
    <mergeCell ref="RIT54:RIV54"/>
    <mergeCell ref="RIX54:RIZ54"/>
    <mergeCell ref="RJB54:RJD54"/>
    <mergeCell ref="RJF54:RJH54"/>
    <mergeCell ref="RHV54:RHX54"/>
    <mergeCell ref="RHZ54:RIB54"/>
    <mergeCell ref="RID54:RIF54"/>
    <mergeCell ref="RIH54:RIJ54"/>
    <mergeCell ref="RIL54:RIN54"/>
    <mergeCell ref="RHB54:RHD54"/>
    <mergeCell ref="RHF54:RHH54"/>
    <mergeCell ref="RHJ54:RHL54"/>
    <mergeCell ref="RHN54:RHP54"/>
    <mergeCell ref="RHR54:RHT54"/>
    <mergeCell ref="RGH54:RGJ54"/>
    <mergeCell ref="RGL54:RGN54"/>
    <mergeCell ref="RGP54:RGR54"/>
    <mergeCell ref="RGT54:RGV54"/>
    <mergeCell ref="RGX54:RGZ54"/>
    <mergeCell ref="RFN54:RFP54"/>
    <mergeCell ref="RFR54:RFT54"/>
    <mergeCell ref="RFV54:RFX54"/>
    <mergeCell ref="RFZ54:RGB54"/>
    <mergeCell ref="RGD54:RGF54"/>
    <mergeCell ref="RET54:REV54"/>
    <mergeCell ref="REX54:REZ54"/>
    <mergeCell ref="RFB54:RFD54"/>
    <mergeCell ref="RFF54:RFH54"/>
    <mergeCell ref="RFJ54:RFL54"/>
    <mergeCell ref="RDZ54:REB54"/>
    <mergeCell ref="RED54:REF54"/>
    <mergeCell ref="REH54:REJ54"/>
    <mergeCell ref="REL54:REN54"/>
    <mergeCell ref="REP54:RER54"/>
    <mergeCell ref="RDF54:RDH54"/>
    <mergeCell ref="RDJ54:RDL54"/>
    <mergeCell ref="RDN54:RDP54"/>
    <mergeCell ref="RDR54:RDT54"/>
    <mergeCell ref="RDV54:RDX54"/>
    <mergeCell ref="RCL54:RCN54"/>
    <mergeCell ref="RCP54:RCR54"/>
    <mergeCell ref="RCT54:RCV54"/>
    <mergeCell ref="RCX54:RCZ54"/>
    <mergeCell ref="RDB54:RDD54"/>
    <mergeCell ref="RBR54:RBT54"/>
    <mergeCell ref="RBV54:RBX54"/>
    <mergeCell ref="RBZ54:RCB54"/>
    <mergeCell ref="RCD54:RCF54"/>
    <mergeCell ref="RCH54:RCJ54"/>
    <mergeCell ref="RAX54:RAZ54"/>
    <mergeCell ref="RBB54:RBD54"/>
    <mergeCell ref="RBF54:RBH54"/>
    <mergeCell ref="RBJ54:RBL54"/>
    <mergeCell ref="RBN54:RBP54"/>
    <mergeCell ref="RAD54:RAF54"/>
    <mergeCell ref="RAH54:RAJ54"/>
    <mergeCell ref="RAL54:RAN54"/>
    <mergeCell ref="RAP54:RAR54"/>
    <mergeCell ref="RAT54:RAV54"/>
    <mergeCell ref="QZJ54:QZL54"/>
    <mergeCell ref="QZN54:QZP54"/>
    <mergeCell ref="QZR54:QZT54"/>
    <mergeCell ref="QZV54:QZX54"/>
    <mergeCell ref="QZZ54:RAB54"/>
    <mergeCell ref="QYP54:QYR54"/>
    <mergeCell ref="QYT54:QYV54"/>
    <mergeCell ref="QYX54:QYZ54"/>
    <mergeCell ref="QZB54:QZD54"/>
    <mergeCell ref="QZF54:QZH54"/>
    <mergeCell ref="QXV54:QXX54"/>
    <mergeCell ref="QXZ54:QYB54"/>
    <mergeCell ref="QYD54:QYF54"/>
    <mergeCell ref="QYH54:QYJ54"/>
    <mergeCell ref="QYL54:QYN54"/>
    <mergeCell ref="QXB54:QXD54"/>
    <mergeCell ref="QXF54:QXH54"/>
    <mergeCell ref="QXJ54:QXL54"/>
    <mergeCell ref="QXN54:QXP54"/>
    <mergeCell ref="QXR54:QXT54"/>
    <mergeCell ref="QWH54:QWJ54"/>
    <mergeCell ref="QWL54:QWN54"/>
    <mergeCell ref="QWP54:QWR54"/>
    <mergeCell ref="QWT54:QWV54"/>
    <mergeCell ref="QWX54:QWZ54"/>
    <mergeCell ref="QVN54:QVP54"/>
    <mergeCell ref="QVR54:QVT54"/>
    <mergeCell ref="QVV54:QVX54"/>
    <mergeCell ref="QVZ54:QWB54"/>
    <mergeCell ref="QWD54:QWF54"/>
    <mergeCell ref="QUT54:QUV54"/>
    <mergeCell ref="QUX54:QUZ54"/>
    <mergeCell ref="QVB54:QVD54"/>
    <mergeCell ref="QVF54:QVH54"/>
    <mergeCell ref="QVJ54:QVL54"/>
    <mergeCell ref="QTZ54:QUB54"/>
    <mergeCell ref="QUD54:QUF54"/>
    <mergeCell ref="QUH54:QUJ54"/>
    <mergeCell ref="QUL54:QUN54"/>
    <mergeCell ref="QUP54:QUR54"/>
    <mergeCell ref="QTF54:QTH54"/>
    <mergeCell ref="QTJ54:QTL54"/>
    <mergeCell ref="QTN54:QTP54"/>
    <mergeCell ref="QTR54:QTT54"/>
    <mergeCell ref="QTV54:QTX54"/>
    <mergeCell ref="QSL54:QSN54"/>
    <mergeCell ref="QSP54:QSR54"/>
    <mergeCell ref="QST54:QSV54"/>
    <mergeCell ref="QSX54:QSZ54"/>
    <mergeCell ref="QTB54:QTD54"/>
    <mergeCell ref="QRR54:QRT54"/>
    <mergeCell ref="QRV54:QRX54"/>
    <mergeCell ref="QRZ54:QSB54"/>
    <mergeCell ref="QSD54:QSF54"/>
    <mergeCell ref="QSH54:QSJ54"/>
    <mergeCell ref="QQX54:QQZ54"/>
    <mergeCell ref="QRB54:QRD54"/>
    <mergeCell ref="QRF54:QRH54"/>
    <mergeCell ref="QRJ54:QRL54"/>
    <mergeCell ref="QRN54:QRP54"/>
    <mergeCell ref="QQD54:QQF54"/>
    <mergeCell ref="QQH54:QQJ54"/>
    <mergeCell ref="QQL54:QQN54"/>
    <mergeCell ref="QQP54:QQR54"/>
    <mergeCell ref="QQT54:QQV54"/>
    <mergeCell ref="QPJ54:QPL54"/>
    <mergeCell ref="QPN54:QPP54"/>
    <mergeCell ref="QPR54:QPT54"/>
    <mergeCell ref="QPV54:QPX54"/>
    <mergeCell ref="QPZ54:QQB54"/>
    <mergeCell ref="QOP54:QOR54"/>
    <mergeCell ref="QOT54:QOV54"/>
    <mergeCell ref="QOX54:QOZ54"/>
    <mergeCell ref="QPB54:QPD54"/>
    <mergeCell ref="QPF54:QPH54"/>
    <mergeCell ref="QNV54:QNX54"/>
    <mergeCell ref="QNZ54:QOB54"/>
    <mergeCell ref="QOD54:QOF54"/>
    <mergeCell ref="QOH54:QOJ54"/>
    <mergeCell ref="QOL54:QON54"/>
    <mergeCell ref="QNB54:QND54"/>
    <mergeCell ref="QNF54:QNH54"/>
    <mergeCell ref="QNJ54:QNL54"/>
    <mergeCell ref="QNN54:QNP54"/>
    <mergeCell ref="QNR54:QNT54"/>
    <mergeCell ref="QMH54:QMJ54"/>
    <mergeCell ref="QML54:QMN54"/>
    <mergeCell ref="QMP54:QMR54"/>
    <mergeCell ref="QMT54:QMV54"/>
    <mergeCell ref="QMX54:QMZ54"/>
    <mergeCell ref="QLN54:QLP54"/>
    <mergeCell ref="QLR54:QLT54"/>
    <mergeCell ref="QLV54:QLX54"/>
    <mergeCell ref="QLZ54:QMB54"/>
    <mergeCell ref="QMD54:QMF54"/>
    <mergeCell ref="QKT54:QKV54"/>
    <mergeCell ref="QKX54:QKZ54"/>
    <mergeCell ref="QLB54:QLD54"/>
    <mergeCell ref="QLF54:QLH54"/>
    <mergeCell ref="QLJ54:QLL54"/>
    <mergeCell ref="QJZ54:QKB54"/>
    <mergeCell ref="QKD54:QKF54"/>
    <mergeCell ref="QKH54:QKJ54"/>
    <mergeCell ref="QKL54:QKN54"/>
    <mergeCell ref="QKP54:QKR54"/>
    <mergeCell ref="QJF54:QJH54"/>
    <mergeCell ref="QJJ54:QJL54"/>
    <mergeCell ref="QJN54:QJP54"/>
    <mergeCell ref="QJR54:QJT54"/>
    <mergeCell ref="QJV54:QJX54"/>
    <mergeCell ref="QIL54:QIN54"/>
    <mergeCell ref="QIP54:QIR54"/>
    <mergeCell ref="QIT54:QIV54"/>
    <mergeCell ref="QIX54:QIZ54"/>
    <mergeCell ref="QJB54:QJD54"/>
    <mergeCell ref="QHR54:QHT54"/>
    <mergeCell ref="QHV54:QHX54"/>
    <mergeCell ref="QHZ54:QIB54"/>
    <mergeCell ref="QID54:QIF54"/>
    <mergeCell ref="QIH54:QIJ54"/>
    <mergeCell ref="QGX54:QGZ54"/>
    <mergeCell ref="QHB54:QHD54"/>
    <mergeCell ref="QHF54:QHH54"/>
    <mergeCell ref="QHJ54:QHL54"/>
    <mergeCell ref="QHN54:QHP54"/>
    <mergeCell ref="QGD54:QGF54"/>
    <mergeCell ref="QGH54:QGJ54"/>
    <mergeCell ref="QGL54:QGN54"/>
    <mergeCell ref="QGP54:QGR54"/>
    <mergeCell ref="QGT54:QGV54"/>
    <mergeCell ref="QFJ54:QFL54"/>
    <mergeCell ref="QFN54:QFP54"/>
    <mergeCell ref="QFR54:QFT54"/>
    <mergeCell ref="QFV54:QFX54"/>
    <mergeCell ref="QFZ54:QGB54"/>
    <mergeCell ref="QEP54:QER54"/>
    <mergeCell ref="QET54:QEV54"/>
    <mergeCell ref="QEX54:QEZ54"/>
    <mergeCell ref="QFB54:QFD54"/>
    <mergeCell ref="QFF54:QFH54"/>
    <mergeCell ref="QDV54:QDX54"/>
    <mergeCell ref="QDZ54:QEB54"/>
    <mergeCell ref="QED54:QEF54"/>
    <mergeCell ref="QEH54:QEJ54"/>
    <mergeCell ref="QEL54:QEN54"/>
    <mergeCell ref="QDB54:QDD54"/>
    <mergeCell ref="QDF54:QDH54"/>
    <mergeCell ref="QDJ54:QDL54"/>
    <mergeCell ref="QDN54:QDP54"/>
    <mergeCell ref="QDR54:QDT54"/>
    <mergeCell ref="QCH54:QCJ54"/>
    <mergeCell ref="QCL54:QCN54"/>
    <mergeCell ref="QCP54:QCR54"/>
    <mergeCell ref="QCT54:QCV54"/>
    <mergeCell ref="QCX54:QCZ54"/>
    <mergeCell ref="QBN54:QBP54"/>
    <mergeCell ref="QBR54:QBT54"/>
    <mergeCell ref="QBV54:QBX54"/>
    <mergeCell ref="QBZ54:QCB54"/>
    <mergeCell ref="QCD54:QCF54"/>
    <mergeCell ref="QAT54:QAV54"/>
    <mergeCell ref="QAX54:QAZ54"/>
    <mergeCell ref="QBB54:QBD54"/>
    <mergeCell ref="QBF54:QBH54"/>
    <mergeCell ref="QBJ54:QBL54"/>
    <mergeCell ref="PZZ54:QAB54"/>
    <mergeCell ref="QAD54:QAF54"/>
    <mergeCell ref="QAH54:QAJ54"/>
    <mergeCell ref="QAL54:QAN54"/>
    <mergeCell ref="QAP54:QAR54"/>
    <mergeCell ref="PZF54:PZH54"/>
    <mergeCell ref="PZJ54:PZL54"/>
    <mergeCell ref="PZN54:PZP54"/>
    <mergeCell ref="PZR54:PZT54"/>
    <mergeCell ref="PZV54:PZX54"/>
    <mergeCell ref="PYL54:PYN54"/>
    <mergeCell ref="PYP54:PYR54"/>
    <mergeCell ref="PYT54:PYV54"/>
    <mergeCell ref="PYX54:PYZ54"/>
    <mergeCell ref="PZB54:PZD54"/>
    <mergeCell ref="PXR54:PXT54"/>
    <mergeCell ref="PXV54:PXX54"/>
    <mergeCell ref="PXZ54:PYB54"/>
    <mergeCell ref="PYD54:PYF54"/>
    <mergeCell ref="PYH54:PYJ54"/>
    <mergeCell ref="PWX54:PWZ54"/>
    <mergeCell ref="PXB54:PXD54"/>
    <mergeCell ref="PXF54:PXH54"/>
    <mergeCell ref="PXJ54:PXL54"/>
    <mergeCell ref="PXN54:PXP54"/>
    <mergeCell ref="PWD54:PWF54"/>
    <mergeCell ref="PWH54:PWJ54"/>
    <mergeCell ref="PWL54:PWN54"/>
    <mergeCell ref="PWP54:PWR54"/>
    <mergeCell ref="PWT54:PWV54"/>
    <mergeCell ref="PVJ54:PVL54"/>
    <mergeCell ref="PVN54:PVP54"/>
    <mergeCell ref="PVR54:PVT54"/>
    <mergeCell ref="PVV54:PVX54"/>
    <mergeCell ref="PVZ54:PWB54"/>
    <mergeCell ref="PUP54:PUR54"/>
    <mergeCell ref="PUT54:PUV54"/>
    <mergeCell ref="PUX54:PUZ54"/>
    <mergeCell ref="PVB54:PVD54"/>
    <mergeCell ref="PVF54:PVH54"/>
    <mergeCell ref="PTV54:PTX54"/>
    <mergeCell ref="PTZ54:PUB54"/>
    <mergeCell ref="PUD54:PUF54"/>
    <mergeCell ref="PUH54:PUJ54"/>
    <mergeCell ref="PUL54:PUN54"/>
    <mergeCell ref="PTB54:PTD54"/>
    <mergeCell ref="PTF54:PTH54"/>
    <mergeCell ref="PTJ54:PTL54"/>
    <mergeCell ref="PTN54:PTP54"/>
    <mergeCell ref="PTR54:PTT54"/>
    <mergeCell ref="PSH54:PSJ54"/>
    <mergeCell ref="PSL54:PSN54"/>
    <mergeCell ref="PSP54:PSR54"/>
    <mergeCell ref="PST54:PSV54"/>
    <mergeCell ref="PSX54:PSZ54"/>
    <mergeCell ref="PRN54:PRP54"/>
    <mergeCell ref="PRR54:PRT54"/>
    <mergeCell ref="PRV54:PRX54"/>
    <mergeCell ref="PRZ54:PSB54"/>
    <mergeCell ref="PSD54:PSF54"/>
    <mergeCell ref="PQT54:PQV54"/>
    <mergeCell ref="PQX54:PQZ54"/>
    <mergeCell ref="PRB54:PRD54"/>
    <mergeCell ref="PRF54:PRH54"/>
    <mergeCell ref="PRJ54:PRL54"/>
    <mergeCell ref="PPZ54:PQB54"/>
    <mergeCell ref="PQD54:PQF54"/>
    <mergeCell ref="PQH54:PQJ54"/>
    <mergeCell ref="PQL54:PQN54"/>
    <mergeCell ref="PQP54:PQR54"/>
    <mergeCell ref="PPF54:PPH54"/>
    <mergeCell ref="PPJ54:PPL54"/>
    <mergeCell ref="PPN54:PPP54"/>
    <mergeCell ref="PPR54:PPT54"/>
    <mergeCell ref="PPV54:PPX54"/>
    <mergeCell ref="POL54:PON54"/>
    <mergeCell ref="POP54:POR54"/>
    <mergeCell ref="POT54:POV54"/>
    <mergeCell ref="POX54:POZ54"/>
    <mergeCell ref="PPB54:PPD54"/>
    <mergeCell ref="PNR54:PNT54"/>
    <mergeCell ref="PNV54:PNX54"/>
    <mergeCell ref="PNZ54:POB54"/>
    <mergeCell ref="POD54:POF54"/>
    <mergeCell ref="POH54:POJ54"/>
    <mergeCell ref="PMX54:PMZ54"/>
    <mergeCell ref="PNB54:PND54"/>
    <mergeCell ref="PNF54:PNH54"/>
    <mergeCell ref="PNJ54:PNL54"/>
    <mergeCell ref="PNN54:PNP54"/>
    <mergeCell ref="PMD54:PMF54"/>
    <mergeCell ref="PMH54:PMJ54"/>
    <mergeCell ref="PML54:PMN54"/>
    <mergeCell ref="PMP54:PMR54"/>
    <mergeCell ref="PMT54:PMV54"/>
    <mergeCell ref="PLJ54:PLL54"/>
    <mergeCell ref="PLN54:PLP54"/>
    <mergeCell ref="PLR54:PLT54"/>
    <mergeCell ref="PLV54:PLX54"/>
    <mergeCell ref="PLZ54:PMB54"/>
    <mergeCell ref="PKP54:PKR54"/>
    <mergeCell ref="PKT54:PKV54"/>
    <mergeCell ref="PKX54:PKZ54"/>
    <mergeCell ref="PLB54:PLD54"/>
    <mergeCell ref="PLF54:PLH54"/>
    <mergeCell ref="PJV54:PJX54"/>
    <mergeCell ref="PJZ54:PKB54"/>
    <mergeCell ref="PKD54:PKF54"/>
    <mergeCell ref="PKH54:PKJ54"/>
    <mergeCell ref="PKL54:PKN54"/>
    <mergeCell ref="PJB54:PJD54"/>
    <mergeCell ref="PJF54:PJH54"/>
    <mergeCell ref="PJJ54:PJL54"/>
    <mergeCell ref="PJN54:PJP54"/>
    <mergeCell ref="PJR54:PJT54"/>
    <mergeCell ref="PIH54:PIJ54"/>
    <mergeCell ref="PIL54:PIN54"/>
    <mergeCell ref="PIP54:PIR54"/>
    <mergeCell ref="PIT54:PIV54"/>
    <mergeCell ref="PIX54:PIZ54"/>
    <mergeCell ref="PHN54:PHP54"/>
    <mergeCell ref="PHR54:PHT54"/>
    <mergeCell ref="PHV54:PHX54"/>
    <mergeCell ref="PHZ54:PIB54"/>
    <mergeCell ref="PID54:PIF54"/>
    <mergeCell ref="PGT54:PGV54"/>
    <mergeCell ref="PGX54:PGZ54"/>
    <mergeCell ref="PHB54:PHD54"/>
    <mergeCell ref="PHF54:PHH54"/>
    <mergeCell ref="PHJ54:PHL54"/>
    <mergeCell ref="PFZ54:PGB54"/>
    <mergeCell ref="PGD54:PGF54"/>
    <mergeCell ref="PGH54:PGJ54"/>
    <mergeCell ref="PGL54:PGN54"/>
    <mergeCell ref="PGP54:PGR54"/>
    <mergeCell ref="PFF54:PFH54"/>
    <mergeCell ref="PFJ54:PFL54"/>
    <mergeCell ref="PFN54:PFP54"/>
    <mergeCell ref="PFR54:PFT54"/>
    <mergeCell ref="PFV54:PFX54"/>
    <mergeCell ref="PEL54:PEN54"/>
    <mergeCell ref="PEP54:PER54"/>
    <mergeCell ref="PET54:PEV54"/>
    <mergeCell ref="PEX54:PEZ54"/>
    <mergeCell ref="PFB54:PFD54"/>
    <mergeCell ref="PDR54:PDT54"/>
    <mergeCell ref="PDV54:PDX54"/>
    <mergeCell ref="PDZ54:PEB54"/>
    <mergeCell ref="PED54:PEF54"/>
    <mergeCell ref="PEH54:PEJ54"/>
    <mergeCell ref="PCX54:PCZ54"/>
    <mergeCell ref="PDB54:PDD54"/>
    <mergeCell ref="PDF54:PDH54"/>
    <mergeCell ref="PDJ54:PDL54"/>
    <mergeCell ref="PDN54:PDP54"/>
    <mergeCell ref="PCD54:PCF54"/>
    <mergeCell ref="PCH54:PCJ54"/>
    <mergeCell ref="PCL54:PCN54"/>
    <mergeCell ref="PCP54:PCR54"/>
    <mergeCell ref="PCT54:PCV54"/>
    <mergeCell ref="PBJ54:PBL54"/>
    <mergeCell ref="PBN54:PBP54"/>
    <mergeCell ref="PBR54:PBT54"/>
    <mergeCell ref="PBV54:PBX54"/>
    <mergeCell ref="PBZ54:PCB54"/>
    <mergeCell ref="PAP54:PAR54"/>
    <mergeCell ref="PAT54:PAV54"/>
    <mergeCell ref="PAX54:PAZ54"/>
    <mergeCell ref="PBB54:PBD54"/>
    <mergeCell ref="PBF54:PBH54"/>
    <mergeCell ref="OZV54:OZX54"/>
    <mergeCell ref="OZZ54:PAB54"/>
    <mergeCell ref="PAD54:PAF54"/>
    <mergeCell ref="PAH54:PAJ54"/>
    <mergeCell ref="PAL54:PAN54"/>
    <mergeCell ref="OZB54:OZD54"/>
    <mergeCell ref="OZF54:OZH54"/>
    <mergeCell ref="OZJ54:OZL54"/>
    <mergeCell ref="OZN54:OZP54"/>
    <mergeCell ref="OZR54:OZT54"/>
    <mergeCell ref="OYH54:OYJ54"/>
    <mergeCell ref="OYL54:OYN54"/>
    <mergeCell ref="OYP54:OYR54"/>
    <mergeCell ref="OYT54:OYV54"/>
    <mergeCell ref="OYX54:OYZ54"/>
    <mergeCell ref="OXN54:OXP54"/>
    <mergeCell ref="OXR54:OXT54"/>
    <mergeCell ref="OXV54:OXX54"/>
    <mergeCell ref="OXZ54:OYB54"/>
    <mergeCell ref="OYD54:OYF54"/>
    <mergeCell ref="OWT54:OWV54"/>
    <mergeCell ref="OWX54:OWZ54"/>
    <mergeCell ref="OXB54:OXD54"/>
    <mergeCell ref="OXF54:OXH54"/>
    <mergeCell ref="OXJ54:OXL54"/>
    <mergeCell ref="OVZ54:OWB54"/>
    <mergeCell ref="OWD54:OWF54"/>
    <mergeCell ref="OWH54:OWJ54"/>
    <mergeCell ref="OWL54:OWN54"/>
    <mergeCell ref="OWP54:OWR54"/>
    <mergeCell ref="OVF54:OVH54"/>
    <mergeCell ref="OVJ54:OVL54"/>
    <mergeCell ref="OVN54:OVP54"/>
    <mergeCell ref="OVR54:OVT54"/>
    <mergeCell ref="OVV54:OVX54"/>
    <mergeCell ref="OUL54:OUN54"/>
    <mergeCell ref="OUP54:OUR54"/>
    <mergeCell ref="OUT54:OUV54"/>
    <mergeCell ref="OUX54:OUZ54"/>
    <mergeCell ref="OVB54:OVD54"/>
    <mergeCell ref="OTR54:OTT54"/>
    <mergeCell ref="OTV54:OTX54"/>
    <mergeCell ref="OTZ54:OUB54"/>
    <mergeCell ref="OUD54:OUF54"/>
    <mergeCell ref="OUH54:OUJ54"/>
    <mergeCell ref="OSX54:OSZ54"/>
    <mergeCell ref="OTB54:OTD54"/>
    <mergeCell ref="OTF54:OTH54"/>
    <mergeCell ref="OTJ54:OTL54"/>
    <mergeCell ref="OTN54:OTP54"/>
    <mergeCell ref="OSD54:OSF54"/>
    <mergeCell ref="OSH54:OSJ54"/>
    <mergeCell ref="OSL54:OSN54"/>
    <mergeCell ref="OSP54:OSR54"/>
    <mergeCell ref="OST54:OSV54"/>
    <mergeCell ref="ORJ54:ORL54"/>
    <mergeCell ref="ORN54:ORP54"/>
    <mergeCell ref="ORR54:ORT54"/>
    <mergeCell ref="ORV54:ORX54"/>
    <mergeCell ref="ORZ54:OSB54"/>
    <mergeCell ref="OQP54:OQR54"/>
    <mergeCell ref="OQT54:OQV54"/>
    <mergeCell ref="OQX54:OQZ54"/>
    <mergeCell ref="ORB54:ORD54"/>
    <mergeCell ref="ORF54:ORH54"/>
    <mergeCell ref="OPV54:OPX54"/>
    <mergeCell ref="OPZ54:OQB54"/>
    <mergeCell ref="OQD54:OQF54"/>
    <mergeCell ref="OQH54:OQJ54"/>
    <mergeCell ref="OQL54:OQN54"/>
    <mergeCell ref="OPB54:OPD54"/>
    <mergeCell ref="OPF54:OPH54"/>
    <mergeCell ref="OPJ54:OPL54"/>
    <mergeCell ref="OPN54:OPP54"/>
    <mergeCell ref="OPR54:OPT54"/>
    <mergeCell ref="OOH54:OOJ54"/>
    <mergeCell ref="OOL54:OON54"/>
    <mergeCell ref="OOP54:OOR54"/>
    <mergeCell ref="OOT54:OOV54"/>
    <mergeCell ref="OOX54:OOZ54"/>
    <mergeCell ref="ONN54:ONP54"/>
    <mergeCell ref="ONR54:ONT54"/>
    <mergeCell ref="ONV54:ONX54"/>
    <mergeCell ref="ONZ54:OOB54"/>
    <mergeCell ref="OOD54:OOF54"/>
    <mergeCell ref="OMT54:OMV54"/>
    <mergeCell ref="OMX54:OMZ54"/>
    <mergeCell ref="ONB54:OND54"/>
    <mergeCell ref="ONF54:ONH54"/>
    <mergeCell ref="ONJ54:ONL54"/>
    <mergeCell ref="OLZ54:OMB54"/>
    <mergeCell ref="OMD54:OMF54"/>
    <mergeCell ref="OMH54:OMJ54"/>
    <mergeCell ref="OML54:OMN54"/>
    <mergeCell ref="OMP54:OMR54"/>
    <mergeCell ref="OLF54:OLH54"/>
    <mergeCell ref="OLJ54:OLL54"/>
    <mergeCell ref="OLN54:OLP54"/>
    <mergeCell ref="OLR54:OLT54"/>
    <mergeCell ref="OLV54:OLX54"/>
    <mergeCell ref="OKL54:OKN54"/>
    <mergeCell ref="OKP54:OKR54"/>
    <mergeCell ref="OKT54:OKV54"/>
    <mergeCell ref="OKX54:OKZ54"/>
    <mergeCell ref="OLB54:OLD54"/>
    <mergeCell ref="OJR54:OJT54"/>
    <mergeCell ref="OJV54:OJX54"/>
    <mergeCell ref="OJZ54:OKB54"/>
    <mergeCell ref="OKD54:OKF54"/>
    <mergeCell ref="OKH54:OKJ54"/>
    <mergeCell ref="OIX54:OIZ54"/>
    <mergeCell ref="OJB54:OJD54"/>
    <mergeCell ref="OJF54:OJH54"/>
    <mergeCell ref="OJJ54:OJL54"/>
    <mergeCell ref="OJN54:OJP54"/>
    <mergeCell ref="OID54:OIF54"/>
    <mergeCell ref="OIH54:OIJ54"/>
    <mergeCell ref="OIL54:OIN54"/>
    <mergeCell ref="OIP54:OIR54"/>
    <mergeCell ref="OIT54:OIV54"/>
    <mergeCell ref="OHJ54:OHL54"/>
    <mergeCell ref="OHN54:OHP54"/>
    <mergeCell ref="OHR54:OHT54"/>
    <mergeCell ref="OHV54:OHX54"/>
    <mergeCell ref="OHZ54:OIB54"/>
    <mergeCell ref="OGP54:OGR54"/>
    <mergeCell ref="OGT54:OGV54"/>
    <mergeCell ref="OGX54:OGZ54"/>
    <mergeCell ref="OHB54:OHD54"/>
    <mergeCell ref="OHF54:OHH54"/>
    <mergeCell ref="OFV54:OFX54"/>
    <mergeCell ref="OFZ54:OGB54"/>
    <mergeCell ref="OGD54:OGF54"/>
    <mergeCell ref="OGH54:OGJ54"/>
    <mergeCell ref="OGL54:OGN54"/>
    <mergeCell ref="OFB54:OFD54"/>
    <mergeCell ref="OFF54:OFH54"/>
    <mergeCell ref="OFJ54:OFL54"/>
    <mergeCell ref="OFN54:OFP54"/>
    <mergeCell ref="OFR54:OFT54"/>
    <mergeCell ref="OEH54:OEJ54"/>
    <mergeCell ref="OEL54:OEN54"/>
    <mergeCell ref="OEP54:OER54"/>
    <mergeCell ref="OET54:OEV54"/>
    <mergeCell ref="OEX54:OEZ54"/>
    <mergeCell ref="ODN54:ODP54"/>
    <mergeCell ref="ODR54:ODT54"/>
    <mergeCell ref="ODV54:ODX54"/>
    <mergeCell ref="ODZ54:OEB54"/>
    <mergeCell ref="OED54:OEF54"/>
    <mergeCell ref="OCT54:OCV54"/>
    <mergeCell ref="OCX54:OCZ54"/>
    <mergeCell ref="ODB54:ODD54"/>
    <mergeCell ref="ODF54:ODH54"/>
    <mergeCell ref="ODJ54:ODL54"/>
    <mergeCell ref="OBZ54:OCB54"/>
    <mergeCell ref="OCD54:OCF54"/>
    <mergeCell ref="OCH54:OCJ54"/>
    <mergeCell ref="OCL54:OCN54"/>
    <mergeCell ref="OCP54:OCR54"/>
    <mergeCell ref="OBF54:OBH54"/>
    <mergeCell ref="OBJ54:OBL54"/>
    <mergeCell ref="OBN54:OBP54"/>
    <mergeCell ref="OBR54:OBT54"/>
    <mergeCell ref="OBV54:OBX54"/>
    <mergeCell ref="OAL54:OAN54"/>
    <mergeCell ref="OAP54:OAR54"/>
    <mergeCell ref="OAT54:OAV54"/>
    <mergeCell ref="OAX54:OAZ54"/>
    <mergeCell ref="OBB54:OBD54"/>
    <mergeCell ref="NZR54:NZT54"/>
    <mergeCell ref="NZV54:NZX54"/>
    <mergeCell ref="NZZ54:OAB54"/>
    <mergeCell ref="OAD54:OAF54"/>
    <mergeCell ref="OAH54:OAJ54"/>
    <mergeCell ref="NYX54:NYZ54"/>
    <mergeCell ref="NZB54:NZD54"/>
    <mergeCell ref="NZF54:NZH54"/>
    <mergeCell ref="NZJ54:NZL54"/>
    <mergeCell ref="NZN54:NZP54"/>
    <mergeCell ref="NYD54:NYF54"/>
    <mergeCell ref="NYH54:NYJ54"/>
    <mergeCell ref="NYL54:NYN54"/>
    <mergeCell ref="NYP54:NYR54"/>
    <mergeCell ref="NYT54:NYV54"/>
    <mergeCell ref="NXJ54:NXL54"/>
    <mergeCell ref="NXN54:NXP54"/>
    <mergeCell ref="NXR54:NXT54"/>
    <mergeCell ref="NXV54:NXX54"/>
    <mergeCell ref="NXZ54:NYB54"/>
    <mergeCell ref="NWP54:NWR54"/>
    <mergeCell ref="NWT54:NWV54"/>
    <mergeCell ref="NWX54:NWZ54"/>
    <mergeCell ref="NXB54:NXD54"/>
    <mergeCell ref="NXF54:NXH54"/>
    <mergeCell ref="NVV54:NVX54"/>
    <mergeCell ref="NVZ54:NWB54"/>
    <mergeCell ref="NWD54:NWF54"/>
    <mergeCell ref="NWH54:NWJ54"/>
    <mergeCell ref="NWL54:NWN54"/>
    <mergeCell ref="NVB54:NVD54"/>
    <mergeCell ref="NVF54:NVH54"/>
    <mergeCell ref="NVJ54:NVL54"/>
    <mergeCell ref="NVN54:NVP54"/>
    <mergeCell ref="NVR54:NVT54"/>
    <mergeCell ref="NUH54:NUJ54"/>
    <mergeCell ref="NUL54:NUN54"/>
    <mergeCell ref="NUP54:NUR54"/>
    <mergeCell ref="NUT54:NUV54"/>
    <mergeCell ref="NUX54:NUZ54"/>
    <mergeCell ref="NTN54:NTP54"/>
    <mergeCell ref="NTR54:NTT54"/>
    <mergeCell ref="NTV54:NTX54"/>
    <mergeCell ref="NTZ54:NUB54"/>
    <mergeCell ref="NUD54:NUF54"/>
    <mergeCell ref="NST54:NSV54"/>
    <mergeCell ref="NSX54:NSZ54"/>
    <mergeCell ref="NTB54:NTD54"/>
    <mergeCell ref="NTF54:NTH54"/>
    <mergeCell ref="NTJ54:NTL54"/>
    <mergeCell ref="NRZ54:NSB54"/>
    <mergeCell ref="NSD54:NSF54"/>
    <mergeCell ref="NSH54:NSJ54"/>
    <mergeCell ref="NSL54:NSN54"/>
    <mergeCell ref="NSP54:NSR54"/>
    <mergeCell ref="NRF54:NRH54"/>
    <mergeCell ref="NRJ54:NRL54"/>
    <mergeCell ref="NRN54:NRP54"/>
    <mergeCell ref="NRR54:NRT54"/>
    <mergeCell ref="NRV54:NRX54"/>
    <mergeCell ref="NQL54:NQN54"/>
    <mergeCell ref="NQP54:NQR54"/>
    <mergeCell ref="NQT54:NQV54"/>
    <mergeCell ref="NQX54:NQZ54"/>
    <mergeCell ref="NRB54:NRD54"/>
    <mergeCell ref="NPR54:NPT54"/>
    <mergeCell ref="NPV54:NPX54"/>
    <mergeCell ref="NPZ54:NQB54"/>
    <mergeCell ref="NQD54:NQF54"/>
    <mergeCell ref="NQH54:NQJ54"/>
    <mergeCell ref="NOX54:NOZ54"/>
    <mergeCell ref="NPB54:NPD54"/>
    <mergeCell ref="NPF54:NPH54"/>
    <mergeCell ref="NPJ54:NPL54"/>
    <mergeCell ref="NPN54:NPP54"/>
    <mergeCell ref="NOD54:NOF54"/>
    <mergeCell ref="NOH54:NOJ54"/>
    <mergeCell ref="NOL54:NON54"/>
    <mergeCell ref="NOP54:NOR54"/>
    <mergeCell ref="NOT54:NOV54"/>
    <mergeCell ref="NNJ54:NNL54"/>
    <mergeCell ref="NNN54:NNP54"/>
    <mergeCell ref="NNR54:NNT54"/>
    <mergeCell ref="NNV54:NNX54"/>
    <mergeCell ref="NNZ54:NOB54"/>
    <mergeCell ref="NMP54:NMR54"/>
    <mergeCell ref="NMT54:NMV54"/>
    <mergeCell ref="NMX54:NMZ54"/>
    <mergeCell ref="NNB54:NND54"/>
    <mergeCell ref="NNF54:NNH54"/>
    <mergeCell ref="NLV54:NLX54"/>
    <mergeCell ref="NLZ54:NMB54"/>
    <mergeCell ref="NMD54:NMF54"/>
    <mergeCell ref="NMH54:NMJ54"/>
    <mergeCell ref="NML54:NMN54"/>
    <mergeCell ref="NLB54:NLD54"/>
    <mergeCell ref="NLF54:NLH54"/>
    <mergeCell ref="NLJ54:NLL54"/>
    <mergeCell ref="NLN54:NLP54"/>
    <mergeCell ref="NLR54:NLT54"/>
    <mergeCell ref="NKH54:NKJ54"/>
    <mergeCell ref="NKL54:NKN54"/>
    <mergeCell ref="NKP54:NKR54"/>
    <mergeCell ref="NKT54:NKV54"/>
    <mergeCell ref="NKX54:NKZ54"/>
    <mergeCell ref="NJN54:NJP54"/>
    <mergeCell ref="NJR54:NJT54"/>
    <mergeCell ref="NJV54:NJX54"/>
    <mergeCell ref="NJZ54:NKB54"/>
    <mergeCell ref="NKD54:NKF54"/>
    <mergeCell ref="NIT54:NIV54"/>
    <mergeCell ref="NIX54:NIZ54"/>
    <mergeCell ref="NJB54:NJD54"/>
    <mergeCell ref="NJF54:NJH54"/>
    <mergeCell ref="NJJ54:NJL54"/>
    <mergeCell ref="NHZ54:NIB54"/>
    <mergeCell ref="NID54:NIF54"/>
    <mergeCell ref="NIH54:NIJ54"/>
    <mergeCell ref="NIL54:NIN54"/>
    <mergeCell ref="NIP54:NIR54"/>
    <mergeCell ref="NHF54:NHH54"/>
    <mergeCell ref="NHJ54:NHL54"/>
    <mergeCell ref="NHN54:NHP54"/>
    <mergeCell ref="NHR54:NHT54"/>
    <mergeCell ref="NHV54:NHX54"/>
    <mergeCell ref="NGL54:NGN54"/>
    <mergeCell ref="NGP54:NGR54"/>
    <mergeCell ref="NGT54:NGV54"/>
    <mergeCell ref="NGX54:NGZ54"/>
    <mergeCell ref="NHB54:NHD54"/>
    <mergeCell ref="NFR54:NFT54"/>
    <mergeCell ref="NFV54:NFX54"/>
    <mergeCell ref="NFZ54:NGB54"/>
    <mergeCell ref="NGD54:NGF54"/>
    <mergeCell ref="NGH54:NGJ54"/>
    <mergeCell ref="NEX54:NEZ54"/>
    <mergeCell ref="NFB54:NFD54"/>
    <mergeCell ref="NFF54:NFH54"/>
    <mergeCell ref="NFJ54:NFL54"/>
    <mergeCell ref="NFN54:NFP54"/>
    <mergeCell ref="NED54:NEF54"/>
    <mergeCell ref="NEH54:NEJ54"/>
    <mergeCell ref="NEL54:NEN54"/>
    <mergeCell ref="NEP54:NER54"/>
    <mergeCell ref="NET54:NEV54"/>
    <mergeCell ref="NDJ54:NDL54"/>
    <mergeCell ref="NDN54:NDP54"/>
    <mergeCell ref="NDR54:NDT54"/>
    <mergeCell ref="NDV54:NDX54"/>
    <mergeCell ref="NDZ54:NEB54"/>
    <mergeCell ref="NCP54:NCR54"/>
    <mergeCell ref="NCT54:NCV54"/>
    <mergeCell ref="NCX54:NCZ54"/>
    <mergeCell ref="NDB54:NDD54"/>
    <mergeCell ref="NDF54:NDH54"/>
    <mergeCell ref="NBV54:NBX54"/>
    <mergeCell ref="NBZ54:NCB54"/>
    <mergeCell ref="NCD54:NCF54"/>
    <mergeCell ref="NCH54:NCJ54"/>
    <mergeCell ref="NCL54:NCN54"/>
    <mergeCell ref="NBB54:NBD54"/>
    <mergeCell ref="NBF54:NBH54"/>
    <mergeCell ref="NBJ54:NBL54"/>
    <mergeCell ref="NBN54:NBP54"/>
    <mergeCell ref="NBR54:NBT54"/>
    <mergeCell ref="NAH54:NAJ54"/>
    <mergeCell ref="NAL54:NAN54"/>
    <mergeCell ref="NAP54:NAR54"/>
    <mergeCell ref="NAT54:NAV54"/>
    <mergeCell ref="NAX54:NAZ54"/>
    <mergeCell ref="MZN54:MZP54"/>
    <mergeCell ref="MZR54:MZT54"/>
    <mergeCell ref="MZV54:MZX54"/>
    <mergeCell ref="MZZ54:NAB54"/>
    <mergeCell ref="NAD54:NAF54"/>
    <mergeCell ref="MYT54:MYV54"/>
    <mergeCell ref="MYX54:MYZ54"/>
    <mergeCell ref="MZB54:MZD54"/>
    <mergeCell ref="MZF54:MZH54"/>
    <mergeCell ref="MZJ54:MZL54"/>
    <mergeCell ref="MXZ54:MYB54"/>
    <mergeCell ref="MYD54:MYF54"/>
    <mergeCell ref="MYH54:MYJ54"/>
    <mergeCell ref="MYL54:MYN54"/>
    <mergeCell ref="MYP54:MYR54"/>
    <mergeCell ref="MXF54:MXH54"/>
    <mergeCell ref="MXJ54:MXL54"/>
    <mergeCell ref="MXN54:MXP54"/>
    <mergeCell ref="MXR54:MXT54"/>
    <mergeCell ref="MXV54:MXX54"/>
    <mergeCell ref="MWL54:MWN54"/>
    <mergeCell ref="MWP54:MWR54"/>
    <mergeCell ref="MWT54:MWV54"/>
    <mergeCell ref="MWX54:MWZ54"/>
    <mergeCell ref="MXB54:MXD54"/>
    <mergeCell ref="MVR54:MVT54"/>
    <mergeCell ref="MVV54:MVX54"/>
    <mergeCell ref="MVZ54:MWB54"/>
    <mergeCell ref="MWD54:MWF54"/>
    <mergeCell ref="MWH54:MWJ54"/>
    <mergeCell ref="MUX54:MUZ54"/>
    <mergeCell ref="MVB54:MVD54"/>
    <mergeCell ref="MVF54:MVH54"/>
    <mergeCell ref="MVJ54:MVL54"/>
    <mergeCell ref="MVN54:MVP54"/>
    <mergeCell ref="MUD54:MUF54"/>
    <mergeCell ref="MUH54:MUJ54"/>
    <mergeCell ref="MUL54:MUN54"/>
    <mergeCell ref="MUP54:MUR54"/>
    <mergeCell ref="MUT54:MUV54"/>
    <mergeCell ref="MTJ54:MTL54"/>
    <mergeCell ref="MTN54:MTP54"/>
    <mergeCell ref="MTR54:MTT54"/>
    <mergeCell ref="MTV54:MTX54"/>
    <mergeCell ref="MTZ54:MUB54"/>
    <mergeCell ref="MSP54:MSR54"/>
    <mergeCell ref="MST54:MSV54"/>
    <mergeCell ref="MSX54:MSZ54"/>
    <mergeCell ref="MTB54:MTD54"/>
    <mergeCell ref="MTF54:MTH54"/>
    <mergeCell ref="MRV54:MRX54"/>
    <mergeCell ref="MRZ54:MSB54"/>
    <mergeCell ref="MSD54:MSF54"/>
    <mergeCell ref="MSH54:MSJ54"/>
    <mergeCell ref="MSL54:MSN54"/>
    <mergeCell ref="MRB54:MRD54"/>
    <mergeCell ref="MRF54:MRH54"/>
    <mergeCell ref="MRJ54:MRL54"/>
    <mergeCell ref="MRN54:MRP54"/>
    <mergeCell ref="MRR54:MRT54"/>
    <mergeCell ref="MQH54:MQJ54"/>
    <mergeCell ref="MQL54:MQN54"/>
    <mergeCell ref="MQP54:MQR54"/>
    <mergeCell ref="MQT54:MQV54"/>
    <mergeCell ref="MQX54:MQZ54"/>
    <mergeCell ref="MPN54:MPP54"/>
    <mergeCell ref="MPR54:MPT54"/>
    <mergeCell ref="MPV54:MPX54"/>
    <mergeCell ref="MPZ54:MQB54"/>
    <mergeCell ref="MQD54:MQF54"/>
    <mergeCell ref="MOT54:MOV54"/>
    <mergeCell ref="MOX54:MOZ54"/>
    <mergeCell ref="MPB54:MPD54"/>
    <mergeCell ref="MPF54:MPH54"/>
    <mergeCell ref="MPJ54:MPL54"/>
    <mergeCell ref="MNZ54:MOB54"/>
    <mergeCell ref="MOD54:MOF54"/>
    <mergeCell ref="MOH54:MOJ54"/>
    <mergeCell ref="MOL54:MON54"/>
    <mergeCell ref="MOP54:MOR54"/>
    <mergeCell ref="MNF54:MNH54"/>
    <mergeCell ref="MNJ54:MNL54"/>
    <mergeCell ref="MNN54:MNP54"/>
    <mergeCell ref="MNR54:MNT54"/>
    <mergeCell ref="MNV54:MNX54"/>
    <mergeCell ref="MML54:MMN54"/>
    <mergeCell ref="MMP54:MMR54"/>
    <mergeCell ref="MMT54:MMV54"/>
    <mergeCell ref="MMX54:MMZ54"/>
    <mergeCell ref="MNB54:MND54"/>
    <mergeCell ref="MLR54:MLT54"/>
    <mergeCell ref="MLV54:MLX54"/>
    <mergeCell ref="MLZ54:MMB54"/>
    <mergeCell ref="MMD54:MMF54"/>
    <mergeCell ref="MMH54:MMJ54"/>
    <mergeCell ref="MKX54:MKZ54"/>
    <mergeCell ref="MLB54:MLD54"/>
    <mergeCell ref="MLF54:MLH54"/>
    <mergeCell ref="MLJ54:MLL54"/>
    <mergeCell ref="MLN54:MLP54"/>
    <mergeCell ref="MKD54:MKF54"/>
    <mergeCell ref="MKH54:MKJ54"/>
    <mergeCell ref="MKL54:MKN54"/>
    <mergeCell ref="MKP54:MKR54"/>
    <mergeCell ref="MKT54:MKV54"/>
    <mergeCell ref="MJJ54:MJL54"/>
    <mergeCell ref="MJN54:MJP54"/>
    <mergeCell ref="MJR54:MJT54"/>
    <mergeCell ref="MJV54:MJX54"/>
    <mergeCell ref="MJZ54:MKB54"/>
    <mergeCell ref="MIP54:MIR54"/>
    <mergeCell ref="MIT54:MIV54"/>
    <mergeCell ref="MIX54:MIZ54"/>
    <mergeCell ref="MJB54:MJD54"/>
    <mergeCell ref="MJF54:MJH54"/>
    <mergeCell ref="MHV54:MHX54"/>
    <mergeCell ref="MHZ54:MIB54"/>
    <mergeCell ref="MID54:MIF54"/>
    <mergeCell ref="MIH54:MIJ54"/>
    <mergeCell ref="MIL54:MIN54"/>
    <mergeCell ref="MHB54:MHD54"/>
    <mergeCell ref="MHF54:MHH54"/>
    <mergeCell ref="MHJ54:MHL54"/>
    <mergeCell ref="MHN54:MHP54"/>
    <mergeCell ref="MHR54:MHT54"/>
    <mergeCell ref="MGH54:MGJ54"/>
    <mergeCell ref="MGL54:MGN54"/>
    <mergeCell ref="MGP54:MGR54"/>
    <mergeCell ref="MGT54:MGV54"/>
    <mergeCell ref="MGX54:MGZ54"/>
    <mergeCell ref="MFN54:MFP54"/>
    <mergeCell ref="MFR54:MFT54"/>
    <mergeCell ref="MFV54:MFX54"/>
    <mergeCell ref="MFZ54:MGB54"/>
    <mergeCell ref="MGD54:MGF54"/>
    <mergeCell ref="MET54:MEV54"/>
    <mergeCell ref="MEX54:MEZ54"/>
    <mergeCell ref="MFB54:MFD54"/>
    <mergeCell ref="MFF54:MFH54"/>
    <mergeCell ref="MFJ54:MFL54"/>
    <mergeCell ref="MDZ54:MEB54"/>
    <mergeCell ref="MED54:MEF54"/>
    <mergeCell ref="MEH54:MEJ54"/>
    <mergeCell ref="MEL54:MEN54"/>
    <mergeCell ref="MEP54:MER54"/>
    <mergeCell ref="MDF54:MDH54"/>
    <mergeCell ref="MDJ54:MDL54"/>
    <mergeCell ref="MDN54:MDP54"/>
    <mergeCell ref="MDR54:MDT54"/>
    <mergeCell ref="MDV54:MDX54"/>
    <mergeCell ref="MCL54:MCN54"/>
    <mergeCell ref="MCP54:MCR54"/>
    <mergeCell ref="MCT54:MCV54"/>
    <mergeCell ref="MCX54:MCZ54"/>
    <mergeCell ref="MDB54:MDD54"/>
    <mergeCell ref="MBR54:MBT54"/>
    <mergeCell ref="MBV54:MBX54"/>
    <mergeCell ref="MBZ54:MCB54"/>
    <mergeCell ref="MCD54:MCF54"/>
    <mergeCell ref="MCH54:MCJ54"/>
    <mergeCell ref="MAX54:MAZ54"/>
    <mergeCell ref="MBB54:MBD54"/>
    <mergeCell ref="MBF54:MBH54"/>
    <mergeCell ref="MBJ54:MBL54"/>
    <mergeCell ref="MBN54:MBP54"/>
    <mergeCell ref="MAD54:MAF54"/>
    <mergeCell ref="MAH54:MAJ54"/>
    <mergeCell ref="MAL54:MAN54"/>
    <mergeCell ref="MAP54:MAR54"/>
    <mergeCell ref="MAT54:MAV54"/>
    <mergeCell ref="LZJ54:LZL54"/>
    <mergeCell ref="LZN54:LZP54"/>
    <mergeCell ref="LZR54:LZT54"/>
    <mergeCell ref="LZV54:LZX54"/>
    <mergeCell ref="LZZ54:MAB54"/>
    <mergeCell ref="LYP54:LYR54"/>
    <mergeCell ref="LYT54:LYV54"/>
    <mergeCell ref="LYX54:LYZ54"/>
    <mergeCell ref="LZB54:LZD54"/>
    <mergeCell ref="LZF54:LZH54"/>
    <mergeCell ref="LXV54:LXX54"/>
    <mergeCell ref="LXZ54:LYB54"/>
    <mergeCell ref="LYD54:LYF54"/>
    <mergeCell ref="LYH54:LYJ54"/>
    <mergeCell ref="LYL54:LYN54"/>
    <mergeCell ref="LXB54:LXD54"/>
    <mergeCell ref="LXF54:LXH54"/>
    <mergeCell ref="LXJ54:LXL54"/>
    <mergeCell ref="LXN54:LXP54"/>
    <mergeCell ref="LXR54:LXT54"/>
    <mergeCell ref="LWH54:LWJ54"/>
    <mergeCell ref="LWL54:LWN54"/>
    <mergeCell ref="LWP54:LWR54"/>
    <mergeCell ref="LWT54:LWV54"/>
    <mergeCell ref="LWX54:LWZ54"/>
    <mergeCell ref="LVN54:LVP54"/>
    <mergeCell ref="LVR54:LVT54"/>
    <mergeCell ref="LVV54:LVX54"/>
    <mergeCell ref="LVZ54:LWB54"/>
    <mergeCell ref="LWD54:LWF54"/>
    <mergeCell ref="LUT54:LUV54"/>
    <mergeCell ref="LUX54:LUZ54"/>
    <mergeCell ref="LVB54:LVD54"/>
    <mergeCell ref="LVF54:LVH54"/>
    <mergeCell ref="LVJ54:LVL54"/>
    <mergeCell ref="LTZ54:LUB54"/>
    <mergeCell ref="LUD54:LUF54"/>
    <mergeCell ref="LUH54:LUJ54"/>
    <mergeCell ref="LUL54:LUN54"/>
    <mergeCell ref="LUP54:LUR54"/>
    <mergeCell ref="LTF54:LTH54"/>
    <mergeCell ref="LTJ54:LTL54"/>
    <mergeCell ref="LTN54:LTP54"/>
    <mergeCell ref="LTR54:LTT54"/>
    <mergeCell ref="LTV54:LTX54"/>
    <mergeCell ref="LSL54:LSN54"/>
    <mergeCell ref="LSP54:LSR54"/>
    <mergeCell ref="LST54:LSV54"/>
    <mergeCell ref="LSX54:LSZ54"/>
    <mergeCell ref="LTB54:LTD54"/>
    <mergeCell ref="LRR54:LRT54"/>
    <mergeCell ref="LRV54:LRX54"/>
    <mergeCell ref="LRZ54:LSB54"/>
    <mergeCell ref="LSD54:LSF54"/>
    <mergeCell ref="LSH54:LSJ54"/>
    <mergeCell ref="LQX54:LQZ54"/>
    <mergeCell ref="LRB54:LRD54"/>
    <mergeCell ref="LRF54:LRH54"/>
    <mergeCell ref="LRJ54:LRL54"/>
    <mergeCell ref="LRN54:LRP54"/>
    <mergeCell ref="LQD54:LQF54"/>
    <mergeCell ref="LQH54:LQJ54"/>
    <mergeCell ref="LQL54:LQN54"/>
    <mergeCell ref="LQP54:LQR54"/>
    <mergeCell ref="LQT54:LQV54"/>
    <mergeCell ref="LPJ54:LPL54"/>
    <mergeCell ref="LPN54:LPP54"/>
    <mergeCell ref="LPR54:LPT54"/>
    <mergeCell ref="LPV54:LPX54"/>
    <mergeCell ref="LPZ54:LQB54"/>
    <mergeCell ref="LOP54:LOR54"/>
    <mergeCell ref="LOT54:LOV54"/>
    <mergeCell ref="LOX54:LOZ54"/>
    <mergeCell ref="LPB54:LPD54"/>
    <mergeCell ref="LPF54:LPH54"/>
    <mergeCell ref="LNV54:LNX54"/>
    <mergeCell ref="LNZ54:LOB54"/>
    <mergeCell ref="LOD54:LOF54"/>
    <mergeCell ref="LOH54:LOJ54"/>
    <mergeCell ref="LOL54:LON54"/>
    <mergeCell ref="LNB54:LND54"/>
    <mergeCell ref="LNF54:LNH54"/>
    <mergeCell ref="LNJ54:LNL54"/>
    <mergeCell ref="LNN54:LNP54"/>
    <mergeCell ref="LNR54:LNT54"/>
    <mergeCell ref="LMH54:LMJ54"/>
    <mergeCell ref="LML54:LMN54"/>
    <mergeCell ref="LMP54:LMR54"/>
    <mergeCell ref="LMT54:LMV54"/>
    <mergeCell ref="LMX54:LMZ54"/>
    <mergeCell ref="LLN54:LLP54"/>
    <mergeCell ref="LLR54:LLT54"/>
    <mergeCell ref="LLV54:LLX54"/>
    <mergeCell ref="LLZ54:LMB54"/>
    <mergeCell ref="LMD54:LMF54"/>
    <mergeCell ref="LKT54:LKV54"/>
    <mergeCell ref="LKX54:LKZ54"/>
    <mergeCell ref="LLB54:LLD54"/>
    <mergeCell ref="LLF54:LLH54"/>
    <mergeCell ref="LLJ54:LLL54"/>
    <mergeCell ref="LJZ54:LKB54"/>
    <mergeCell ref="LKD54:LKF54"/>
    <mergeCell ref="LKH54:LKJ54"/>
    <mergeCell ref="LKL54:LKN54"/>
    <mergeCell ref="LKP54:LKR54"/>
    <mergeCell ref="LJF54:LJH54"/>
    <mergeCell ref="LJJ54:LJL54"/>
    <mergeCell ref="LJN54:LJP54"/>
    <mergeCell ref="LJR54:LJT54"/>
    <mergeCell ref="LJV54:LJX54"/>
    <mergeCell ref="LIL54:LIN54"/>
    <mergeCell ref="LIP54:LIR54"/>
    <mergeCell ref="LIT54:LIV54"/>
    <mergeCell ref="LIX54:LIZ54"/>
    <mergeCell ref="LJB54:LJD54"/>
    <mergeCell ref="LHR54:LHT54"/>
    <mergeCell ref="LHV54:LHX54"/>
    <mergeCell ref="LHZ54:LIB54"/>
    <mergeCell ref="LID54:LIF54"/>
    <mergeCell ref="LIH54:LIJ54"/>
    <mergeCell ref="LGX54:LGZ54"/>
    <mergeCell ref="LHB54:LHD54"/>
    <mergeCell ref="LHF54:LHH54"/>
    <mergeCell ref="LHJ54:LHL54"/>
    <mergeCell ref="LHN54:LHP54"/>
    <mergeCell ref="LGD54:LGF54"/>
    <mergeCell ref="LGH54:LGJ54"/>
    <mergeCell ref="LGL54:LGN54"/>
    <mergeCell ref="LGP54:LGR54"/>
    <mergeCell ref="LGT54:LGV54"/>
    <mergeCell ref="LFJ54:LFL54"/>
    <mergeCell ref="LFN54:LFP54"/>
    <mergeCell ref="LFR54:LFT54"/>
    <mergeCell ref="LFV54:LFX54"/>
    <mergeCell ref="LFZ54:LGB54"/>
    <mergeCell ref="LEP54:LER54"/>
    <mergeCell ref="LET54:LEV54"/>
    <mergeCell ref="LEX54:LEZ54"/>
    <mergeCell ref="LFB54:LFD54"/>
    <mergeCell ref="LFF54:LFH54"/>
    <mergeCell ref="LDV54:LDX54"/>
    <mergeCell ref="LDZ54:LEB54"/>
    <mergeCell ref="LED54:LEF54"/>
    <mergeCell ref="LEH54:LEJ54"/>
    <mergeCell ref="LEL54:LEN54"/>
    <mergeCell ref="LDB54:LDD54"/>
    <mergeCell ref="LDF54:LDH54"/>
    <mergeCell ref="LDJ54:LDL54"/>
    <mergeCell ref="LDN54:LDP54"/>
    <mergeCell ref="LDR54:LDT54"/>
    <mergeCell ref="LCH54:LCJ54"/>
    <mergeCell ref="LCL54:LCN54"/>
    <mergeCell ref="LCP54:LCR54"/>
    <mergeCell ref="LCT54:LCV54"/>
    <mergeCell ref="LCX54:LCZ54"/>
    <mergeCell ref="LBN54:LBP54"/>
    <mergeCell ref="LBR54:LBT54"/>
    <mergeCell ref="LBV54:LBX54"/>
    <mergeCell ref="LBZ54:LCB54"/>
    <mergeCell ref="LCD54:LCF54"/>
    <mergeCell ref="LAT54:LAV54"/>
    <mergeCell ref="LAX54:LAZ54"/>
    <mergeCell ref="LBB54:LBD54"/>
    <mergeCell ref="LBF54:LBH54"/>
    <mergeCell ref="LBJ54:LBL54"/>
    <mergeCell ref="KZZ54:LAB54"/>
    <mergeCell ref="LAD54:LAF54"/>
    <mergeCell ref="LAH54:LAJ54"/>
    <mergeCell ref="LAL54:LAN54"/>
    <mergeCell ref="LAP54:LAR54"/>
    <mergeCell ref="KZF54:KZH54"/>
    <mergeCell ref="KZJ54:KZL54"/>
    <mergeCell ref="KZN54:KZP54"/>
    <mergeCell ref="KZR54:KZT54"/>
    <mergeCell ref="KZV54:KZX54"/>
    <mergeCell ref="KYL54:KYN54"/>
    <mergeCell ref="KYP54:KYR54"/>
    <mergeCell ref="KYT54:KYV54"/>
    <mergeCell ref="KYX54:KYZ54"/>
    <mergeCell ref="KZB54:KZD54"/>
    <mergeCell ref="KXR54:KXT54"/>
    <mergeCell ref="KXV54:KXX54"/>
    <mergeCell ref="KXZ54:KYB54"/>
    <mergeCell ref="KYD54:KYF54"/>
    <mergeCell ref="KYH54:KYJ54"/>
    <mergeCell ref="KWX54:KWZ54"/>
    <mergeCell ref="KXB54:KXD54"/>
    <mergeCell ref="KXF54:KXH54"/>
    <mergeCell ref="KXJ54:KXL54"/>
    <mergeCell ref="KXN54:KXP54"/>
    <mergeCell ref="KWD54:KWF54"/>
    <mergeCell ref="KWH54:KWJ54"/>
    <mergeCell ref="KWL54:KWN54"/>
    <mergeCell ref="KWP54:KWR54"/>
    <mergeCell ref="KWT54:KWV54"/>
    <mergeCell ref="KVJ54:KVL54"/>
    <mergeCell ref="KVN54:KVP54"/>
    <mergeCell ref="KVR54:KVT54"/>
    <mergeCell ref="KVV54:KVX54"/>
    <mergeCell ref="KVZ54:KWB54"/>
    <mergeCell ref="KUP54:KUR54"/>
    <mergeCell ref="KUT54:KUV54"/>
    <mergeCell ref="KUX54:KUZ54"/>
    <mergeCell ref="KVB54:KVD54"/>
    <mergeCell ref="KVF54:KVH54"/>
    <mergeCell ref="KTV54:KTX54"/>
    <mergeCell ref="KTZ54:KUB54"/>
    <mergeCell ref="KUD54:KUF54"/>
    <mergeCell ref="KUH54:KUJ54"/>
    <mergeCell ref="KUL54:KUN54"/>
    <mergeCell ref="KTB54:KTD54"/>
    <mergeCell ref="KTF54:KTH54"/>
    <mergeCell ref="KTJ54:KTL54"/>
    <mergeCell ref="KTN54:KTP54"/>
    <mergeCell ref="KTR54:KTT54"/>
    <mergeCell ref="KSH54:KSJ54"/>
    <mergeCell ref="KSL54:KSN54"/>
    <mergeCell ref="KSP54:KSR54"/>
    <mergeCell ref="KST54:KSV54"/>
    <mergeCell ref="KSX54:KSZ54"/>
    <mergeCell ref="KRN54:KRP54"/>
    <mergeCell ref="KRR54:KRT54"/>
    <mergeCell ref="KRV54:KRX54"/>
    <mergeCell ref="KRZ54:KSB54"/>
    <mergeCell ref="KSD54:KSF54"/>
    <mergeCell ref="KQT54:KQV54"/>
    <mergeCell ref="KQX54:KQZ54"/>
    <mergeCell ref="KRB54:KRD54"/>
    <mergeCell ref="KRF54:KRH54"/>
    <mergeCell ref="KRJ54:KRL54"/>
    <mergeCell ref="KPZ54:KQB54"/>
    <mergeCell ref="KQD54:KQF54"/>
    <mergeCell ref="KQH54:KQJ54"/>
    <mergeCell ref="KQL54:KQN54"/>
    <mergeCell ref="KQP54:KQR54"/>
    <mergeCell ref="KPF54:KPH54"/>
    <mergeCell ref="KPJ54:KPL54"/>
    <mergeCell ref="KPN54:KPP54"/>
    <mergeCell ref="KPR54:KPT54"/>
    <mergeCell ref="KPV54:KPX54"/>
    <mergeCell ref="KOL54:KON54"/>
    <mergeCell ref="KOP54:KOR54"/>
    <mergeCell ref="KOT54:KOV54"/>
    <mergeCell ref="KOX54:KOZ54"/>
    <mergeCell ref="KPB54:KPD54"/>
    <mergeCell ref="KNR54:KNT54"/>
    <mergeCell ref="KNV54:KNX54"/>
    <mergeCell ref="KNZ54:KOB54"/>
    <mergeCell ref="KOD54:KOF54"/>
    <mergeCell ref="KOH54:KOJ54"/>
    <mergeCell ref="KMX54:KMZ54"/>
    <mergeCell ref="KNB54:KND54"/>
    <mergeCell ref="KNF54:KNH54"/>
    <mergeCell ref="KNJ54:KNL54"/>
    <mergeCell ref="KNN54:KNP54"/>
    <mergeCell ref="KMD54:KMF54"/>
    <mergeCell ref="KMH54:KMJ54"/>
    <mergeCell ref="KML54:KMN54"/>
    <mergeCell ref="KMP54:KMR54"/>
    <mergeCell ref="KMT54:KMV54"/>
    <mergeCell ref="KLJ54:KLL54"/>
    <mergeCell ref="KLN54:KLP54"/>
    <mergeCell ref="KLR54:KLT54"/>
    <mergeCell ref="KLV54:KLX54"/>
    <mergeCell ref="KLZ54:KMB54"/>
    <mergeCell ref="KKP54:KKR54"/>
    <mergeCell ref="KKT54:KKV54"/>
    <mergeCell ref="KKX54:KKZ54"/>
    <mergeCell ref="KLB54:KLD54"/>
    <mergeCell ref="KLF54:KLH54"/>
    <mergeCell ref="KJV54:KJX54"/>
    <mergeCell ref="KJZ54:KKB54"/>
    <mergeCell ref="KKD54:KKF54"/>
    <mergeCell ref="KKH54:KKJ54"/>
    <mergeCell ref="KKL54:KKN54"/>
    <mergeCell ref="KJB54:KJD54"/>
    <mergeCell ref="KJF54:KJH54"/>
    <mergeCell ref="KJJ54:KJL54"/>
    <mergeCell ref="KJN54:KJP54"/>
    <mergeCell ref="KJR54:KJT54"/>
    <mergeCell ref="KIH54:KIJ54"/>
    <mergeCell ref="KIL54:KIN54"/>
    <mergeCell ref="KIP54:KIR54"/>
    <mergeCell ref="KIT54:KIV54"/>
    <mergeCell ref="KIX54:KIZ54"/>
    <mergeCell ref="KHN54:KHP54"/>
    <mergeCell ref="KHR54:KHT54"/>
    <mergeCell ref="KHV54:KHX54"/>
    <mergeCell ref="KHZ54:KIB54"/>
    <mergeCell ref="KID54:KIF54"/>
    <mergeCell ref="KGT54:KGV54"/>
    <mergeCell ref="KGX54:KGZ54"/>
    <mergeCell ref="KHB54:KHD54"/>
    <mergeCell ref="KHF54:KHH54"/>
    <mergeCell ref="KHJ54:KHL54"/>
    <mergeCell ref="KFZ54:KGB54"/>
    <mergeCell ref="KGD54:KGF54"/>
    <mergeCell ref="KGH54:KGJ54"/>
    <mergeCell ref="KGL54:KGN54"/>
    <mergeCell ref="KGP54:KGR54"/>
    <mergeCell ref="KFF54:KFH54"/>
    <mergeCell ref="KFJ54:KFL54"/>
    <mergeCell ref="KFN54:KFP54"/>
    <mergeCell ref="KFR54:KFT54"/>
    <mergeCell ref="KFV54:KFX54"/>
    <mergeCell ref="KEL54:KEN54"/>
    <mergeCell ref="KEP54:KER54"/>
    <mergeCell ref="KET54:KEV54"/>
    <mergeCell ref="KEX54:KEZ54"/>
    <mergeCell ref="KFB54:KFD54"/>
    <mergeCell ref="KDR54:KDT54"/>
    <mergeCell ref="KDV54:KDX54"/>
    <mergeCell ref="KDZ54:KEB54"/>
    <mergeCell ref="KED54:KEF54"/>
    <mergeCell ref="KEH54:KEJ54"/>
    <mergeCell ref="KCX54:KCZ54"/>
    <mergeCell ref="KDB54:KDD54"/>
    <mergeCell ref="KDF54:KDH54"/>
    <mergeCell ref="KDJ54:KDL54"/>
    <mergeCell ref="KDN54:KDP54"/>
    <mergeCell ref="KCD54:KCF54"/>
    <mergeCell ref="KCH54:KCJ54"/>
    <mergeCell ref="KCL54:KCN54"/>
    <mergeCell ref="KCP54:KCR54"/>
    <mergeCell ref="KCT54:KCV54"/>
    <mergeCell ref="KBJ54:KBL54"/>
    <mergeCell ref="KBN54:KBP54"/>
    <mergeCell ref="KBR54:KBT54"/>
    <mergeCell ref="KBV54:KBX54"/>
    <mergeCell ref="KBZ54:KCB54"/>
    <mergeCell ref="KAP54:KAR54"/>
    <mergeCell ref="KAT54:KAV54"/>
    <mergeCell ref="KAX54:KAZ54"/>
    <mergeCell ref="KBB54:KBD54"/>
    <mergeCell ref="KBF54:KBH54"/>
    <mergeCell ref="JZV54:JZX54"/>
    <mergeCell ref="JZZ54:KAB54"/>
    <mergeCell ref="KAD54:KAF54"/>
    <mergeCell ref="KAH54:KAJ54"/>
    <mergeCell ref="KAL54:KAN54"/>
    <mergeCell ref="JZB54:JZD54"/>
    <mergeCell ref="JZF54:JZH54"/>
    <mergeCell ref="JZJ54:JZL54"/>
    <mergeCell ref="JZN54:JZP54"/>
    <mergeCell ref="JZR54:JZT54"/>
    <mergeCell ref="JYH54:JYJ54"/>
    <mergeCell ref="JYL54:JYN54"/>
    <mergeCell ref="JYP54:JYR54"/>
    <mergeCell ref="JYT54:JYV54"/>
    <mergeCell ref="JYX54:JYZ54"/>
    <mergeCell ref="JXN54:JXP54"/>
    <mergeCell ref="JXR54:JXT54"/>
    <mergeCell ref="JXV54:JXX54"/>
    <mergeCell ref="JXZ54:JYB54"/>
    <mergeCell ref="JYD54:JYF54"/>
    <mergeCell ref="JWT54:JWV54"/>
    <mergeCell ref="JWX54:JWZ54"/>
    <mergeCell ref="JXB54:JXD54"/>
    <mergeCell ref="JXF54:JXH54"/>
    <mergeCell ref="JXJ54:JXL54"/>
    <mergeCell ref="JVZ54:JWB54"/>
    <mergeCell ref="JWD54:JWF54"/>
    <mergeCell ref="JWH54:JWJ54"/>
    <mergeCell ref="JWL54:JWN54"/>
    <mergeCell ref="JWP54:JWR54"/>
    <mergeCell ref="JVF54:JVH54"/>
    <mergeCell ref="JVJ54:JVL54"/>
    <mergeCell ref="JVN54:JVP54"/>
    <mergeCell ref="JVR54:JVT54"/>
    <mergeCell ref="JVV54:JVX54"/>
    <mergeCell ref="JUL54:JUN54"/>
    <mergeCell ref="JUP54:JUR54"/>
    <mergeCell ref="JUT54:JUV54"/>
    <mergeCell ref="JUX54:JUZ54"/>
    <mergeCell ref="JVB54:JVD54"/>
    <mergeCell ref="JTR54:JTT54"/>
    <mergeCell ref="JTV54:JTX54"/>
    <mergeCell ref="JTZ54:JUB54"/>
    <mergeCell ref="JUD54:JUF54"/>
    <mergeCell ref="JUH54:JUJ54"/>
    <mergeCell ref="JSX54:JSZ54"/>
    <mergeCell ref="JTB54:JTD54"/>
    <mergeCell ref="JTF54:JTH54"/>
    <mergeCell ref="JTJ54:JTL54"/>
    <mergeCell ref="JTN54:JTP54"/>
    <mergeCell ref="JSD54:JSF54"/>
    <mergeCell ref="JSH54:JSJ54"/>
    <mergeCell ref="JSL54:JSN54"/>
    <mergeCell ref="JSP54:JSR54"/>
    <mergeCell ref="JST54:JSV54"/>
    <mergeCell ref="JRJ54:JRL54"/>
    <mergeCell ref="JRN54:JRP54"/>
    <mergeCell ref="JRR54:JRT54"/>
    <mergeCell ref="JRV54:JRX54"/>
    <mergeCell ref="JRZ54:JSB54"/>
    <mergeCell ref="JQP54:JQR54"/>
    <mergeCell ref="JQT54:JQV54"/>
    <mergeCell ref="JQX54:JQZ54"/>
    <mergeCell ref="JRB54:JRD54"/>
    <mergeCell ref="JRF54:JRH54"/>
    <mergeCell ref="JPV54:JPX54"/>
    <mergeCell ref="JPZ54:JQB54"/>
    <mergeCell ref="JQD54:JQF54"/>
    <mergeCell ref="JQH54:JQJ54"/>
    <mergeCell ref="JQL54:JQN54"/>
    <mergeCell ref="JPB54:JPD54"/>
    <mergeCell ref="JPF54:JPH54"/>
    <mergeCell ref="JPJ54:JPL54"/>
    <mergeCell ref="JPN54:JPP54"/>
    <mergeCell ref="JPR54:JPT54"/>
    <mergeCell ref="JOH54:JOJ54"/>
    <mergeCell ref="JOL54:JON54"/>
    <mergeCell ref="JOP54:JOR54"/>
    <mergeCell ref="JOT54:JOV54"/>
    <mergeCell ref="JOX54:JOZ54"/>
    <mergeCell ref="JNN54:JNP54"/>
    <mergeCell ref="JNR54:JNT54"/>
    <mergeCell ref="JNV54:JNX54"/>
    <mergeCell ref="JNZ54:JOB54"/>
    <mergeCell ref="JOD54:JOF54"/>
    <mergeCell ref="JMT54:JMV54"/>
    <mergeCell ref="JMX54:JMZ54"/>
    <mergeCell ref="JNB54:JND54"/>
    <mergeCell ref="JNF54:JNH54"/>
    <mergeCell ref="JNJ54:JNL54"/>
    <mergeCell ref="JLZ54:JMB54"/>
    <mergeCell ref="JMD54:JMF54"/>
    <mergeCell ref="JMH54:JMJ54"/>
    <mergeCell ref="JML54:JMN54"/>
    <mergeCell ref="JMP54:JMR54"/>
    <mergeCell ref="JLF54:JLH54"/>
    <mergeCell ref="JLJ54:JLL54"/>
    <mergeCell ref="JLN54:JLP54"/>
    <mergeCell ref="JLR54:JLT54"/>
    <mergeCell ref="JLV54:JLX54"/>
    <mergeCell ref="JKL54:JKN54"/>
    <mergeCell ref="JKP54:JKR54"/>
    <mergeCell ref="JKT54:JKV54"/>
    <mergeCell ref="JKX54:JKZ54"/>
    <mergeCell ref="JLB54:JLD54"/>
    <mergeCell ref="JJR54:JJT54"/>
    <mergeCell ref="JJV54:JJX54"/>
    <mergeCell ref="JJZ54:JKB54"/>
    <mergeCell ref="JKD54:JKF54"/>
    <mergeCell ref="JKH54:JKJ54"/>
    <mergeCell ref="JIX54:JIZ54"/>
    <mergeCell ref="JJB54:JJD54"/>
    <mergeCell ref="JJF54:JJH54"/>
    <mergeCell ref="JJJ54:JJL54"/>
    <mergeCell ref="JJN54:JJP54"/>
    <mergeCell ref="JID54:JIF54"/>
    <mergeCell ref="JIH54:JIJ54"/>
    <mergeCell ref="JIL54:JIN54"/>
    <mergeCell ref="JIP54:JIR54"/>
    <mergeCell ref="JIT54:JIV54"/>
    <mergeCell ref="JHJ54:JHL54"/>
    <mergeCell ref="JHN54:JHP54"/>
    <mergeCell ref="JHR54:JHT54"/>
    <mergeCell ref="JHV54:JHX54"/>
    <mergeCell ref="JHZ54:JIB54"/>
    <mergeCell ref="JGP54:JGR54"/>
    <mergeCell ref="JGT54:JGV54"/>
    <mergeCell ref="JGX54:JGZ54"/>
    <mergeCell ref="JHB54:JHD54"/>
    <mergeCell ref="JHF54:JHH54"/>
    <mergeCell ref="JFV54:JFX54"/>
    <mergeCell ref="JFZ54:JGB54"/>
    <mergeCell ref="JGD54:JGF54"/>
    <mergeCell ref="JGH54:JGJ54"/>
    <mergeCell ref="JGL54:JGN54"/>
    <mergeCell ref="JFB54:JFD54"/>
    <mergeCell ref="JFF54:JFH54"/>
    <mergeCell ref="JFJ54:JFL54"/>
    <mergeCell ref="JFN54:JFP54"/>
    <mergeCell ref="JFR54:JFT54"/>
    <mergeCell ref="JEH54:JEJ54"/>
    <mergeCell ref="JEL54:JEN54"/>
    <mergeCell ref="JEP54:JER54"/>
    <mergeCell ref="JET54:JEV54"/>
    <mergeCell ref="JEX54:JEZ54"/>
    <mergeCell ref="JDN54:JDP54"/>
    <mergeCell ref="JDR54:JDT54"/>
    <mergeCell ref="JDV54:JDX54"/>
    <mergeCell ref="JDZ54:JEB54"/>
    <mergeCell ref="JED54:JEF54"/>
    <mergeCell ref="JCT54:JCV54"/>
    <mergeCell ref="JCX54:JCZ54"/>
    <mergeCell ref="JDB54:JDD54"/>
    <mergeCell ref="JDF54:JDH54"/>
    <mergeCell ref="JDJ54:JDL54"/>
    <mergeCell ref="JBZ54:JCB54"/>
    <mergeCell ref="JCD54:JCF54"/>
    <mergeCell ref="JCH54:JCJ54"/>
    <mergeCell ref="JCL54:JCN54"/>
    <mergeCell ref="JCP54:JCR54"/>
    <mergeCell ref="JBF54:JBH54"/>
    <mergeCell ref="JBJ54:JBL54"/>
    <mergeCell ref="JBN54:JBP54"/>
    <mergeCell ref="JBR54:JBT54"/>
    <mergeCell ref="JBV54:JBX54"/>
    <mergeCell ref="JAL54:JAN54"/>
    <mergeCell ref="JAP54:JAR54"/>
    <mergeCell ref="JAT54:JAV54"/>
    <mergeCell ref="JAX54:JAZ54"/>
    <mergeCell ref="JBB54:JBD54"/>
    <mergeCell ref="IZR54:IZT54"/>
    <mergeCell ref="IZV54:IZX54"/>
    <mergeCell ref="IZZ54:JAB54"/>
    <mergeCell ref="JAD54:JAF54"/>
    <mergeCell ref="JAH54:JAJ54"/>
    <mergeCell ref="IYX54:IYZ54"/>
    <mergeCell ref="IZB54:IZD54"/>
    <mergeCell ref="IZF54:IZH54"/>
    <mergeCell ref="IZJ54:IZL54"/>
    <mergeCell ref="IZN54:IZP54"/>
    <mergeCell ref="IYD54:IYF54"/>
    <mergeCell ref="IYH54:IYJ54"/>
    <mergeCell ref="IYL54:IYN54"/>
    <mergeCell ref="IYP54:IYR54"/>
    <mergeCell ref="IYT54:IYV54"/>
    <mergeCell ref="IXJ54:IXL54"/>
    <mergeCell ref="IXN54:IXP54"/>
    <mergeCell ref="IXR54:IXT54"/>
    <mergeCell ref="IXV54:IXX54"/>
    <mergeCell ref="IXZ54:IYB54"/>
    <mergeCell ref="IWP54:IWR54"/>
    <mergeCell ref="IWT54:IWV54"/>
    <mergeCell ref="IWX54:IWZ54"/>
    <mergeCell ref="IXB54:IXD54"/>
    <mergeCell ref="IXF54:IXH54"/>
    <mergeCell ref="IVV54:IVX54"/>
    <mergeCell ref="IVZ54:IWB54"/>
    <mergeCell ref="IWD54:IWF54"/>
    <mergeCell ref="IWH54:IWJ54"/>
    <mergeCell ref="IWL54:IWN54"/>
    <mergeCell ref="IVB54:IVD54"/>
    <mergeCell ref="IVF54:IVH54"/>
    <mergeCell ref="IVJ54:IVL54"/>
    <mergeCell ref="IVN54:IVP54"/>
    <mergeCell ref="IVR54:IVT54"/>
    <mergeCell ref="IUH54:IUJ54"/>
    <mergeCell ref="IUL54:IUN54"/>
    <mergeCell ref="IUP54:IUR54"/>
    <mergeCell ref="IUT54:IUV54"/>
    <mergeCell ref="IUX54:IUZ54"/>
    <mergeCell ref="ITN54:ITP54"/>
    <mergeCell ref="ITR54:ITT54"/>
    <mergeCell ref="ITV54:ITX54"/>
    <mergeCell ref="ITZ54:IUB54"/>
    <mergeCell ref="IUD54:IUF54"/>
    <mergeCell ref="IST54:ISV54"/>
    <mergeCell ref="ISX54:ISZ54"/>
    <mergeCell ref="ITB54:ITD54"/>
    <mergeCell ref="ITF54:ITH54"/>
    <mergeCell ref="ITJ54:ITL54"/>
    <mergeCell ref="IRZ54:ISB54"/>
    <mergeCell ref="ISD54:ISF54"/>
    <mergeCell ref="ISH54:ISJ54"/>
    <mergeCell ref="ISL54:ISN54"/>
    <mergeCell ref="ISP54:ISR54"/>
    <mergeCell ref="IRF54:IRH54"/>
    <mergeCell ref="IRJ54:IRL54"/>
    <mergeCell ref="IRN54:IRP54"/>
    <mergeCell ref="IRR54:IRT54"/>
    <mergeCell ref="IRV54:IRX54"/>
    <mergeCell ref="IQL54:IQN54"/>
    <mergeCell ref="IQP54:IQR54"/>
    <mergeCell ref="IQT54:IQV54"/>
    <mergeCell ref="IQX54:IQZ54"/>
    <mergeCell ref="IRB54:IRD54"/>
    <mergeCell ref="IPR54:IPT54"/>
    <mergeCell ref="IPV54:IPX54"/>
    <mergeCell ref="IPZ54:IQB54"/>
    <mergeCell ref="IQD54:IQF54"/>
    <mergeCell ref="IQH54:IQJ54"/>
    <mergeCell ref="IOX54:IOZ54"/>
    <mergeCell ref="IPB54:IPD54"/>
    <mergeCell ref="IPF54:IPH54"/>
    <mergeCell ref="IPJ54:IPL54"/>
    <mergeCell ref="IPN54:IPP54"/>
    <mergeCell ref="IOD54:IOF54"/>
    <mergeCell ref="IOH54:IOJ54"/>
    <mergeCell ref="IOL54:ION54"/>
    <mergeCell ref="IOP54:IOR54"/>
    <mergeCell ref="IOT54:IOV54"/>
    <mergeCell ref="INJ54:INL54"/>
    <mergeCell ref="INN54:INP54"/>
    <mergeCell ref="INR54:INT54"/>
    <mergeCell ref="INV54:INX54"/>
    <mergeCell ref="INZ54:IOB54"/>
    <mergeCell ref="IMP54:IMR54"/>
    <mergeCell ref="IMT54:IMV54"/>
    <mergeCell ref="IMX54:IMZ54"/>
    <mergeCell ref="INB54:IND54"/>
    <mergeCell ref="INF54:INH54"/>
    <mergeCell ref="ILV54:ILX54"/>
    <mergeCell ref="ILZ54:IMB54"/>
    <mergeCell ref="IMD54:IMF54"/>
    <mergeCell ref="IMH54:IMJ54"/>
    <mergeCell ref="IML54:IMN54"/>
    <mergeCell ref="ILB54:ILD54"/>
    <mergeCell ref="ILF54:ILH54"/>
    <mergeCell ref="ILJ54:ILL54"/>
    <mergeCell ref="ILN54:ILP54"/>
    <mergeCell ref="ILR54:ILT54"/>
    <mergeCell ref="IKH54:IKJ54"/>
    <mergeCell ref="IKL54:IKN54"/>
    <mergeCell ref="IKP54:IKR54"/>
    <mergeCell ref="IKT54:IKV54"/>
    <mergeCell ref="IKX54:IKZ54"/>
    <mergeCell ref="IJN54:IJP54"/>
    <mergeCell ref="IJR54:IJT54"/>
    <mergeCell ref="IJV54:IJX54"/>
    <mergeCell ref="IJZ54:IKB54"/>
    <mergeCell ref="IKD54:IKF54"/>
    <mergeCell ref="IIT54:IIV54"/>
    <mergeCell ref="IIX54:IIZ54"/>
    <mergeCell ref="IJB54:IJD54"/>
    <mergeCell ref="IJF54:IJH54"/>
    <mergeCell ref="IJJ54:IJL54"/>
    <mergeCell ref="IHZ54:IIB54"/>
    <mergeCell ref="IID54:IIF54"/>
    <mergeCell ref="IIH54:IIJ54"/>
    <mergeCell ref="IIL54:IIN54"/>
    <mergeCell ref="IIP54:IIR54"/>
    <mergeCell ref="IHF54:IHH54"/>
    <mergeCell ref="IHJ54:IHL54"/>
    <mergeCell ref="IHN54:IHP54"/>
    <mergeCell ref="IHR54:IHT54"/>
    <mergeCell ref="IHV54:IHX54"/>
    <mergeCell ref="IGL54:IGN54"/>
    <mergeCell ref="IGP54:IGR54"/>
    <mergeCell ref="IGT54:IGV54"/>
    <mergeCell ref="IGX54:IGZ54"/>
    <mergeCell ref="IHB54:IHD54"/>
    <mergeCell ref="IFR54:IFT54"/>
    <mergeCell ref="IFV54:IFX54"/>
    <mergeCell ref="IFZ54:IGB54"/>
    <mergeCell ref="IGD54:IGF54"/>
    <mergeCell ref="IGH54:IGJ54"/>
    <mergeCell ref="IEX54:IEZ54"/>
    <mergeCell ref="IFB54:IFD54"/>
    <mergeCell ref="IFF54:IFH54"/>
    <mergeCell ref="IFJ54:IFL54"/>
    <mergeCell ref="IFN54:IFP54"/>
    <mergeCell ref="IED54:IEF54"/>
    <mergeCell ref="IEH54:IEJ54"/>
    <mergeCell ref="IEL54:IEN54"/>
    <mergeCell ref="IEP54:IER54"/>
    <mergeCell ref="IET54:IEV54"/>
    <mergeCell ref="IDJ54:IDL54"/>
    <mergeCell ref="IDN54:IDP54"/>
    <mergeCell ref="IDR54:IDT54"/>
    <mergeCell ref="IDV54:IDX54"/>
    <mergeCell ref="IDZ54:IEB54"/>
    <mergeCell ref="ICP54:ICR54"/>
    <mergeCell ref="ICT54:ICV54"/>
    <mergeCell ref="ICX54:ICZ54"/>
    <mergeCell ref="IDB54:IDD54"/>
    <mergeCell ref="IDF54:IDH54"/>
    <mergeCell ref="IBV54:IBX54"/>
    <mergeCell ref="IBZ54:ICB54"/>
    <mergeCell ref="ICD54:ICF54"/>
    <mergeCell ref="ICH54:ICJ54"/>
    <mergeCell ref="ICL54:ICN54"/>
    <mergeCell ref="IBB54:IBD54"/>
    <mergeCell ref="IBF54:IBH54"/>
    <mergeCell ref="IBJ54:IBL54"/>
    <mergeCell ref="IBN54:IBP54"/>
    <mergeCell ref="IBR54:IBT54"/>
    <mergeCell ref="IAH54:IAJ54"/>
    <mergeCell ref="IAL54:IAN54"/>
    <mergeCell ref="IAP54:IAR54"/>
    <mergeCell ref="IAT54:IAV54"/>
    <mergeCell ref="IAX54:IAZ54"/>
    <mergeCell ref="HZN54:HZP54"/>
    <mergeCell ref="HZR54:HZT54"/>
    <mergeCell ref="HZV54:HZX54"/>
    <mergeCell ref="HZZ54:IAB54"/>
    <mergeCell ref="IAD54:IAF54"/>
    <mergeCell ref="HYT54:HYV54"/>
    <mergeCell ref="HYX54:HYZ54"/>
    <mergeCell ref="HZB54:HZD54"/>
    <mergeCell ref="HZF54:HZH54"/>
    <mergeCell ref="HZJ54:HZL54"/>
    <mergeCell ref="HXZ54:HYB54"/>
    <mergeCell ref="HYD54:HYF54"/>
    <mergeCell ref="HYH54:HYJ54"/>
    <mergeCell ref="HYL54:HYN54"/>
    <mergeCell ref="HYP54:HYR54"/>
    <mergeCell ref="HXF54:HXH54"/>
    <mergeCell ref="HXJ54:HXL54"/>
    <mergeCell ref="HXN54:HXP54"/>
    <mergeCell ref="HXR54:HXT54"/>
    <mergeCell ref="HXV54:HXX54"/>
    <mergeCell ref="HWL54:HWN54"/>
    <mergeCell ref="HWP54:HWR54"/>
    <mergeCell ref="HWT54:HWV54"/>
    <mergeCell ref="HWX54:HWZ54"/>
    <mergeCell ref="HXB54:HXD54"/>
    <mergeCell ref="HVR54:HVT54"/>
    <mergeCell ref="HVV54:HVX54"/>
    <mergeCell ref="HVZ54:HWB54"/>
    <mergeCell ref="HWD54:HWF54"/>
    <mergeCell ref="HWH54:HWJ54"/>
    <mergeCell ref="HUX54:HUZ54"/>
    <mergeCell ref="HVB54:HVD54"/>
    <mergeCell ref="HVF54:HVH54"/>
    <mergeCell ref="HVJ54:HVL54"/>
    <mergeCell ref="HVN54:HVP54"/>
    <mergeCell ref="HUD54:HUF54"/>
    <mergeCell ref="HUH54:HUJ54"/>
    <mergeCell ref="HUL54:HUN54"/>
    <mergeCell ref="HUP54:HUR54"/>
    <mergeCell ref="HUT54:HUV54"/>
    <mergeCell ref="HTJ54:HTL54"/>
    <mergeCell ref="HTN54:HTP54"/>
    <mergeCell ref="HTR54:HTT54"/>
    <mergeCell ref="HTV54:HTX54"/>
    <mergeCell ref="HTZ54:HUB54"/>
    <mergeCell ref="HSP54:HSR54"/>
    <mergeCell ref="HST54:HSV54"/>
    <mergeCell ref="HSX54:HSZ54"/>
    <mergeCell ref="HTB54:HTD54"/>
    <mergeCell ref="HTF54:HTH54"/>
    <mergeCell ref="HRV54:HRX54"/>
    <mergeCell ref="HRZ54:HSB54"/>
    <mergeCell ref="HSD54:HSF54"/>
    <mergeCell ref="HSH54:HSJ54"/>
    <mergeCell ref="HSL54:HSN54"/>
    <mergeCell ref="HRB54:HRD54"/>
    <mergeCell ref="HRF54:HRH54"/>
    <mergeCell ref="HRJ54:HRL54"/>
    <mergeCell ref="HRN54:HRP54"/>
    <mergeCell ref="HRR54:HRT54"/>
    <mergeCell ref="HQH54:HQJ54"/>
    <mergeCell ref="HQL54:HQN54"/>
    <mergeCell ref="HQP54:HQR54"/>
    <mergeCell ref="HQT54:HQV54"/>
    <mergeCell ref="HQX54:HQZ54"/>
    <mergeCell ref="HPN54:HPP54"/>
    <mergeCell ref="HPR54:HPT54"/>
    <mergeCell ref="HPV54:HPX54"/>
    <mergeCell ref="HPZ54:HQB54"/>
    <mergeCell ref="HQD54:HQF54"/>
    <mergeCell ref="HOT54:HOV54"/>
    <mergeCell ref="HOX54:HOZ54"/>
    <mergeCell ref="HPB54:HPD54"/>
    <mergeCell ref="HPF54:HPH54"/>
    <mergeCell ref="HPJ54:HPL54"/>
    <mergeCell ref="HNZ54:HOB54"/>
    <mergeCell ref="HOD54:HOF54"/>
    <mergeCell ref="HOH54:HOJ54"/>
    <mergeCell ref="HOL54:HON54"/>
    <mergeCell ref="HOP54:HOR54"/>
    <mergeCell ref="HNF54:HNH54"/>
    <mergeCell ref="HNJ54:HNL54"/>
    <mergeCell ref="HNN54:HNP54"/>
    <mergeCell ref="HNR54:HNT54"/>
    <mergeCell ref="HNV54:HNX54"/>
    <mergeCell ref="HML54:HMN54"/>
    <mergeCell ref="HMP54:HMR54"/>
    <mergeCell ref="HMT54:HMV54"/>
    <mergeCell ref="HMX54:HMZ54"/>
    <mergeCell ref="HNB54:HND54"/>
    <mergeCell ref="HLR54:HLT54"/>
    <mergeCell ref="HLV54:HLX54"/>
    <mergeCell ref="HLZ54:HMB54"/>
    <mergeCell ref="HMD54:HMF54"/>
    <mergeCell ref="HMH54:HMJ54"/>
    <mergeCell ref="HKX54:HKZ54"/>
    <mergeCell ref="HLB54:HLD54"/>
    <mergeCell ref="HLF54:HLH54"/>
    <mergeCell ref="HLJ54:HLL54"/>
    <mergeCell ref="HLN54:HLP54"/>
    <mergeCell ref="HKD54:HKF54"/>
    <mergeCell ref="HKH54:HKJ54"/>
    <mergeCell ref="HKL54:HKN54"/>
    <mergeCell ref="HKP54:HKR54"/>
    <mergeCell ref="HKT54:HKV54"/>
    <mergeCell ref="HJJ54:HJL54"/>
    <mergeCell ref="HJN54:HJP54"/>
    <mergeCell ref="HJR54:HJT54"/>
    <mergeCell ref="HJV54:HJX54"/>
    <mergeCell ref="HJZ54:HKB54"/>
    <mergeCell ref="HIP54:HIR54"/>
    <mergeCell ref="HIT54:HIV54"/>
    <mergeCell ref="HIX54:HIZ54"/>
    <mergeCell ref="HJB54:HJD54"/>
    <mergeCell ref="HJF54:HJH54"/>
    <mergeCell ref="HHV54:HHX54"/>
    <mergeCell ref="HHZ54:HIB54"/>
    <mergeCell ref="HID54:HIF54"/>
    <mergeCell ref="HIH54:HIJ54"/>
    <mergeCell ref="HIL54:HIN54"/>
    <mergeCell ref="HHB54:HHD54"/>
    <mergeCell ref="HHF54:HHH54"/>
    <mergeCell ref="HHJ54:HHL54"/>
    <mergeCell ref="HHN54:HHP54"/>
    <mergeCell ref="HHR54:HHT54"/>
    <mergeCell ref="HGH54:HGJ54"/>
    <mergeCell ref="HGL54:HGN54"/>
    <mergeCell ref="HGP54:HGR54"/>
    <mergeCell ref="HGT54:HGV54"/>
    <mergeCell ref="HGX54:HGZ54"/>
    <mergeCell ref="HFN54:HFP54"/>
    <mergeCell ref="HFR54:HFT54"/>
    <mergeCell ref="HFV54:HFX54"/>
    <mergeCell ref="HFZ54:HGB54"/>
    <mergeCell ref="HGD54:HGF54"/>
    <mergeCell ref="HET54:HEV54"/>
    <mergeCell ref="HEX54:HEZ54"/>
    <mergeCell ref="HFB54:HFD54"/>
    <mergeCell ref="HFF54:HFH54"/>
    <mergeCell ref="HFJ54:HFL54"/>
    <mergeCell ref="HDZ54:HEB54"/>
    <mergeCell ref="HED54:HEF54"/>
    <mergeCell ref="HEH54:HEJ54"/>
    <mergeCell ref="HEL54:HEN54"/>
    <mergeCell ref="HEP54:HER54"/>
    <mergeCell ref="HDF54:HDH54"/>
    <mergeCell ref="HDJ54:HDL54"/>
    <mergeCell ref="HDN54:HDP54"/>
    <mergeCell ref="HDR54:HDT54"/>
    <mergeCell ref="HDV54:HDX54"/>
    <mergeCell ref="HCL54:HCN54"/>
    <mergeCell ref="HCP54:HCR54"/>
    <mergeCell ref="HCT54:HCV54"/>
    <mergeCell ref="HCX54:HCZ54"/>
    <mergeCell ref="HDB54:HDD54"/>
    <mergeCell ref="HBR54:HBT54"/>
    <mergeCell ref="HBV54:HBX54"/>
    <mergeCell ref="HBZ54:HCB54"/>
    <mergeCell ref="HCD54:HCF54"/>
    <mergeCell ref="HCH54:HCJ54"/>
    <mergeCell ref="HAX54:HAZ54"/>
    <mergeCell ref="HBB54:HBD54"/>
    <mergeCell ref="HBF54:HBH54"/>
    <mergeCell ref="HBJ54:HBL54"/>
    <mergeCell ref="HBN54:HBP54"/>
    <mergeCell ref="HAD54:HAF54"/>
    <mergeCell ref="HAH54:HAJ54"/>
    <mergeCell ref="HAL54:HAN54"/>
    <mergeCell ref="HAP54:HAR54"/>
    <mergeCell ref="HAT54:HAV54"/>
    <mergeCell ref="GZJ54:GZL54"/>
    <mergeCell ref="GZN54:GZP54"/>
    <mergeCell ref="GZR54:GZT54"/>
    <mergeCell ref="GZV54:GZX54"/>
    <mergeCell ref="GZZ54:HAB54"/>
    <mergeCell ref="GYP54:GYR54"/>
    <mergeCell ref="GYT54:GYV54"/>
    <mergeCell ref="GYX54:GYZ54"/>
    <mergeCell ref="GZB54:GZD54"/>
    <mergeCell ref="GZF54:GZH54"/>
    <mergeCell ref="GXV54:GXX54"/>
    <mergeCell ref="GXZ54:GYB54"/>
    <mergeCell ref="GYD54:GYF54"/>
    <mergeCell ref="GYH54:GYJ54"/>
    <mergeCell ref="GYL54:GYN54"/>
    <mergeCell ref="GXB54:GXD54"/>
    <mergeCell ref="GXF54:GXH54"/>
    <mergeCell ref="GXJ54:GXL54"/>
    <mergeCell ref="GXN54:GXP54"/>
    <mergeCell ref="GXR54:GXT54"/>
    <mergeCell ref="GWH54:GWJ54"/>
    <mergeCell ref="GWL54:GWN54"/>
    <mergeCell ref="GWP54:GWR54"/>
    <mergeCell ref="GWT54:GWV54"/>
    <mergeCell ref="GWX54:GWZ54"/>
    <mergeCell ref="GVN54:GVP54"/>
    <mergeCell ref="GVR54:GVT54"/>
    <mergeCell ref="GVV54:GVX54"/>
    <mergeCell ref="GVZ54:GWB54"/>
    <mergeCell ref="GWD54:GWF54"/>
    <mergeCell ref="GUT54:GUV54"/>
    <mergeCell ref="GUX54:GUZ54"/>
    <mergeCell ref="GVB54:GVD54"/>
    <mergeCell ref="GVF54:GVH54"/>
    <mergeCell ref="GVJ54:GVL54"/>
    <mergeCell ref="GTZ54:GUB54"/>
    <mergeCell ref="GUD54:GUF54"/>
    <mergeCell ref="GUH54:GUJ54"/>
    <mergeCell ref="GUL54:GUN54"/>
    <mergeCell ref="GUP54:GUR54"/>
    <mergeCell ref="GTF54:GTH54"/>
    <mergeCell ref="GTJ54:GTL54"/>
    <mergeCell ref="GTN54:GTP54"/>
    <mergeCell ref="GTR54:GTT54"/>
    <mergeCell ref="GTV54:GTX54"/>
    <mergeCell ref="GSL54:GSN54"/>
    <mergeCell ref="GSP54:GSR54"/>
    <mergeCell ref="GST54:GSV54"/>
    <mergeCell ref="GSX54:GSZ54"/>
    <mergeCell ref="GTB54:GTD54"/>
    <mergeCell ref="GRR54:GRT54"/>
    <mergeCell ref="GRV54:GRX54"/>
    <mergeCell ref="GRZ54:GSB54"/>
    <mergeCell ref="GSD54:GSF54"/>
    <mergeCell ref="GSH54:GSJ54"/>
    <mergeCell ref="GQX54:GQZ54"/>
    <mergeCell ref="GRB54:GRD54"/>
    <mergeCell ref="GRF54:GRH54"/>
    <mergeCell ref="GRJ54:GRL54"/>
    <mergeCell ref="GRN54:GRP54"/>
    <mergeCell ref="GQD54:GQF54"/>
    <mergeCell ref="GQH54:GQJ54"/>
    <mergeCell ref="GQL54:GQN54"/>
    <mergeCell ref="GQP54:GQR54"/>
    <mergeCell ref="GQT54:GQV54"/>
    <mergeCell ref="GPJ54:GPL54"/>
    <mergeCell ref="GPN54:GPP54"/>
    <mergeCell ref="GPR54:GPT54"/>
    <mergeCell ref="GPV54:GPX54"/>
    <mergeCell ref="GPZ54:GQB54"/>
    <mergeCell ref="GOP54:GOR54"/>
    <mergeCell ref="GOT54:GOV54"/>
    <mergeCell ref="GOX54:GOZ54"/>
    <mergeCell ref="GPB54:GPD54"/>
    <mergeCell ref="GPF54:GPH54"/>
    <mergeCell ref="GNV54:GNX54"/>
    <mergeCell ref="GNZ54:GOB54"/>
    <mergeCell ref="GOD54:GOF54"/>
    <mergeCell ref="GOH54:GOJ54"/>
    <mergeCell ref="GOL54:GON54"/>
    <mergeCell ref="GNB54:GND54"/>
    <mergeCell ref="GNF54:GNH54"/>
    <mergeCell ref="GNJ54:GNL54"/>
    <mergeCell ref="GNN54:GNP54"/>
    <mergeCell ref="GNR54:GNT54"/>
    <mergeCell ref="GMH54:GMJ54"/>
    <mergeCell ref="GML54:GMN54"/>
    <mergeCell ref="GMP54:GMR54"/>
    <mergeCell ref="GMT54:GMV54"/>
    <mergeCell ref="GMX54:GMZ54"/>
    <mergeCell ref="GLN54:GLP54"/>
    <mergeCell ref="GLR54:GLT54"/>
    <mergeCell ref="GLV54:GLX54"/>
    <mergeCell ref="GLZ54:GMB54"/>
    <mergeCell ref="GMD54:GMF54"/>
    <mergeCell ref="GKT54:GKV54"/>
    <mergeCell ref="GKX54:GKZ54"/>
    <mergeCell ref="GLB54:GLD54"/>
    <mergeCell ref="GLF54:GLH54"/>
    <mergeCell ref="GLJ54:GLL54"/>
    <mergeCell ref="GJZ54:GKB54"/>
    <mergeCell ref="GKD54:GKF54"/>
    <mergeCell ref="GKH54:GKJ54"/>
    <mergeCell ref="GKL54:GKN54"/>
    <mergeCell ref="GKP54:GKR54"/>
    <mergeCell ref="GJF54:GJH54"/>
    <mergeCell ref="GJJ54:GJL54"/>
    <mergeCell ref="GJN54:GJP54"/>
    <mergeCell ref="GJR54:GJT54"/>
    <mergeCell ref="GJV54:GJX54"/>
    <mergeCell ref="GIL54:GIN54"/>
    <mergeCell ref="GIP54:GIR54"/>
    <mergeCell ref="GIT54:GIV54"/>
    <mergeCell ref="GIX54:GIZ54"/>
    <mergeCell ref="GJB54:GJD54"/>
    <mergeCell ref="GHR54:GHT54"/>
    <mergeCell ref="GHV54:GHX54"/>
    <mergeCell ref="GHZ54:GIB54"/>
    <mergeCell ref="GID54:GIF54"/>
    <mergeCell ref="GIH54:GIJ54"/>
    <mergeCell ref="GGX54:GGZ54"/>
    <mergeCell ref="GHB54:GHD54"/>
    <mergeCell ref="GHF54:GHH54"/>
    <mergeCell ref="GHJ54:GHL54"/>
    <mergeCell ref="GHN54:GHP54"/>
    <mergeCell ref="GGD54:GGF54"/>
    <mergeCell ref="GGH54:GGJ54"/>
    <mergeCell ref="GGL54:GGN54"/>
    <mergeCell ref="GGP54:GGR54"/>
    <mergeCell ref="GGT54:GGV54"/>
    <mergeCell ref="GFJ54:GFL54"/>
    <mergeCell ref="GFN54:GFP54"/>
    <mergeCell ref="GFR54:GFT54"/>
    <mergeCell ref="GFV54:GFX54"/>
    <mergeCell ref="GFZ54:GGB54"/>
    <mergeCell ref="GEP54:GER54"/>
    <mergeCell ref="GET54:GEV54"/>
    <mergeCell ref="GEX54:GEZ54"/>
    <mergeCell ref="GFB54:GFD54"/>
    <mergeCell ref="GFF54:GFH54"/>
    <mergeCell ref="GDV54:GDX54"/>
    <mergeCell ref="GDZ54:GEB54"/>
    <mergeCell ref="GED54:GEF54"/>
    <mergeCell ref="GEH54:GEJ54"/>
    <mergeCell ref="GEL54:GEN54"/>
    <mergeCell ref="GDB54:GDD54"/>
    <mergeCell ref="GDF54:GDH54"/>
    <mergeCell ref="GDJ54:GDL54"/>
    <mergeCell ref="GDN54:GDP54"/>
    <mergeCell ref="GDR54:GDT54"/>
    <mergeCell ref="GCH54:GCJ54"/>
    <mergeCell ref="GCL54:GCN54"/>
    <mergeCell ref="GCP54:GCR54"/>
    <mergeCell ref="GCT54:GCV54"/>
    <mergeCell ref="GCX54:GCZ54"/>
    <mergeCell ref="GBN54:GBP54"/>
    <mergeCell ref="GBR54:GBT54"/>
    <mergeCell ref="GBV54:GBX54"/>
    <mergeCell ref="GBZ54:GCB54"/>
    <mergeCell ref="GCD54:GCF54"/>
    <mergeCell ref="GAT54:GAV54"/>
    <mergeCell ref="GAX54:GAZ54"/>
    <mergeCell ref="GBB54:GBD54"/>
    <mergeCell ref="GBF54:GBH54"/>
    <mergeCell ref="GBJ54:GBL54"/>
    <mergeCell ref="FZZ54:GAB54"/>
    <mergeCell ref="GAD54:GAF54"/>
    <mergeCell ref="GAH54:GAJ54"/>
    <mergeCell ref="GAL54:GAN54"/>
    <mergeCell ref="GAP54:GAR54"/>
    <mergeCell ref="FZF54:FZH54"/>
    <mergeCell ref="FZJ54:FZL54"/>
    <mergeCell ref="FZN54:FZP54"/>
    <mergeCell ref="FZR54:FZT54"/>
    <mergeCell ref="FZV54:FZX54"/>
    <mergeCell ref="FYL54:FYN54"/>
    <mergeCell ref="FYP54:FYR54"/>
    <mergeCell ref="FYT54:FYV54"/>
    <mergeCell ref="FYX54:FYZ54"/>
    <mergeCell ref="FZB54:FZD54"/>
    <mergeCell ref="FXR54:FXT54"/>
    <mergeCell ref="FXV54:FXX54"/>
    <mergeCell ref="FXZ54:FYB54"/>
    <mergeCell ref="FYD54:FYF54"/>
    <mergeCell ref="FYH54:FYJ54"/>
    <mergeCell ref="FWX54:FWZ54"/>
    <mergeCell ref="FXB54:FXD54"/>
    <mergeCell ref="FXF54:FXH54"/>
    <mergeCell ref="FXJ54:FXL54"/>
    <mergeCell ref="FXN54:FXP54"/>
    <mergeCell ref="FWD54:FWF54"/>
    <mergeCell ref="FWH54:FWJ54"/>
    <mergeCell ref="FWL54:FWN54"/>
    <mergeCell ref="FWP54:FWR54"/>
    <mergeCell ref="FWT54:FWV54"/>
    <mergeCell ref="FVJ54:FVL54"/>
    <mergeCell ref="FVN54:FVP54"/>
    <mergeCell ref="FVR54:FVT54"/>
    <mergeCell ref="FVV54:FVX54"/>
    <mergeCell ref="FVZ54:FWB54"/>
    <mergeCell ref="FUP54:FUR54"/>
    <mergeCell ref="FUT54:FUV54"/>
    <mergeCell ref="FUX54:FUZ54"/>
    <mergeCell ref="FVB54:FVD54"/>
    <mergeCell ref="FVF54:FVH54"/>
    <mergeCell ref="FTV54:FTX54"/>
    <mergeCell ref="FTZ54:FUB54"/>
    <mergeCell ref="FUD54:FUF54"/>
    <mergeCell ref="FUH54:FUJ54"/>
    <mergeCell ref="FUL54:FUN54"/>
    <mergeCell ref="FTB54:FTD54"/>
    <mergeCell ref="FTF54:FTH54"/>
    <mergeCell ref="FTJ54:FTL54"/>
    <mergeCell ref="FTN54:FTP54"/>
    <mergeCell ref="FTR54:FTT54"/>
    <mergeCell ref="FSH54:FSJ54"/>
    <mergeCell ref="FSL54:FSN54"/>
    <mergeCell ref="FSP54:FSR54"/>
    <mergeCell ref="FST54:FSV54"/>
    <mergeCell ref="FSX54:FSZ54"/>
    <mergeCell ref="FRN54:FRP54"/>
    <mergeCell ref="FRR54:FRT54"/>
    <mergeCell ref="FRV54:FRX54"/>
    <mergeCell ref="FRZ54:FSB54"/>
    <mergeCell ref="FSD54:FSF54"/>
    <mergeCell ref="FQT54:FQV54"/>
    <mergeCell ref="FQX54:FQZ54"/>
    <mergeCell ref="FRB54:FRD54"/>
    <mergeCell ref="FRF54:FRH54"/>
    <mergeCell ref="FRJ54:FRL54"/>
    <mergeCell ref="FPZ54:FQB54"/>
    <mergeCell ref="FQD54:FQF54"/>
    <mergeCell ref="FQH54:FQJ54"/>
    <mergeCell ref="FQL54:FQN54"/>
    <mergeCell ref="FQP54:FQR54"/>
    <mergeCell ref="FPF54:FPH54"/>
    <mergeCell ref="FPJ54:FPL54"/>
    <mergeCell ref="FPN54:FPP54"/>
    <mergeCell ref="FPR54:FPT54"/>
    <mergeCell ref="FPV54:FPX54"/>
    <mergeCell ref="FOL54:FON54"/>
    <mergeCell ref="FOP54:FOR54"/>
    <mergeCell ref="FOT54:FOV54"/>
    <mergeCell ref="FOX54:FOZ54"/>
    <mergeCell ref="FPB54:FPD54"/>
    <mergeCell ref="FNR54:FNT54"/>
    <mergeCell ref="FNV54:FNX54"/>
    <mergeCell ref="FNZ54:FOB54"/>
    <mergeCell ref="FOD54:FOF54"/>
    <mergeCell ref="FOH54:FOJ54"/>
    <mergeCell ref="FMX54:FMZ54"/>
    <mergeCell ref="FNB54:FND54"/>
    <mergeCell ref="FNF54:FNH54"/>
    <mergeCell ref="FNJ54:FNL54"/>
    <mergeCell ref="FNN54:FNP54"/>
    <mergeCell ref="FMD54:FMF54"/>
    <mergeCell ref="FMH54:FMJ54"/>
    <mergeCell ref="FML54:FMN54"/>
    <mergeCell ref="FMP54:FMR54"/>
    <mergeCell ref="FMT54:FMV54"/>
    <mergeCell ref="FLJ54:FLL54"/>
    <mergeCell ref="FLN54:FLP54"/>
    <mergeCell ref="FLR54:FLT54"/>
    <mergeCell ref="FLV54:FLX54"/>
    <mergeCell ref="FLZ54:FMB54"/>
    <mergeCell ref="FKP54:FKR54"/>
    <mergeCell ref="FKT54:FKV54"/>
    <mergeCell ref="FKX54:FKZ54"/>
    <mergeCell ref="FLB54:FLD54"/>
    <mergeCell ref="FLF54:FLH54"/>
    <mergeCell ref="FJV54:FJX54"/>
    <mergeCell ref="FJZ54:FKB54"/>
    <mergeCell ref="FKD54:FKF54"/>
    <mergeCell ref="FKH54:FKJ54"/>
    <mergeCell ref="FKL54:FKN54"/>
    <mergeCell ref="FJB54:FJD54"/>
    <mergeCell ref="FJF54:FJH54"/>
    <mergeCell ref="FJJ54:FJL54"/>
    <mergeCell ref="FJN54:FJP54"/>
    <mergeCell ref="FJR54:FJT54"/>
    <mergeCell ref="FIH54:FIJ54"/>
    <mergeCell ref="FIL54:FIN54"/>
    <mergeCell ref="FIP54:FIR54"/>
    <mergeCell ref="FIT54:FIV54"/>
    <mergeCell ref="FIX54:FIZ54"/>
    <mergeCell ref="FHN54:FHP54"/>
    <mergeCell ref="FHR54:FHT54"/>
    <mergeCell ref="FHV54:FHX54"/>
    <mergeCell ref="FHZ54:FIB54"/>
    <mergeCell ref="FID54:FIF54"/>
    <mergeCell ref="FGT54:FGV54"/>
    <mergeCell ref="FGX54:FGZ54"/>
    <mergeCell ref="FHB54:FHD54"/>
    <mergeCell ref="FHF54:FHH54"/>
    <mergeCell ref="FHJ54:FHL54"/>
    <mergeCell ref="FFZ54:FGB54"/>
    <mergeCell ref="FGD54:FGF54"/>
    <mergeCell ref="FGH54:FGJ54"/>
    <mergeCell ref="FGL54:FGN54"/>
    <mergeCell ref="FGP54:FGR54"/>
    <mergeCell ref="FFF54:FFH54"/>
    <mergeCell ref="FFJ54:FFL54"/>
    <mergeCell ref="FFN54:FFP54"/>
    <mergeCell ref="FFR54:FFT54"/>
    <mergeCell ref="FFV54:FFX54"/>
    <mergeCell ref="FEL54:FEN54"/>
    <mergeCell ref="FEP54:FER54"/>
    <mergeCell ref="FET54:FEV54"/>
    <mergeCell ref="FEX54:FEZ54"/>
    <mergeCell ref="FFB54:FFD54"/>
    <mergeCell ref="FDR54:FDT54"/>
    <mergeCell ref="FDV54:FDX54"/>
    <mergeCell ref="FDZ54:FEB54"/>
    <mergeCell ref="FED54:FEF54"/>
    <mergeCell ref="FEH54:FEJ54"/>
    <mergeCell ref="FCX54:FCZ54"/>
    <mergeCell ref="FDB54:FDD54"/>
    <mergeCell ref="FDF54:FDH54"/>
    <mergeCell ref="FDJ54:FDL54"/>
    <mergeCell ref="FDN54:FDP54"/>
    <mergeCell ref="FCD54:FCF54"/>
    <mergeCell ref="FCH54:FCJ54"/>
    <mergeCell ref="FCL54:FCN54"/>
    <mergeCell ref="FCP54:FCR54"/>
    <mergeCell ref="FCT54:FCV54"/>
    <mergeCell ref="FBJ54:FBL54"/>
    <mergeCell ref="FBN54:FBP54"/>
    <mergeCell ref="FBR54:FBT54"/>
    <mergeCell ref="FBV54:FBX54"/>
    <mergeCell ref="FBZ54:FCB54"/>
    <mergeCell ref="FAP54:FAR54"/>
    <mergeCell ref="FAT54:FAV54"/>
    <mergeCell ref="FAX54:FAZ54"/>
    <mergeCell ref="FBB54:FBD54"/>
    <mergeCell ref="FBF54:FBH54"/>
    <mergeCell ref="EZV54:EZX54"/>
    <mergeCell ref="EZZ54:FAB54"/>
    <mergeCell ref="FAD54:FAF54"/>
    <mergeCell ref="FAH54:FAJ54"/>
    <mergeCell ref="FAL54:FAN54"/>
    <mergeCell ref="EZB54:EZD54"/>
    <mergeCell ref="EZF54:EZH54"/>
    <mergeCell ref="EZJ54:EZL54"/>
    <mergeCell ref="EZN54:EZP54"/>
    <mergeCell ref="EZR54:EZT54"/>
    <mergeCell ref="EYH54:EYJ54"/>
    <mergeCell ref="EYL54:EYN54"/>
    <mergeCell ref="EYP54:EYR54"/>
    <mergeCell ref="EYT54:EYV54"/>
    <mergeCell ref="EYX54:EYZ54"/>
    <mergeCell ref="EXN54:EXP54"/>
    <mergeCell ref="EXR54:EXT54"/>
    <mergeCell ref="EXV54:EXX54"/>
    <mergeCell ref="EXZ54:EYB54"/>
    <mergeCell ref="EYD54:EYF54"/>
    <mergeCell ref="EWT54:EWV54"/>
    <mergeCell ref="EWX54:EWZ54"/>
    <mergeCell ref="EXB54:EXD54"/>
    <mergeCell ref="EXF54:EXH54"/>
    <mergeCell ref="EXJ54:EXL54"/>
    <mergeCell ref="EVZ54:EWB54"/>
    <mergeCell ref="EWD54:EWF54"/>
    <mergeCell ref="EWH54:EWJ54"/>
    <mergeCell ref="EWL54:EWN54"/>
    <mergeCell ref="EWP54:EWR54"/>
    <mergeCell ref="EVF54:EVH54"/>
    <mergeCell ref="EVJ54:EVL54"/>
    <mergeCell ref="EVN54:EVP54"/>
    <mergeCell ref="EVR54:EVT54"/>
    <mergeCell ref="EVV54:EVX54"/>
    <mergeCell ref="EUL54:EUN54"/>
    <mergeCell ref="EUP54:EUR54"/>
    <mergeCell ref="EUT54:EUV54"/>
    <mergeCell ref="EUX54:EUZ54"/>
    <mergeCell ref="EVB54:EVD54"/>
    <mergeCell ref="ETR54:ETT54"/>
    <mergeCell ref="ETV54:ETX54"/>
    <mergeCell ref="ETZ54:EUB54"/>
    <mergeCell ref="EUD54:EUF54"/>
    <mergeCell ref="EUH54:EUJ54"/>
    <mergeCell ref="ESX54:ESZ54"/>
    <mergeCell ref="ETB54:ETD54"/>
    <mergeCell ref="ETF54:ETH54"/>
    <mergeCell ref="ETJ54:ETL54"/>
    <mergeCell ref="ETN54:ETP54"/>
    <mergeCell ref="ESD54:ESF54"/>
    <mergeCell ref="ESH54:ESJ54"/>
    <mergeCell ref="ESL54:ESN54"/>
    <mergeCell ref="ESP54:ESR54"/>
    <mergeCell ref="EST54:ESV54"/>
    <mergeCell ref="ERJ54:ERL54"/>
    <mergeCell ref="ERN54:ERP54"/>
    <mergeCell ref="ERR54:ERT54"/>
    <mergeCell ref="ERV54:ERX54"/>
    <mergeCell ref="ERZ54:ESB54"/>
    <mergeCell ref="EQP54:EQR54"/>
    <mergeCell ref="EQT54:EQV54"/>
    <mergeCell ref="EQX54:EQZ54"/>
    <mergeCell ref="ERB54:ERD54"/>
    <mergeCell ref="ERF54:ERH54"/>
    <mergeCell ref="EPV54:EPX54"/>
    <mergeCell ref="EPZ54:EQB54"/>
    <mergeCell ref="EQD54:EQF54"/>
    <mergeCell ref="EQH54:EQJ54"/>
    <mergeCell ref="EQL54:EQN54"/>
    <mergeCell ref="EPB54:EPD54"/>
    <mergeCell ref="EPF54:EPH54"/>
    <mergeCell ref="EPJ54:EPL54"/>
    <mergeCell ref="EPN54:EPP54"/>
    <mergeCell ref="EPR54:EPT54"/>
    <mergeCell ref="EOH54:EOJ54"/>
    <mergeCell ref="EOL54:EON54"/>
    <mergeCell ref="EOP54:EOR54"/>
    <mergeCell ref="EOT54:EOV54"/>
    <mergeCell ref="EOX54:EOZ54"/>
    <mergeCell ref="ENN54:ENP54"/>
    <mergeCell ref="ENR54:ENT54"/>
    <mergeCell ref="ENV54:ENX54"/>
    <mergeCell ref="ENZ54:EOB54"/>
    <mergeCell ref="EOD54:EOF54"/>
    <mergeCell ref="EMT54:EMV54"/>
    <mergeCell ref="EMX54:EMZ54"/>
    <mergeCell ref="ENB54:END54"/>
    <mergeCell ref="ENF54:ENH54"/>
    <mergeCell ref="ENJ54:ENL54"/>
    <mergeCell ref="ELZ54:EMB54"/>
    <mergeCell ref="EMD54:EMF54"/>
    <mergeCell ref="EMH54:EMJ54"/>
    <mergeCell ref="EML54:EMN54"/>
    <mergeCell ref="EMP54:EMR54"/>
    <mergeCell ref="ELF54:ELH54"/>
    <mergeCell ref="ELJ54:ELL54"/>
    <mergeCell ref="ELN54:ELP54"/>
    <mergeCell ref="ELR54:ELT54"/>
    <mergeCell ref="ELV54:ELX54"/>
    <mergeCell ref="EKL54:EKN54"/>
    <mergeCell ref="EKP54:EKR54"/>
    <mergeCell ref="EKT54:EKV54"/>
    <mergeCell ref="EKX54:EKZ54"/>
    <mergeCell ref="ELB54:ELD54"/>
    <mergeCell ref="EJR54:EJT54"/>
    <mergeCell ref="EJV54:EJX54"/>
    <mergeCell ref="EJZ54:EKB54"/>
    <mergeCell ref="EKD54:EKF54"/>
    <mergeCell ref="EKH54:EKJ54"/>
    <mergeCell ref="EIX54:EIZ54"/>
    <mergeCell ref="EJB54:EJD54"/>
    <mergeCell ref="EJF54:EJH54"/>
    <mergeCell ref="EJJ54:EJL54"/>
    <mergeCell ref="EJN54:EJP54"/>
    <mergeCell ref="EID54:EIF54"/>
    <mergeCell ref="EIH54:EIJ54"/>
    <mergeCell ref="EIL54:EIN54"/>
    <mergeCell ref="EIP54:EIR54"/>
    <mergeCell ref="EIT54:EIV54"/>
    <mergeCell ref="EHJ54:EHL54"/>
    <mergeCell ref="EHN54:EHP54"/>
    <mergeCell ref="EHR54:EHT54"/>
    <mergeCell ref="EHV54:EHX54"/>
    <mergeCell ref="EHZ54:EIB54"/>
    <mergeCell ref="EGP54:EGR54"/>
    <mergeCell ref="EGT54:EGV54"/>
    <mergeCell ref="EGX54:EGZ54"/>
    <mergeCell ref="EHB54:EHD54"/>
    <mergeCell ref="EHF54:EHH54"/>
    <mergeCell ref="EFV54:EFX54"/>
    <mergeCell ref="EFZ54:EGB54"/>
    <mergeCell ref="EGD54:EGF54"/>
    <mergeCell ref="EGH54:EGJ54"/>
    <mergeCell ref="EGL54:EGN54"/>
    <mergeCell ref="EFB54:EFD54"/>
    <mergeCell ref="EFF54:EFH54"/>
    <mergeCell ref="EFJ54:EFL54"/>
    <mergeCell ref="EFN54:EFP54"/>
    <mergeCell ref="EFR54:EFT54"/>
    <mergeCell ref="EEH54:EEJ54"/>
    <mergeCell ref="EEL54:EEN54"/>
    <mergeCell ref="EEP54:EER54"/>
    <mergeCell ref="EET54:EEV54"/>
    <mergeCell ref="EEX54:EEZ54"/>
    <mergeCell ref="EDN54:EDP54"/>
    <mergeCell ref="EDR54:EDT54"/>
    <mergeCell ref="EDV54:EDX54"/>
    <mergeCell ref="EDZ54:EEB54"/>
    <mergeCell ref="EED54:EEF54"/>
    <mergeCell ref="ECT54:ECV54"/>
    <mergeCell ref="ECX54:ECZ54"/>
    <mergeCell ref="EDB54:EDD54"/>
    <mergeCell ref="EDF54:EDH54"/>
    <mergeCell ref="EDJ54:EDL54"/>
    <mergeCell ref="EBZ54:ECB54"/>
    <mergeCell ref="ECD54:ECF54"/>
    <mergeCell ref="ECH54:ECJ54"/>
    <mergeCell ref="ECL54:ECN54"/>
    <mergeCell ref="ECP54:ECR54"/>
    <mergeCell ref="EBF54:EBH54"/>
    <mergeCell ref="EBJ54:EBL54"/>
    <mergeCell ref="EBN54:EBP54"/>
    <mergeCell ref="EBR54:EBT54"/>
    <mergeCell ref="EBV54:EBX54"/>
    <mergeCell ref="EAL54:EAN54"/>
    <mergeCell ref="EAP54:EAR54"/>
    <mergeCell ref="EAT54:EAV54"/>
    <mergeCell ref="EAX54:EAZ54"/>
    <mergeCell ref="EBB54:EBD54"/>
    <mergeCell ref="DZR54:DZT54"/>
    <mergeCell ref="DZV54:DZX54"/>
    <mergeCell ref="DZZ54:EAB54"/>
    <mergeCell ref="EAD54:EAF54"/>
    <mergeCell ref="EAH54:EAJ54"/>
    <mergeCell ref="DYX54:DYZ54"/>
    <mergeCell ref="DZB54:DZD54"/>
    <mergeCell ref="DZF54:DZH54"/>
    <mergeCell ref="DZJ54:DZL54"/>
    <mergeCell ref="DZN54:DZP54"/>
    <mergeCell ref="DYD54:DYF54"/>
    <mergeCell ref="DYH54:DYJ54"/>
    <mergeCell ref="DYL54:DYN54"/>
    <mergeCell ref="DYP54:DYR54"/>
    <mergeCell ref="DYT54:DYV54"/>
    <mergeCell ref="DXJ54:DXL54"/>
    <mergeCell ref="DXN54:DXP54"/>
    <mergeCell ref="DXR54:DXT54"/>
    <mergeCell ref="DXV54:DXX54"/>
    <mergeCell ref="DXZ54:DYB54"/>
    <mergeCell ref="DWP54:DWR54"/>
    <mergeCell ref="DWT54:DWV54"/>
    <mergeCell ref="DWX54:DWZ54"/>
    <mergeCell ref="DXB54:DXD54"/>
    <mergeCell ref="DXF54:DXH54"/>
    <mergeCell ref="DVV54:DVX54"/>
    <mergeCell ref="DVZ54:DWB54"/>
    <mergeCell ref="DWD54:DWF54"/>
    <mergeCell ref="DWH54:DWJ54"/>
    <mergeCell ref="DWL54:DWN54"/>
    <mergeCell ref="DVB54:DVD54"/>
    <mergeCell ref="DVF54:DVH54"/>
    <mergeCell ref="DVJ54:DVL54"/>
    <mergeCell ref="DVN54:DVP54"/>
    <mergeCell ref="DVR54:DVT54"/>
    <mergeCell ref="DUH54:DUJ54"/>
    <mergeCell ref="DUL54:DUN54"/>
    <mergeCell ref="DUP54:DUR54"/>
    <mergeCell ref="DUT54:DUV54"/>
    <mergeCell ref="DUX54:DUZ54"/>
    <mergeCell ref="DTN54:DTP54"/>
    <mergeCell ref="DTR54:DTT54"/>
    <mergeCell ref="DTV54:DTX54"/>
    <mergeCell ref="DTZ54:DUB54"/>
    <mergeCell ref="DUD54:DUF54"/>
    <mergeCell ref="DST54:DSV54"/>
    <mergeCell ref="DSX54:DSZ54"/>
    <mergeCell ref="DTB54:DTD54"/>
    <mergeCell ref="DTF54:DTH54"/>
    <mergeCell ref="DTJ54:DTL54"/>
    <mergeCell ref="DRZ54:DSB54"/>
    <mergeCell ref="DSD54:DSF54"/>
    <mergeCell ref="DSH54:DSJ54"/>
    <mergeCell ref="DSL54:DSN54"/>
    <mergeCell ref="DSP54:DSR54"/>
    <mergeCell ref="DRF54:DRH54"/>
    <mergeCell ref="DRJ54:DRL54"/>
    <mergeCell ref="DRN54:DRP54"/>
    <mergeCell ref="DRR54:DRT54"/>
    <mergeCell ref="DRV54:DRX54"/>
    <mergeCell ref="DQL54:DQN54"/>
    <mergeCell ref="DQP54:DQR54"/>
    <mergeCell ref="DQT54:DQV54"/>
    <mergeCell ref="DQX54:DQZ54"/>
    <mergeCell ref="DRB54:DRD54"/>
    <mergeCell ref="DPR54:DPT54"/>
    <mergeCell ref="DPV54:DPX54"/>
    <mergeCell ref="DPZ54:DQB54"/>
    <mergeCell ref="DQD54:DQF54"/>
    <mergeCell ref="DQH54:DQJ54"/>
    <mergeCell ref="DOX54:DOZ54"/>
    <mergeCell ref="DPB54:DPD54"/>
    <mergeCell ref="DPF54:DPH54"/>
    <mergeCell ref="DPJ54:DPL54"/>
    <mergeCell ref="DPN54:DPP54"/>
    <mergeCell ref="DOD54:DOF54"/>
    <mergeCell ref="DOH54:DOJ54"/>
    <mergeCell ref="DOL54:DON54"/>
    <mergeCell ref="DOP54:DOR54"/>
    <mergeCell ref="DOT54:DOV54"/>
    <mergeCell ref="DNJ54:DNL54"/>
    <mergeCell ref="DNN54:DNP54"/>
    <mergeCell ref="DNR54:DNT54"/>
    <mergeCell ref="DNV54:DNX54"/>
    <mergeCell ref="DNZ54:DOB54"/>
    <mergeCell ref="DMP54:DMR54"/>
    <mergeCell ref="DMT54:DMV54"/>
    <mergeCell ref="DMX54:DMZ54"/>
    <mergeCell ref="DNB54:DND54"/>
    <mergeCell ref="DNF54:DNH54"/>
    <mergeCell ref="DLV54:DLX54"/>
    <mergeCell ref="DLZ54:DMB54"/>
    <mergeCell ref="DMD54:DMF54"/>
    <mergeCell ref="DMH54:DMJ54"/>
    <mergeCell ref="DML54:DMN54"/>
    <mergeCell ref="DLB54:DLD54"/>
    <mergeCell ref="DLF54:DLH54"/>
    <mergeCell ref="DLJ54:DLL54"/>
    <mergeCell ref="DLN54:DLP54"/>
    <mergeCell ref="DLR54:DLT54"/>
    <mergeCell ref="DKH54:DKJ54"/>
    <mergeCell ref="DKL54:DKN54"/>
    <mergeCell ref="DKP54:DKR54"/>
    <mergeCell ref="DKT54:DKV54"/>
    <mergeCell ref="DKX54:DKZ54"/>
    <mergeCell ref="DJN54:DJP54"/>
    <mergeCell ref="DJR54:DJT54"/>
    <mergeCell ref="DJV54:DJX54"/>
    <mergeCell ref="DJZ54:DKB54"/>
    <mergeCell ref="DKD54:DKF54"/>
    <mergeCell ref="DIT54:DIV54"/>
    <mergeCell ref="DIX54:DIZ54"/>
    <mergeCell ref="DJB54:DJD54"/>
    <mergeCell ref="DJF54:DJH54"/>
    <mergeCell ref="DJJ54:DJL54"/>
    <mergeCell ref="DHZ54:DIB54"/>
    <mergeCell ref="DID54:DIF54"/>
    <mergeCell ref="DIH54:DIJ54"/>
    <mergeCell ref="DIL54:DIN54"/>
    <mergeCell ref="DIP54:DIR54"/>
    <mergeCell ref="DHF54:DHH54"/>
    <mergeCell ref="DHJ54:DHL54"/>
    <mergeCell ref="DHN54:DHP54"/>
    <mergeCell ref="DHR54:DHT54"/>
    <mergeCell ref="DHV54:DHX54"/>
    <mergeCell ref="DGL54:DGN54"/>
    <mergeCell ref="DGP54:DGR54"/>
    <mergeCell ref="DGT54:DGV54"/>
    <mergeCell ref="DGX54:DGZ54"/>
    <mergeCell ref="DHB54:DHD54"/>
    <mergeCell ref="DFR54:DFT54"/>
    <mergeCell ref="DFV54:DFX54"/>
    <mergeCell ref="DFZ54:DGB54"/>
    <mergeCell ref="DGD54:DGF54"/>
    <mergeCell ref="DGH54:DGJ54"/>
    <mergeCell ref="DEX54:DEZ54"/>
    <mergeCell ref="DFB54:DFD54"/>
    <mergeCell ref="DFF54:DFH54"/>
    <mergeCell ref="DFJ54:DFL54"/>
    <mergeCell ref="DFN54:DFP54"/>
    <mergeCell ref="DED54:DEF54"/>
    <mergeCell ref="DEH54:DEJ54"/>
    <mergeCell ref="DEL54:DEN54"/>
    <mergeCell ref="DEP54:DER54"/>
    <mergeCell ref="DET54:DEV54"/>
    <mergeCell ref="DDJ54:DDL54"/>
    <mergeCell ref="DDN54:DDP54"/>
    <mergeCell ref="DDR54:DDT54"/>
    <mergeCell ref="DDV54:DDX54"/>
    <mergeCell ref="DDZ54:DEB54"/>
    <mergeCell ref="DCP54:DCR54"/>
    <mergeCell ref="DCT54:DCV54"/>
    <mergeCell ref="DCX54:DCZ54"/>
    <mergeCell ref="DDB54:DDD54"/>
    <mergeCell ref="DDF54:DDH54"/>
    <mergeCell ref="DBV54:DBX54"/>
    <mergeCell ref="DBZ54:DCB54"/>
    <mergeCell ref="DCD54:DCF54"/>
    <mergeCell ref="DCH54:DCJ54"/>
    <mergeCell ref="DCL54:DCN54"/>
    <mergeCell ref="DBB54:DBD54"/>
    <mergeCell ref="DBF54:DBH54"/>
    <mergeCell ref="DBJ54:DBL54"/>
    <mergeCell ref="DBN54:DBP54"/>
    <mergeCell ref="DBR54:DBT54"/>
    <mergeCell ref="DAH54:DAJ54"/>
    <mergeCell ref="DAL54:DAN54"/>
    <mergeCell ref="DAP54:DAR54"/>
    <mergeCell ref="DAT54:DAV54"/>
    <mergeCell ref="DAX54:DAZ54"/>
    <mergeCell ref="CZN54:CZP54"/>
    <mergeCell ref="CZR54:CZT54"/>
    <mergeCell ref="CZV54:CZX54"/>
    <mergeCell ref="CZZ54:DAB54"/>
    <mergeCell ref="DAD54:DAF54"/>
    <mergeCell ref="CYT54:CYV54"/>
    <mergeCell ref="CYX54:CYZ54"/>
    <mergeCell ref="CZB54:CZD54"/>
    <mergeCell ref="CZF54:CZH54"/>
    <mergeCell ref="CZJ54:CZL54"/>
    <mergeCell ref="CXZ54:CYB54"/>
    <mergeCell ref="CYD54:CYF54"/>
    <mergeCell ref="CYH54:CYJ54"/>
    <mergeCell ref="CYL54:CYN54"/>
    <mergeCell ref="CYP54:CYR54"/>
    <mergeCell ref="CXF54:CXH54"/>
    <mergeCell ref="CXJ54:CXL54"/>
    <mergeCell ref="CXN54:CXP54"/>
    <mergeCell ref="CXR54:CXT54"/>
    <mergeCell ref="CXV54:CXX54"/>
    <mergeCell ref="CWL54:CWN54"/>
    <mergeCell ref="CWP54:CWR54"/>
    <mergeCell ref="CWT54:CWV54"/>
    <mergeCell ref="CWX54:CWZ54"/>
    <mergeCell ref="CXB54:CXD54"/>
    <mergeCell ref="CVR54:CVT54"/>
    <mergeCell ref="CVV54:CVX54"/>
    <mergeCell ref="CVZ54:CWB54"/>
    <mergeCell ref="CWD54:CWF54"/>
    <mergeCell ref="CWH54:CWJ54"/>
    <mergeCell ref="CUX54:CUZ54"/>
    <mergeCell ref="CVB54:CVD54"/>
    <mergeCell ref="CVF54:CVH54"/>
    <mergeCell ref="CVJ54:CVL54"/>
    <mergeCell ref="CVN54:CVP54"/>
    <mergeCell ref="CUD54:CUF54"/>
    <mergeCell ref="CUH54:CUJ54"/>
    <mergeCell ref="CUL54:CUN54"/>
    <mergeCell ref="CUP54:CUR54"/>
    <mergeCell ref="CUT54:CUV54"/>
    <mergeCell ref="CTJ54:CTL54"/>
    <mergeCell ref="CTN54:CTP54"/>
    <mergeCell ref="CTR54:CTT54"/>
    <mergeCell ref="CTV54:CTX54"/>
    <mergeCell ref="CTZ54:CUB54"/>
    <mergeCell ref="CSP54:CSR54"/>
    <mergeCell ref="CST54:CSV54"/>
    <mergeCell ref="CSX54:CSZ54"/>
    <mergeCell ref="CTB54:CTD54"/>
    <mergeCell ref="CTF54:CTH54"/>
    <mergeCell ref="CRV54:CRX54"/>
    <mergeCell ref="CRZ54:CSB54"/>
    <mergeCell ref="CSD54:CSF54"/>
    <mergeCell ref="CSH54:CSJ54"/>
    <mergeCell ref="CSL54:CSN54"/>
    <mergeCell ref="CRB54:CRD54"/>
    <mergeCell ref="CRF54:CRH54"/>
    <mergeCell ref="CRJ54:CRL54"/>
    <mergeCell ref="CRN54:CRP54"/>
    <mergeCell ref="CRR54:CRT54"/>
    <mergeCell ref="CQH54:CQJ54"/>
    <mergeCell ref="CQL54:CQN54"/>
    <mergeCell ref="CQP54:CQR54"/>
    <mergeCell ref="CQT54:CQV54"/>
    <mergeCell ref="CQX54:CQZ54"/>
    <mergeCell ref="CPN54:CPP54"/>
    <mergeCell ref="CPR54:CPT54"/>
    <mergeCell ref="CPV54:CPX54"/>
    <mergeCell ref="CPZ54:CQB54"/>
    <mergeCell ref="CQD54:CQF54"/>
    <mergeCell ref="COT54:COV54"/>
    <mergeCell ref="COX54:COZ54"/>
    <mergeCell ref="CPB54:CPD54"/>
    <mergeCell ref="CPF54:CPH54"/>
    <mergeCell ref="CPJ54:CPL54"/>
    <mergeCell ref="CNZ54:COB54"/>
    <mergeCell ref="COD54:COF54"/>
    <mergeCell ref="COH54:COJ54"/>
    <mergeCell ref="COL54:CON54"/>
    <mergeCell ref="COP54:COR54"/>
    <mergeCell ref="CNF54:CNH54"/>
    <mergeCell ref="CNJ54:CNL54"/>
    <mergeCell ref="CNN54:CNP54"/>
    <mergeCell ref="CNR54:CNT54"/>
    <mergeCell ref="CNV54:CNX54"/>
    <mergeCell ref="CML54:CMN54"/>
    <mergeCell ref="CMP54:CMR54"/>
    <mergeCell ref="CMT54:CMV54"/>
    <mergeCell ref="CMX54:CMZ54"/>
    <mergeCell ref="CNB54:CND54"/>
    <mergeCell ref="CLR54:CLT54"/>
    <mergeCell ref="CLV54:CLX54"/>
    <mergeCell ref="CLZ54:CMB54"/>
    <mergeCell ref="CMD54:CMF54"/>
    <mergeCell ref="CMH54:CMJ54"/>
    <mergeCell ref="CKX54:CKZ54"/>
    <mergeCell ref="CLB54:CLD54"/>
    <mergeCell ref="CLF54:CLH54"/>
    <mergeCell ref="CLJ54:CLL54"/>
    <mergeCell ref="CLN54:CLP54"/>
    <mergeCell ref="CKD54:CKF54"/>
    <mergeCell ref="CKH54:CKJ54"/>
    <mergeCell ref="CKL54:CKN54"/>
    <mergeCell ref="CKP54:CKR54"/>
    <mergeCell ref="CKT54:CKV54"/>
    <mergeCell ref="CJJ54:CJL54"/>
    <mergeCell ref="CJN54:CJP54"/>
    <mergeCell ref="CJR54:CJT54"/>
    <mergeCell ref="CJV54:CJX54"/>
    <mergeCell ref="CJZ54:CKB54"/>
    <mergeCell ref="CIP54:CIR54"/>
    <mergeCell ref="CIT54:CIV54"/>
    <mergeCell ref="CIX54:CIZ54"/>
    <mergeCell ref="CJB54:CJD54"/>
    <mergeCell ref="CJF54:CJH54"/>
    <mergeCell ref="CHV54:CHX54"/>
    <mergeCell ref="CHZ54:CIB54"/>
    <mergeCell ref="CID54:CIF54"/>
    <mergeCell ref="CIH54:CIJ54"/>
    <mergeCell ref="CIL54:CIN54"/>
    <mergeCell ref="CHB54:CHD54"/>
    <mergeCell ref="CHF54:CHH54"/>
    <mergeCell ref="CHJ54:CHL54"/>
    <mergeCell ref="CHN54:CHP54"/>
    <mergeCell ref="CHR54:CHT54"/>
    <mergeCell ref="CGH54:CGJ54"/>
    <mergeCell ref="CGL54:CGN54"/>
    <mergeCell ref="CGP54:CGR54"/>
    <mergeCell ref="CGT54:CGV54"/>
    <mergeCell ref="CGX54:CGZ54"/>
    <mergeCell ref="CFN54:CFP54"/>
    <mergeCell ref="CFR54:CFT54"/>
    <mergeCell ref="CFV54:CFX54"/>
    <mergeCell ref="CFZ54:CGB54"/>
    <mergeCell ref="CGD54:CGF54"/>
    <mergeCell ref="CET54:CEV54"/>
    <mergeCell ref="CEX54:CEZ54"/>
    <mergeCell ref="CFB54:CFD54"/>
    <mergeCell ref="CFF54:CFH54"/>
    <mergeCell ref="CFJ54:CFL54"/>
    <mergeCell ref="CDZ54:CEB54"/>
    <mergeCell ref="CED54:CEF54"/>
    <mergeCell ref="CEH54:CEJ54"/>
    <mergeCell ref="CEL54:CEN54"/>
    <mergeCell ref="CEP54:CER54"/>
    <mergeCell ref="CDF54:CDH54"/>
    <mergeCell ref="CDJ54:CDL54"/>
    <mergeCell ref="CDN54:CDP54"/>
    <mergeCell ref="CDR54:CDT54"/>
    <mergeCell ref="CDV54:CDX54"/>
    <mergeCell ref="CCL54:CCN54"/>
    <mergeCell ref="CCP54:CCR54"/>
    <mergeCell ref="CCT54:CCV54"/>
    <mergeCell ref="CCX54:CCZ54"/>
    <mergeCell ref="CDB54:CDD54"/>
    <mergeCell ref="CBR54:CBT54"/>
    <mergeCell ref="CBV54:CBX54"/>
    <mergeCell ref="CBZ54:CCB54"/>
    <mergeCell ref="CCD54:CCF54"/>
    <mergeCell ref="CCH54:CCJ54"/>
    <mergeCell ref="CAX54:CAZ54"/>
    <mergeCell ref="CBB54:CBD54"/>
    <mergeCell ref="CBF54:CBH54"/>
    <mergeCell ref="CBJ54:CBL54"/>
    <mergeCell ref="CBN54:CBP54"/>
    <mergeCell ref="CAD54:CAF54"/>
    <mergeCell ref="CAH54:CAJ54"/>
    <mergeCell ref="CAL54:CAN54"/>
    <mergeCell ref="CAP54:CAR54"/>
    <mergeCell ref="CAT54:CAV54"/>
    <mergeCell ref="BZJ54:BZL54"/>
    <mergeCell ref="BZN54:BZP54"/>
    <mergeCell ref="BZR54:BZT54"/>
    <mergeCell ref="BZV54:BZX54"/>
    <mergeCell ref="BZZ54:CAB54"/>
    <mergeCell ref="BYP54:BYR54"/>
    <mergeCell ref="BYT54:BYV54"/>
    <mergeCell ref="BYX54:BYZ54"/>
    <mergeCell ref="BZB54:BZD54"/>
    <mergeCell ref="BZF54:BZH54"/>
    <mergeCell ref="BXV54:BXX54"/>
    <mergeCell ref="BXZ54:BYB54"/>
    <mergeCell ref="BYD54:BYF54"/>
    <mergeCell ref="BYH54:BYJ54"/>
    <mergeCell ref="BYL54:BYN54"/>
    <mergeCell ref="BXB54:BXD54"/>
    <mergeCell ref="BXF54:BXH54"/>
    <mergeCell ref="BXJ54:BXL54"/>
    <mergeCell ref="BXN54:BXP54"/>
    <mergeCell ref="BXR54:BXT54"/>
    <mergeCell ref="BWH54:BWJ54"/>
    <mergeCell ref="BWL54:BWN54"/>
    <mergeCell ref="BWP54:BWR54"/>
    <mergeCell ref="BWT54:BWV54"/>
    <mergeCell ref="BWX54:BWZ54"/>
    <mergeCell ref="BVN54:BVP54"/>
    <mergeCell ref="BVR54:BVT54"/>
    <mergeCell ref="BVV54:BVX54"/>
    <mergeCell ref="BVZ54:BWB54"/>
    <mergeCell ref="BWD54:BWF54"/>
    <mergeCell ref="BUT54:BUV54"/>
    <mergeCell ref="BUX54:BUZ54"/>
    <mergeCell ref="BVB54:BVD54"/>
    <mergeCell ref="BVF54:BVH54"/>
    <mergeCell ref="BVJ54:BVL54"/>
    <mergeCell ref="BTZ54:BUB54"/>
    <mergeCell ref="BUD54:BUF54"/>
    <mergeCell ref="BUH54:BUJ54"/>
    <mergeCell ref="BUL54:BUN54"/>
    <mergeCell ref="BUP54:BUR54"/>
    <mergeCell ref="BTF54:BTH54"/>
    <mergeCell ref="BTJ54:BTL54"/>
    <mergeCell ref="BTN54:BTP54"/>
    <mergeCell ref="BTR54:BTT54"/>
    <mergeCell ref="BTV54:BTX54"/>
    <mergeCell ref="BSL54:BSN54"/>
    <mergeCell ref="BSP54:BSR54"/>
    <mergeCell ref="BST54:BSV54"/>
    <mergeCell ref="BSX54:BSZ54"/>
    <mergeCell ref="BTB54:BTD54"/>
    <mergeCell ref="BRR54:BRT54"/>
    <mergeCell ref="BRV54:BRX54"/>
    <mergeCell ref="BRZ54:BSB54"/>
    <mergeCell ref="BSD54:BSF54"/>
    <mergeCell ref="BSH54:BSJ54"/>
    <mergeCell ref="BQX54:BQZ54"/>
    <mergeCell ref="BRB54:BRD54"/>
    <mergeCell ref="BRF54:BRH54"/>
    <mergeCell ref="BRJ54:BRL54"/>
    <mergeCell ref="BRN54:BRP54"/>
    <mergeCell ref="BQD54:BQF54"/>
    <mergeCell ref="BQH54:BQJ54"/>
    <mergeCell ref="BQL54:BQN54"/>
    <mergeCell ref="BQP54:BQR54"/>
    <mergeCell ref="BQT54:BQV54"/>
    <mergeCell ref="BPJ54:BPL54"/>
    <mergeCell ref="BPN54:BPP54"/>
    <mergeCell ref="BPR54:BPT54"/>
    <mergeCell ref="BPV54:BPX54"/>
    <mergeCell ref="BPZ54:BQB54"/>
    <mergeCell ref="BOP54:BOR54"/>
    <mergeCell ref="BOT54:BOV54"/>
    <mergeCell ref="BOX54:BOZ54"/>
    <mergeCell ref="BPB54:BPD54"/>
    <mergeCell ref="BPF54:BPH54"/>
    <mergeCell ref="BNV54:BNX54"/>
    <mergeCell ref="BNZ54:BOB54"/>
    <mergeCell ref="BOD54:BOF54"/>
    <mergeCell ref="BOH54:BOJ54"/>
    <mergeCell ref="BOL54:BON54"/>
    <mergeCell ref="BNB54:BND54"/>
    <mergeCell ref="BNF54:BNH54"/>
    <mergeCell ref="BNJ54:BNL54"/>
    <mergeCell ref="BNN54:BNP54"/>
    <mergeCell ref="BNR54:BNT54"/>
    <mergeCell ref="BMH54:BMJ54"/>
    <mergeCell ref="BML54:BMN54"/>
    <mergeCell ref="BMP54:BMR54"/>
    <mergeCell ref="BMT54:BMV54"/>
    <mergeCell ref="BMX54:BMZ54"/>
    <mergeCell ref="BLN54:BLP54"/>
    <mergeCell ref="BLR54:BLT54"/>
    <mergeCell ref="BLV54:BLX54"/>
    <mergeCell ref="BLZ54:BMB54"/>
    <mergeCell ref="BMD54:BMF54"/>
    <mergeCell ref="BKT54:BKV54"/>
    <mergeCell ref="BKX54:BKZ54"/>
    <mergeCell ref="BLB54:BLD54"/>
    <mergeCell ref="BLF54:BLH54"/>
    <mergeCell ref="BLJ54:BLL54"/>
    <mergeCell ref="BJZ54:BKB54"/>
    <mergeCell ref="BKD54:BKF54"/>
    <mergeCell ref="BKH54:BKJ54"/>
    <mergeCell ref="BKL54:BKN54"/>
    <mergeCell ref="BKP54:BKR54"/>
    <mergeCell ref="BJF54:BJH54"/>
    <mergeCell ref="BJJ54:BJL54"/>
    <mergeCell ref="BJN54:BJP54"/>
    <mergeCell ref="BJR54:BJT54"/>
    <mergeCell ref="BJV54:BJX54"/>
    <mergeCell ref="BIL54:BIN54"/>
    <mergeCell ref="BIP54:BIR54"/>
    <mergeCell ref="BIT54:BIV54"/>
    <mergeCell ref="BIX54:BIZ54"/>
    <mergeCell ref="BJB54:BJD54"/>
    <mergeCell ref="BHR54:BHT54"/>
    <mergeCell ref="BHV54:BHX54"/>
    <mergeCell ref="BHZ54:BIB54"/>
    <mergeCell ref="BID54:BIF54"/>
    <mergeCell ref="BIH54:BIJ54"/>
    <mergeCell ref="BGX54:BGZ54"/>
    <mergeCell ref="BHB54:BHD54"/>
    <mergeCell ref="BHF54:BHH54"/>
    <mergeCell ref="BHJ54:BHL54"/>
    <mergeCell ref="BHN54:BHP54"/>
    <mergeCell ref="BGD54:BGF54"/>
    <mergeCell ref="BGH54:BGJ54"/>
    <mergeCell ref="BGL54:BGN54"/>
    <mergeCell ref="BGP54:BGR54"/>
    <mergeCell ref="BGT54:BGV54"/>
    <mergeCell ref="BFJ54:BFL54"/>
    <mergeCell ref="BFN54:BFP54"/>
    <mergeCell ref="BFR54:BFT54"/>
    <mergeCell ref="BFV54:BFX54"/>
    <mergeCell ref="BFZ54:BGB54"/>
    <mergeCell ref="BEP54:BER54"/>
    <mergeCell ref="BET54:BEV54"/>
    <mergeCell ref="BEX54:BEZ54"/>
    <mergeCell ref="BFB54:BFD54"/>
    <mergeCell ref="BFF54:BFH54"/>
    <mergeCell ref="BDV54:BDX54"/>
    <mergeCell ref="BDZ54:BEB54"/>
    <mergeCell ref="BED54:BEF54"/>
    <mergeCell ref="BEH54:BEJ54"/>
    <mergeCell ref="BEL54:BEN54"/>
    <mergeCell ref="BDB54:BDD54"/>
    <mergeCell ref="BDF54:BDH54"/>
    <mergeCell ref="BDJ54:BDL54"/>
    <mergeCell ref="BDN54:BDP54"/>
    <mergeCell ref="BDR54:BDT54"/>
    <mergeCell ref="BCH54:BCJ54"/>
    <mergeCell ref="BCL54:BCN54"/>
    <mergeCell ref="BCP54:BCR54"/>
    <mergeCell ref="BCT54:BCV54"/>
    <mergeCell ref="BCX54:BCZ54"/>
    <mergeCell ref="BBN54:BBP54"/>
    <mergeCell ref="BBR54:BBT54"/>
    <mergeCell ref="BBV54:BBX54"/>
    <mergeCell ref="BBZ54:BCB54"/>
    <mergeCell ref="BCD54:BCF54"/>
    <mergeCell ref="BAT54:BAV54"/>
    <mergeCell ref="BAX54:BAZ54"/>
    <mergeCell ref="BBB54:BBD54"/>
    <mergeCell ref="BBF54:BBH54"/>
    <mergeCell ref="BBJ54:BBL54"/>
    <mergeCell ref="AZZ54:BAB54"/>
    <mergeCell ref="BAD54:BAF54"/>
    <mergeCell ref="BAH54:BAJ54"/>
    <mergeCell ref="BAL54:BAN54"/>
    <mergeCell ref="BAP54:BAR54"/>
    <mergeCell ref="AZF54:AZH54"/>
    <mergeCell ref="AZJ54:AZL54"/>
    <mergeCell ref="AZN54:AZP54"/>
    <mergeCell ref="AZR54:AZT54"/>
    <mergeCell ref="AZV54:AZX54"/>
    <mergeCell ref="AYL54:AYN54"/>
    <mergeCell ref="AYP54:AYR54"/>
    <mergeCell ref="AYT54:AYV54"/>
    <mergeCell ref="AYX54:AYZ54"/>
    <mergeCell ref="AZB54:AZD54"/>
    <mergeCell ref="AXR54:AXT54"/>
    <mergeCell ref="AXV54:AXX54"/>
    <mergeCell ref="AXZ54:AYB54"/>
    <mergeCell ref="AYD54:AYF54"/>
    <mergeCell ref="AYH54:AYJ54"/>
    <mergeCell ref="AWX54:AWZ54"/>
    <mergeCell ref="AXB54:AXD54"/>
    <mergeCell ref="AXF54:AXH54"/>
    <mergeCell ref="AXJ54:AXL54"/>
    <mergeCell ref="AXN54:AXP54"/>
    <mergeCell ref="AWD54:AWF54"/>
    <mergeCell ref="AWH54:AWJ54"/>
    <mergeCell ref="AWL54:AWN54"/>
    <mergeCell ref="AWP54:AWR54"/>
    <mergeCell ref="AWT54:AWV54"/>
    <mergeCell ref="AVJ54:AVL54"/>
    <mergeCell ref="AVN54:AVP54"/>
    <mergeCell ref="AVR54:AVT54"/>
    <mergeCell ref="AVV54:AVX54"/>
    <mergeCell ref="AVZ54:AWB54"/>
    <mergeCell ref="AUP54:AUR54"/>
    <mergeCell ref="AUT54:AUV54"/>
    <mergeCell ref="AUX54:AUZ54"/>
    <mergeCell ref="AVB54:AVD54"/>
    <mergeCell ref="AVF54:AVH54"/>
    <mergeCell ref="ATV54:ATX54"/>
    <mergeCell ref="ATZ54:AUB54"/>
    <mergeCell ref="AUD54:AUF54"/>
    <mergeCell ref="AUH54:AUJ54"/>
    <mergeCell ref="AUL54:AUN54"/>
    <mergeCell ref="ATB54:ATD54"/>
    <mergeCell ref="ATF54:ATH54"/>
    <mergeCell ref="ATJ54:ATL54"/>
    <mergeCell ref="ATN54:ATP54"/>
    <mergeCell ref="ATR54:ATT54"/>
    <mergeCell ref="ASH54:ASJ54"/>
    <mergeCell ref="ASL54:ASN54"/>
    <mergeCell ref="ASP54:ASR54"/>
    <mergeCell ref="AST54:ASV54"/>
    <mergeCell ref="ASX54:ASZ54"/>
    <mergeCell ref="ARN54:ARP54"/>
    <mergeCell ref="ARR54:ART54"/>
    <mergeCell ref="ARV54:ARX54"/>
    <mergeCell ref="ARZ54:ASB54"/>
    <mergeCell ref="ASD54:ASF54"/>
    <mergeCell ref="AQT54:AQV54"/>
    <mergeCell ref="AQX54:AQZ54"/>
    <mergeCell ref="ARB54:ARD54"/>
    <mergeCell ref="ARF54:ARH54"/>
    <mergeCell ref="ARJ54:ARL54"/>
    <mergeCell ref="APZ54:AQB54"/>
    <mergeCell ref="AQD54:AQF54"/>
    <mergeCell ref="AQH54:AQJ54"/>
    <mergeCell ref="AQL54:AQN54"/>
    <mergeCell ref="AQP54:AQR54"/>
    <mergeCell ref="APF54:APH54"/>
    <mergeCell ref="APJ54:APL54"/>
    <mergeCell ref="APN54:APP54"/>
    <mergeCell ref="APR54:APT54"/>
    <mergeCell ref="APV54:APX54"/>
    <mergeCell ref="AOL54:AON54"/>
    <mergeCell ref="AOP54:AOR54"/>
    <mergeCell ref="AOT54:AOV54"/>
    <mergeCell ref="AOX54:AOZ54"/>
    <mergeCell ref="APB54:APD54"/>
    <mergeCell ref="ANR54:ANT54"/>
    <mergeCell ref="ANV54:ANX54"/>
    <mergeCell ref="ANZ54:AOB54"/>
    <mergeCell ref="AOD54:AOF54"/>
    <mergeCell ref="AOH54:AOJ54"/>
    <mergeCell ref="AMX54:AMZ54"/>
    <mergeCell ref="ANB54:AND54"/>
    <mergeCell ref="ANF54:ANH54"/>
    <mergeCell ref="ANJ54:ANL54"/>
    <mergeCell ref="ANN54:ANP54"/>
    <mergeCell ref="AMD54:AMF54"/>
    <mergeCell ref="AMH54:AMJ54"/>
    <mergeCell ref="AML54:AMN54"/>
    <mergeCell ref="AMP54:AMR54"/>
    <mergeCell ref="AMT54:AMV54"/>
    <mergeCell ref="ALJ54:ALL54"/>
    <mergeCell ref="ALN54:ALP54"/>
    <mergeCell ref="ALR54:ALT54"/>
    <mergeCell ref="ALV54:ALX54"/>
    <mergeCell ref="ALZ54:AMB54"/>
    <mergeCell ref="AKP54:AKR54"/>
    <mergeCell ref="AKT54:AKV54"/>
    <mergeCell ref="AKX54:AKZ54"/>
    <mergeCell ref="ALB54:ALD54"/>
    <mergeCell ref="ALF54:ALH54"/>
    <mergeCell ref="AJV54:AJX54"/>
    <mergeCell ref="AJZ54:AKB54"/>
    <mergeCell ref="AKD54:AKF54"/>
    <mergeCell ref="AKH54:AKJ54"/>
    <mergeCell ref="AKL54:AKN54"/>
    <mergeCell ref="AJB54:AJD54"/>
    <mergeCell ref="AJF54:AJH54"/>
    <mergeCell ref="AJJ54:AJL54"/>
    <mergeCell ref="AJN54:AJP54"/>
    <mergeCell ref="AJR54:AJT54"/>
    <mergeCell ref="AIH54:AIJ54"/>
    <mergeCell ref="AIL54:AIN54"/>
    <mergeCell ref="AIP54:AIR54"/>
    <mergeCell ref="AIT54:AIV54"/>
    <mergeCell ref="AIX54:AIZ54"/>
    <mergeCell ref="AHN54:AHP54"/>
    <mergeCell ref="AHR54:AHT54"/>
    <mergeCell ref="AHV54:AHX54"/>
    <mergeCell ref="AHZ54:AIB54"/>
    <mergeCell ref="AID54:AIF54"/>
    <mergeCell ref="AGT54:AGV54"/>
    <mergeCell ref="AGX54:AGZ54"/>
    <mergeCell ref="AHB54:AHD54"/>
    <mergeCell ref="AHF54:AHH54"/>
    <mergeCell ref="AHJ54:AHL54"/>
    <mergeCell ref="AFZ54:AGB54"/>
    <mergeCell ref="AGD54:AGF54"/>
    <mergeCell ref="AGH54:AGJ54"/>
    <mergeCell ref="AGL54:AGN54"/>
    <mergeCell ref="AGP54:AGR54"/>
    <mergeCell ref="AFF54:AFH54"/>
    <mergeCell ref="AFJ54:AFL54"/>
    <mergeCell ref="AFN54:AFP54"/>
    <mergeCell ref="AFR54:AFT54"/>
    <mergeCell ref="AFV54:AFX54"/>
    <mergeCell ref="AEL54:AEN54"/>
    <mergeCell ref="AEP54:AER54"/>
    <mergeCell ref="AET54:AEV54"/>
    <mergeCell ref="AEX54:AEZ54"/>
    <mergeCell ref="AFB54:AFD54"/>
    <mergeCell ref="ADR54:ADT54"/>
    <mergeCell ref="ADV54:ADX54"/>
    <mergeCell ref="ADZ54:AEB54"/>
    <mergeCell ref="AED54:AEF54"/>
    <mergeCell ref="AEH54:AEJ54"/>
    <mergeCell ref="ACX54:ACZ54"/>
    <mergeCell ref="ADB54:ADD54"/>
    <mergeCell ref="ADF54:ADH54"/>
    <mergeCell ref="ADJ54:ADL54"/>
    <mergeCell ref="ADN54:ADP54"/>
    <mergeCell ref="ACD54:ACF54"/>
    <mergeCell ref="ACH54:ACJ54"/>
    <mergeCell ref="ACL54:ACN54"/>
    <mergeCell ref="ACP54:ACR54"/>
    <mergeCell ref="ACT54:ACV54"/>
    <mergeCell ref="ABJ54:ABL54"/>
    <mergeCell ref="ABN54:ABP54"/>
    <mergeCell ref="ABR54:ABT54"/>
    <mergeCell ref="ABV54:ABX54"/>
    <mergeCell ref="ABZ54:ACB54"/>
    <mergeCell ref="AAP54:AAR54"/>
    <mergeCell ref="AAT54:AAV54"/>
    <mergeCell ref="AAX54:AAZ54"/>
    <mergeCell ref="ABB54:ABD54"/>
    <mergeCell ref="ABF54:ABH54"/>
    <mergeCell ref="ZV54:ZX54"/>
    <mergeCell ref="ZZ54:AAB54"/>
    <mergeCell ref="AAD54:AAF54"/>
    <mergeCell ref="AAH54:AAJ54"/>
    <mergeCell ref="AAL54:AAN54"/>
    <mergeCell ref="ZB54:ZD54"/>
    <mergeCell ref="ZF54:ZH54"/>
    <mergeCell ref="ZJ54:ZL54"/>
    <mergeCell ref="ZN54:ZP54"/>
    <mergeCell ref="ZR54:ZT54"/>
    <mergeCell ref="YH54:YJ54"/>
    <mergeCell ref="YL54:YN54"/>
    <mergeCell ref="YP54:YR54"/>
    <mergeCell ref="YT54:YV54"/>
    <mergeCell ref="YX54:YZ54"/>
    <mergeCell ref="XN54:XP54"/>
    <mergeCell ref="XR54:XT54"/>
    <mergeCell ref="XV54:XX54"/>
    <mergeCell ref="XZ54:YB54"/>
    <mergeCell ref="YD54:YF54"/>
    <mergeCell ref="WT54:WV54"/>
    <mergeCell ref="WX54:WZ54"/>
    <mergeCell ref="XB54:XD54"/>
    <mergeCell ref="XF54:XH54"/>
    <mergeCell ref="XJ54:XL54"/>
    <mergeCell ref="VZ54:WB54"/>
    <mergeCell ref="WD54:WF54"/>
    <mergeCell ref="WH54:WJ54"/>
    <mergeCell ref="WL54:WN54"/>
    <mergeCell ref="WP54:WR54"/>
    <mergeCell ref="VF54:VH54"/>
    <mergeCell ref="VJ54:VL54"/>
    <mergeCell ref="VN54:VP54"/>
    <mergeCell ref="VR54:VT54"/>
    <mergeCell ref="VV54:VX54"/>
    <mergeCell ref="UL54:UN54"/>
    <mergeCell ref="UP54:UR54"/>
    <mergeCell ref="UT54:UV54"/>
    <mergeCell ref="UX54:UZ54"/>
    <mergeCell ref="VB54:VD54"/>
    <mergeCell ref="TR54:TT54"/>
    <mergeCell ref="TV54:TX54"/>
    <mergeCell ref="TZ54:UB54"/>
    <mergeCell ref="UD54:UF54"/>
    <mergeCell ref="UH54:UJ54"/>
    <mergeCell ref="SX54:SZ54"/>
    <mergeCell ref="TB54:TD54"/>
    <mergeCell ref="TF54:TH54"/>
    <mergeCell ref="TJ54:TL54"/>
    <mergeCell ref="TN54:TP54"/>
    <mergeCell ref="SD54:SF54"/>
    <mergeCell ref="SH54:SJ54"/>
    <mergeCell ref="SL54:SN54"/>
    <mergeCell ref="SP54:SR54"/>
    <mergeCell ref="ST54:SV54"/>
    <mergeCell ref="RJ54:RL54"/>
    <mergeCell ref="RN54:RP54"/>
    <mergeCell ref="RR54:RT54"/>
    <mergeCell ref="RV54:RX54"/>
    <mergeCell ref="RZ54:SB54"/>
    <mergeCell ref="QP54:QR54"/>
    <mergeCell ref="QT54:QV54"/>
    <mergeCell ref="QX54:QZ54"/>
    <mergeCell ref="RB54:RD54"/>
    <mergeCell ref="RF54:RH54"/>
    <mergeCell ref="PV54:PX54"/>
    <mergeCell ref="PZ54:QB54"/>
    <mergeCell ref="QD54:QF54"/>
    <mergeCell ref="QH54:QJ54"/>
    <mergeCell ref="QL54:QN54"/>
    <mergeCell ref="PB54:PD54"/>
    <mergeCell ref="PF54:PH54"/>
    <mergeCell ref="PJ54:PL54"/>
    <mergeCell ref="PN54:PP54"/>
    <mergeCell ref="PR54:PT54"/>
    <mergeCell ref="OH54:OJ54"/>
    <mergeCell ref="OL54:ON54"/>
    <mergeCell ref="OP54:OR54"/>
    <mergeCell ref="OT54:OV54"/>
    <mergeCell ref="OX54:OZ54"/>
    <mergeCell ref="FV54:FX54"/>
    <mergeCell ref="FZ54:GB54"/>
    <mergeCell ref="GD54:GF54"/>
    <mergeCell ref="GH54:GJ54"/>
    <mergeCell ref="GL54:GN54"/>
    <mergeCell ref="FB54:FD54"/>
    <mergeCell ref="FF54:FH54"/>
    <mergeCell ref="FJ54:FL54"/>
    <mergeCell ref="FN54:FP54"/>
    <mergeCell ref="FR54:FT54"/>
    <mergeCell ref="EH54:EJ54"/>
    <mergeCell ref="EL54:EN54"/>
    <mergeCell ref="EP54:ER54"/>
    <mergeCell ref="ET54:EV54"/>
    <mergeCell ref="EX54:EZ54"/>
    <mergeCell ref="DN54:DP54"/>
    <mergeCell ref="DR54:DT54"/>
    <mergeCell ref="DV54:DX54"/>
    <mergeCell ref="DZ54:EB54"/>
    <mergeCell ref="ED54:EF54"/>
    <mergeCell ref="NN54:NP54"/>
    <mergeCell ref="NR54:NT54"/>
    <mergeCell ref="NV54:NX54"/>
    <mergeCell ref="NZ54:OB54"/>
    <mergeCell ref="OD54:OF54"/>
    <mergeCell ref="MT54:MV54"/>
    <mergeCell ref="MX54:MZ54"/>
    <mergeCell ref="NB54:ND54"/>
    <mergeCell ref="NF54:NH54"/>
    <mergeCell ref="NJ54:NL54"/>
    <mergeCell ref="LZ54:MB54"/>
    <mergeCell ref="MD54:MF54"/>
    <mergeCell ref="MH54:MJ54"/>
    <mergeCell ref="ML54:MN54"/>
    <mergeCell ref="MP54:MR54"/>
    <mergeCell ref="LF54:LH54"/>
    <mergeCell ref="LJ54:LL54"/>
    <mergeCell ref="LN54:LP54"/>
    <mergeCell ref="LR54:LT54"/>
    <mergeCell ref="LV54:LX54"/>
    <mergeCell ref="KL54:KN54"/>
    <mergeCell ref="KP54:KR54"/>
    <mergeCell ref="KT54:KV54"/>
    <mergeCell ref="KX54:KZ54"/>
    <mergeCell ref="LB54:LD54"/>
    <mergeCell ref="JR54:JT54"/>
    <mergeCell ref="JV54:JX54"/>
    <mergeCell ref="JZ54:KB54"/>
    <mergeCell ref="KD54:KF54"/>
    <mergeCell ref="KH54:KJ54"/>
    <mergeCell ref="IX54:IZ54"/>
    <mergeCell ref="JB54:JD54"/>
    <mergeCell ref="JF54:JH54"/>
    <mergeCell ref="JJ54:JL54"/>
    <mergeCell ref="JN54:JP54"/>
    <mergeCell ref="XEX34:XEZ34"/>
    <mergeCell ref="XFB34:XFD34"/>
    <mergeCell ref="B54:D54"/>
    <mergeCell ref="F54:H54"/>
    <mergeCell ref="J54:L54"/>
    <mergeCell ref="N54:P54"/>
    <mergeCell ref="R54:T54"/>
    <mergeCell ref="V54:X54"/>
    <mergeCell ref="Z54:AB54"/>
    <mergeCell ref="AD54:AF54"/>
    <mergeCell ref="AH54:AJ54"/>
    <mergeCell ref="AL54:AN54"/>
    <mergeCell ref="AP54:AR54"/>
    <mergeCell ref="AT54:AV54"/>
    <mergeCell ref="AX54:AZ54"/>
    <mergeCell ref="BB54:BD54"/>
    <mergeCell ref="XED34:XEF34"/>
    <mergeCell ref="XEH34:XEJ34"/>
    <mergeCell ref="XEL34:XEN34"/>
    <mergeCell ref="XEP34:XER34"/>
    <mergeCell ref="XET34:XEV34"/>
    <mergeCell ref="XDJ34:XDL34"/>
    <mergeCell ref="XDN34:XDP34"/>
    <mergeCell ref="XDR34:XDT34"/>
    <mergeCell ref="XDV34:XDX34"/>
    <mergeCell ref="XDZ34:XEB34"/>
    <mergeCell ref="XCP34:XCR34"/>
    <mergeCell ref="XCT34:XCV34"/>
    <mergeCell ref="XCX34:XCZ34"/>
    <mergeCell ref="XDB34:XDD34"/>
    <mergeCell ref="XDF34:XDH34"/>
    <mergeCell ref="XBV34:XBX34"/>
    <mergeCell ref="XBZ34:XCB34"/>
    <mergeCell ref="XCD34:XCF34"/>
    <mergeCell ref="XCH34:XCJ34"/>
    <mergeCell ref="XCL34:XCN34"/>
    <mergeCell ref="XBB34:XBD34"/>
    <mergeCell ref="XBF34:XBH34"/>
    <mergeCell ref="XBJ34:XBL34"/>
    <mergeCell ref="XBN34:XBP34"/>
    <mergeCell ref="XBR34:XBT34"/>
    <mergeCell ref="XAH34:XAJ34"/>
    <mergeCell ref="XAL34:XAN34"/>
    <mergeCell ref="XAP34:XAR34"/>
    <mergeCell ref="XAT34:XAV34"/>
    <mergeCell ref="XAX34:XAZ34"/>
    <mergeCell ref="WZN34:WZP34"/>
    <mergeCell ref="WZR34:WZT34"/>
    <mergeCell ref="WZV34:WZX34"/>
    <mergeCell ref="ID54:IF54"/>
    <mergeCell ref="IH54:IJ54"/>
    <mergeCell ref="IL54:IN54"/>
    <mergeCell ref="IP54:IR54"/>
    <mergeCell ref="IT54:IV54"/>
    <mergeCell ref="HJ54:HL54"/>
    <mergeCell ref="HN54:HP54"/>
    <mergeCell ref="HR54:HT54"/>
    <mergeCell ref="HV54:HX54"/>
    <mergeCell ref="HZ54:IB54"/>
    <mergeCell ref="GP54:GR54"/>
    <mergeCell ref="GT54:GV54"/>
    <mergeCell ref="GX54:GZ54"/>
    <mergeCell ref="HB54:HD54"/>
    <mergeCell ref="HF54:HH54"/>
    <mergeCell ref="WZZ34:XAB34"/>
    <mergeCell ref="XAD34:XAF34"/>
    <mergeCell ref="WYT34:WYV34"/>
    <mergeCell ref="WYX34:WYZ34"/>
    <mergeCell ref="WZB34:WZD34"/>
    <mergeCell ref="WZF34:WZH34"/>
    <mergeCell ref="WZJ34:WZL34"/>
    <mergeCell ref="WXZ34:WYB34"/>
    <mergeCell ref="WYD34:WYF34"/>
    <mergeCell ref="WYH34:WYJ34"/>
    <mergeCell ref="WYL34:WYN34"/>
    <mergeCell ref="WYP34:WYR34"/>
    <mergeCell ref="WXF34:WXH34"/>
    <mergeCell ref="WXJ34:WXL34"/>
    <mergeCell ref="WXN34:WXP34"/>
    <mergeCell ref="WXR34:WXT34"/>
    <mergeCell ref="WXV34:WXX34"/>
    <mergeCell ref="WWL34:WWN34"/>
    <mergeCell ref="WWP34:WWR34"/>
    <mergeCell ref="WWT34:WWV34"/>
    <mergeCell ref="WWX34:WWZ34"/>
    <mergeCell ref="WXB34:WXD34"/>
    <mergeCell ref="WVR34:WVT34"/>
    <mergeCell ref="WVV34:WVX34"/>
    <mergeCell ref="WVZ34:WWB34"/>
    <mergeCell ref="WWD34:WWF34"/>
    <mergeCell ref="WWH34:WWJ34"/>
    <mergeCell ref="WUX34:WUZ34"/>
    <mergeCell ref="WVB34:WVD34"/>
    <mergeCell ref="WVF34:WVH34"/>
    <mergeCell ref="WVJ34:WVL34"/>
    <mergeCell ref="WVN34:WVP34"/>
    <mergeCell ref="WUD34:WUF34"/>
    <mergeCell ref="WUH34:WUJ34"/>
    <mergeCell ref="WUL34:WUN34"/>
    <mergeCell ref="WUP34:WUR34"/>
    <mergeCell ref="WUT34:WUV34"/>
    <mergeCell ref="WTJ34:WTL34"/>
    <mergeCell ref="WTN34:WTP34"/>
    <mergeCell ref="WTR34:WTT34"/>
    <mergeCell ref="WTV34:WTX34"/>
    <mergeCell ref="WTZ34:WUB34"/>
    <mergeCell ref="WSP34:WSR34"/>
    <mergeCell ref="WST34:WSV34"/>
    <mergeCell ref="WSX34:WSZ34"/>
    <mergeCell ref="WTB34:WTD34"/>
    <mergeCell ref="WTF34:WTH34"/>
    <mergeCell ref="WRV34:WRX34"/>
    <mergeCell ref="WRZ34:WSB34"/>
    <mergeCell ref="WSD34:WSF34"/>
    <mergeCell ref="WSH34:WSJ34"/>
    <mergeCell ref="WSL34:WSN34"/>
    <mergeCell ref="WRB34:WRD34"/>
    <mergeCell ref="WRF34:WRH34"/>
    <mergeCell ref="WRJ34:WRL34"/>
    <mergeCell ref="WRN34:WRP34"/>
    <mergeCell ref="WRR34:WRT34"/>
    <mergeCell ref="WQH34:WQJ34"/>
    <mergeCell ref="WQL34:WQN34"/>
    <mergeCell ref="WQP34:WQR34"/>
    <mergeCell ref="WQT34:WQV34"/>
    <mergeCell ref="WQX34:WQZ34"/>
    <mergeCell ref="WPN34:WPP34"/>
    <mergeCell ref="WPR34:WPT34"/>
    <mergeCell ref="WPV34:WPX34"/>
    <mergeCell ref="WPZ34:WQB34"/>
    <mergeCell ref="WQD34:WQF34"/>
    <mergeCell ref="WOT34:WOV34"/>
    <mergeCell ref="WOX34:WOZ34"/>
    <mergeCell ref="WPB34:WPD34"/>
    <mergeCell ref="WPF34:WPH34"/>
    <mergeCell ref="WPJ34:WPL34"/>
    <mergeCell ref="WNZ34:WOB34"/>
    <mergeCell ref="WOD34:WOF34"/>
    <mergeCell ref="WOH34:WOJ34"/>
    <mergeCell ref="WOL34:WON34"/>
    <mergeCell ref="WOP34:WOR34"/>
    <mergeCell ref="WNF34:WNH34"/>
    <mergeCell ref="WNJ34:WNL34"/>
    <mergeCell ref="WNN34:WNP34"/>
    <mergeCell ref="WNR34:WNT34"/>
    <mergeCell ref="WNV34:WNX34"/>
    <mergeCell ref="WML34:WMN34"/>
    <mergeCell ref="WMP34:WMR34"/>
    <mergeCell ref="WMT34:WMV34"/>
    <mergeCell ref="WMX34:WMZ34"/>
    <mergeCell ref="WNB34:WND34"/>
    <mergeCell ref="WLR34:WLT34"/>
    <mergeCell ref="WLV34:WLX34"/>
    <mergeCell ref="WLZ34:WMB34"/>
    <mergeCell ref="WMD34:WMF34"/>
    <mergeCell ref="WMH34:WMJ34"/>
    <mergeCell ref="WKX34:WKZ34"/>
    <mergeCell ref="WLB34:WLD34"/>
    <mergeCell ref="WLF34:WLH34"/>
    <mergeCell ref="WLJ34:WLL34"/>
    <mergeCell ref="WLN34:WLP34"/>
    <mergeCell ref="WKD34:WKF34"/>
    <mergeCell ref="WKH34:WKJ34"/>
    <mergeCell ref="WKL34:WKN34"/>
    <mergeCell ref="WKP34:WKR34"/>
    <mergeCell ref="WKT34:WKV34"/>
    <mergeCell ref="WJJ34:WJL34"/>
    <mergeCell ref="WJN34:WJP34"/>
    <mergeCell ref="WJR34:WJT34"/>
    <mergeCell ref="WJV34:WJX34"/>
    <mergeCell ref="WJZ34:WKB34"/>
    <mergeCell ref="WIP34:WIR34"/>
    <mergeCell ref="WIT34:WIV34"/>
    <mergeCell ref="WIX34:WIZ34"/>
    <mergeCell ref="WJB34:WJD34"/>
    <mergeCell ref="WJF34:WJH34"/>
    <mergeCell ref="WHV34:WHX34"/>
    <mergeCell ref="WHZ34:WIB34"/>
    <mergeCell ref="WID34:WIF34"/>
    <mergeCell ref="WIH34:WIJ34"/>
    <mergeCell ref="WIL34:WIN34"/>
    <mergeCell ref="WHB34:WHD34"/>
    <mergeCell ref="WHF34:WHH34"/>
    <mergeCell ref="WHJ34:WHL34"/>
    <mergeCell ref="WHN34:WHP34"/>
    <mergeCell ref="WHR34:WHT34"/>
    <mergeCell ref="WGH34:WGJ34"/>
    <mergeCell ref="WGL34:WGN34"/>
    <mergeCell ref="WGP34:WGR34"/>
    <mergeCell ref="WGT34:WGV34"/>
    <mergeCell ref="WGX34:WGZ34"/>
    <mergeCell ref="WFN34:WFP34"/>
    <mergeCell ref="WFR34:WFT34"/>
    <mergeCell ref="WFV34:WFX34"/>
    <mergeCell ref="WFZ34:WGB34"/>
    <mergeCell ref="WGD34:WGF34"/>
    <mergeCell ref="WET34:WEV34"/>
    <mergeCell ref="WEX34:WEZ34"/>
    <mergeCell ref="WFB34:WFD34"/>
    <mergeCell ref="WFF34:WFH34"/>
    <mergeCell ref="WFJ34:WFL34"/>
    <mergeCell ref="WDZ34:WEB34"/>
    <mergeCell ref="WED34:WEF34"/>
    <mergeCell ref="WEH34:WEJ34"/>
    <mergeCell ref="WEL34:WEN34"/>
    <mergeCell ref="WEP34:WER34"/>
    <mergeCell ref="WDF34:WDH34"/>
    <mergeCell ref="WDJ34:WDL34"/>
    <mergeCell ref="WDN34:WDP34"/>
    <mergeCell ref="WDR34:WDT34"/>
    <mergeCell ref="WDV34:WDX34"/>
    <mergeCell ref="WCL34:WCN34"/>
    <mergeCell ref="WCP34:WCR34"/>
    <mergeCell ref="WCT34:WCV34"/>
    <mergeCell ref="WCX34:WCZ34"/>
    <mergeCell ref="WDB34:WDD34"/>
    <mergeCell ref="WBR34:WBT34"/>
    <mergeCell ref="WBV34:WBX34"/>
    <mergeCell ref="WBZ34:WCB34"/>
    <mergeCell ref="WCD34:WCF34"/>
    <mergeCell ref="WCH34:WCJ34"/>
    <mergeCell ref="WAX34:WAZ34"/>
    <mergeCell ref="WBB34:WBD34"/>
    <mergeCell ref="WBF34:WBH34"/>
    <mergeCell ref="WBJ34:WBL34"/>
    <mergeCell ref="WBN34:WBP34"/>
    <mergeCell ref="WAD34:WAF34"/>
    <mergeCell ref="WAH34:WAJ34"/>
    <mergeCell ref="WAL34:WAN34"/>
    <mergeCell ref="WAP34:WAR34"/>
    <mergeCell ref="WAT34:WAV34"/>
    <mergeCell ref="VZJ34:VZL34"/>
    <mergeCell ref="VZN34:VZP34"/>
    <mergeCell ref="VZR34:VZT34"/>
    <mergeCell ref="VZV34:VZX34"/>
    <mergeCell ref="VZZ34:WAB34"/>
    <mergeCell ref="VYP34:VYR34"/>
    <mergeCell ref="VYT34:VYV34"/>
    <mergeCell ref="VYX34:VYZ34"/>
    <mergeCell ref="VZB34:VZD34"/>
    <mergeCell ref="VZF34:VZH34"/>
    <mergeCell ref="VXV34:VXX34"/>
    <mergeCell ref="VXZ34:VYB34"/>
    <mergeCell ref="VYD34:VYF34"/>
    <mergeCell ref="VYH34:VYJ34"/>
    <mergeCell ref="VYL34:VYN34"/>
    <mergeCell ref="VXB34:VXD34"/>
    <mergeCell ref="VXF34:VXH34"/>
    <mergeCell ref="VXJ34:VXL34"/>
    <mergeCell ref="VXN34:VXP34"/>
    <mergeCell ref="VXR34:VXT34"/>
    <mergeCell ref="VWH34:VWJ34"/>
    <mergeCell ref="VWL34:VWN34"/>
    <mergeCell ref="VWP34:VWR34"/>
    <mergeCell ref="VWT34:VWV34"/>
    <mergeCell ref="VWX34:VWZ34"/>
    <mergeCell ref="VVN34:VVP34"/>
    <mergeCell ref="VVR34:VVT34"/>
    <mergeCell ref="VVV34:VVX34"/>
    <mergeCell ref="VVZ34:VWB34"/>
    <mergeCell ref="VWD34:VWF34"/>
    <mergeCell ref="VUT34:VUV34"/>
    <mergeCell ref="VUX34:VUZ34"/>
    <mergeCell ref="VVB34:VVD34"/>
    <mergeCell ref="VVF34:VVH34"/>
    <mergeCell ref="VVJ34:VVL34"/>
    <mergeCell ref="VTZ34:VUB34"/>
    <mergeCell ref="VUD34:VUF34"/>
    <mergeCell ref="VUH34:VUJ34"/>
    <mergeCell ref="VUL34:VUN34"/>
    <mergeCell ref="VUP34:VUR34"/>
    <mergeCell ref="VTF34:VTH34"/>
    <mergeCell ref="VTJ34:VTL34"/>
    <mergeCell ref="VTN34:VTP34"/>
    <mergeCell ref="VTR34:VTT34"/>
    <mergeCell ref="VTV34:VTX34"/>
    <mergeCell ref="VSL34:VSN34"/>
    <mergeCell ref="VSP34:VSR34"/>
    <mergeCell ref="VST34:VSV34"/>
    <mergeCell ref="VSX34:VSZ34"/>
    <mergeCell ref="VTB34:VTD34"/>
    <mergeCell ref="VRR34:VRT34"/>
    <mergeCell ref="VRV34:VRX34"/>
    <mergeCell ref="VRZ34:VSB34"/>
    <mergeCell ref="VSD34:VSF34"/>
    <mergeCell ref="VSH34:VSJ34"/>
    <mergeCell ref="VQX34:VQZ34"/>
    <mergeCell ref="VRB34:VRD34"/>
    <mergeCell ref="VRF34:VRH34"/>
    <mergeCell ref="VRJ34:VRL34"/>
    <mergeCell ref="VRN34:VRP34"/>
    <mergeCell ref="VQD34:VQF34"/>
    <mergeCell ref="VQH34:VQJ34"/>
    <mergeCell ref="VQL34:VQN34"/>
    <mergeCell ref="VQP34:VQR34"/>
    <mergeCell ref="VQT34:VQV34"/>
    <mergeCell ref="VPJ34:VPL34"/>
    <mergeCell ref="VPN34:VPP34"/>
    <mergeCell ref="VPR34:VPT34"/>
    <mergeCell ref="VPV34:VPX34"/>
    <mergeCell ref="VPZ34:VQB34"/>
    <mergeCell ref="VOP34:VOR34"/>
    <mergeCell ref="VOT34:VOV34"/>
    <mergeCell ref="VOX34:VOZ34"/>
    <mergeCell ref="VPB34:VPD34"/>
    <mergeCell ref="VPF34:VPH34"/>
    <mergeCell ref="VNV34:VNX34"/>
    <mergeCell ref="VNZ34:VOB34"/>
    <mergeCell ref="VOD34:VOF34"/>
    <mergeCell ref="VOH34:VOJ34"/>
    <mergeCell ref="VOL34:VON34"/>
    <mergeCell ref="VNB34:VND34"/>
    <mergeCell ref="VNF34:VNH34"/>
    <mergeCell ref="VNJ34:VNL34"/>
    <mergeCell ref="VNN34:VNP34"/>
    <mergeCell ref="VNR34:VNT34"/>
    <mergeCell ref="VMH34:VMJ34"/>
    <mergeCell ref="VML34:VMN34"/>
    <mergeCell ref="VMP34:VMR34"/>
    <mergeCell ref="VMT34:VMV34"/>
    <mergeCell ref="VMX34:VMZ34"/>
    <mergeCell ref="VLN34:VLP34"/>
    <mergeCell ref="VLR34:VLT34"/>
    <mergeCell ref="VLV34:VLX34"/>
    <mergeCell ref="VLZ34:VMB34"/>
    <mergeCell ref="VMD34:VMF34"/>
    <mergeCell ref="VKT34:VKV34"/>
    <mergeCell ref="VKX34:VKZ34"/>
    <mergeCell ref="VLB34:VLD34"/>
    <mergeCell ref="VLF34:VLH34"/>
    <mergeCell ref="VLJ34:VLL34"/>
    <mergeCell ref="VJZ34:VKB34"/>
    <mergeCell ref="VKD34:VKF34"/>
    <mergeCell ref="VKH34:VKJ34"/>
    <mergeCell ref="VKL34:VKN34"/>
    <mergeCell ref="VKP34:VKR34"/>
    <mergeCell ref="VJF34:VJH34"/>
    <mergeCell ref="VJJ34:VJL34"/>
    <mergeCell ref="VJN34:VJP34"/>
    <mergeCell ref="VJR34:VJT34"/>
    <mergeCell ref="VJV34:VJX34"/>
    <mergeCell ref="VIL34:VIN34"/>
    <mergeCell ref="VIP34:VIR34"/>
    <mergeCell ref="VIT34:VIV34"/>
    <mergeCell ref="VIX34:VIZ34"/>
    <mergeCell ref="VJB34:VJD34"/>
    <mergeCell ref="VHR34:VHT34"/>
    <mergeCell ref="VHV34:VHX34"/>
    <mergeCell ref="VHZ34:VIB34"/>
    <mergeCell ref="VID34:VIF34"/>
    <mergeCell ref="VIH34:VIJ34"/>
    <mergeCell ref="VGX34:VGZ34"/>
    <mergeCell ref="VHB34:VHD34"/>
    <mergeCell ref="VHF34:VHH34"/>
    <mergeCell ref="VHJ34:VHL34"/>
    <mergeCell ref="VHN34:VHP34"/>
    <mergeCell ref="VGD34:VGF34"/>
    <mergeCell ref="VGH34:VGJ34"/>
    <mergeCell ref="VGL34:VGN34"/>
    <mergeCell ref="VGP34:VGR34"/>
    <mergeCell ref="VGT34:VGV34"/>
    <mergeCell ref="VFJ34:VFL34"/>
    <mergeCell ref="VFN34:VFP34"/>
    <mergeCell ref="VFR34:VFT34"/>
    <mergeCell ref="VFV34:VFX34"/>
    <mergeCell ref="VFZ34:VGB34"/>
    <mergeCell ref="VEP34:VER34"/>
    <mergeCell ref="VET34:VEV34"/>
    <mergeCell ref="VEX34:VEZ34"/>
    <mergeCell ref="VFB34:VFD34"/>
    <mergeCell ref="VFF34:VFH34"/>
    <mergeCell ref="VDV34:VDX34"/>
    <mergeCell ref="VDZ34:VEB34"/>
    <mergeCell ref="VED34:VEF34"/>
    <mergeCell ref="VEH34:VEJ34"/>
    <mergeCell ref="VEL34:VEN34"/>
    <mergeCell ref="VDB34:VDD34"/>
    <mergeCell ref="VDF34:VDH34"/>
    <mergeCell ref="VDJ34:VDL34"/>
    <mergeCell ref="VDN34:VDP34"/>
    <mergeCell ref="VDR34:VDT34"/>
    <mergeCell ref="VCH34:VCJ34"/>
    <mergeCell ref="VCL34:VCN34"/>
    <mergeCell ref="VCP34:VCR34"/>
    <mergeCell ref="VCT34:VCV34"/>
    <mergeCell ref="VCX34:VCZ34"/>
    <mergeCell ref="VBN34:VBP34"/>
    <mergeCell ref="VBR34:VBT34"/>
    <mergeCell ref="VBV34:VBX34"/>
    <mergeCell ref="VBZ34:VCB34"/>
    <mergeCell ref="VCD34:VCF34"/>
    <mergeCell ref="VAT34:VAV34"/>
    <mergeCell ref="VAX34:VAZ34"/>
    <mergeCell ref="VBB34:VBD34"/>
    <mergeCell ref="VBF34:VBH34"/>
    <mergeCell ref="VBJ34:VBL34"/>
    <mergeCell ref="UZZ34:VAB34"/>
    <mergeCell ref="VAD34:VAF34"/>
    <mergeCell ref="VAH34:VAJ34"/>
    <mergeCell ref="VAL34:VAN34"/>
    <mergeCell ref="VAP34:VAR34"/>
    <mergeCell ref="UZF34:UZH34"/>
    <mergeCell ref="UZJ34:UZL34"/>
    <mergeCell ref="UZN34:UZP34"/>
    <mergeCell ref="UZR34:UZT34"/>
    <mergeCell ref="UZV34:UZX34"/>
    <mergeCell ref="UYL34:UYN34"/>
    <mergeCell ref="UYP34:UYR34"/>
    <mergeCell ref="UYT34:UYV34"/>
    <mergeCell ref="UYX34:UYZ34"/>
    <mergeCell ref="UZB34:UZD34"/>
    <mergeCell ref="UXR34:UXT34"/>
    <mergeCell ref="UXV34:UXX34"/>
    <mergeCell ref="UXZ34:UYB34"/>
    <mergeCell ref="UYD34:UYF34"/>
    <mergeCell ref="UYH34:UYJ34"/>
    <mergeCell ref="UWX34:UWZ34"/>
    <mergeCell ref="UXB34:UXD34"/>
    <mergeCell ref="UXF34:UXH34"/>
    <mergeCell ref="UXJ34:UXL34"/>
    <mergeCell ref="UXN34:UXP34"/>
    <mergeCell ref="UWD34:UWF34"/>
    <mergeCell ref="UWH34:UWJ34"/>
    <mergeCell ref="UWL34:UWN34"/>
    <mergeCell ref="UWP34:UWR34"/>
    <mergeCell ref="UWT34:UWV34"/>
    <mergeCell ref="UVJ34:UVL34"/>
    <mergeCell ref="UVN34:UVP34"/>
    <mergeCell ref="UVR34:UVT34"/>
    <mergeCell ref="UVV34:UVX34"/>
    <mergeCell ref="UVZ34:UWB34"/>
    <mergeCell ref="UUP34:UUR34"/>
    <mergeCell ref="UUT34:UUV34"/>
    <mergeCell ref="UUX34:UUZ34"/>
    <mergeCell ref="UVB34:UVD34"/>
    <mergeCell ref="UVF34:UVH34"/>
    <mergeCell ref="UTV34:UTX34"/>
    <mergeCell ref="UTZ34:UUB34"/>
    <mergeCell ref="UUD34:UUF34"/>
    <mergeCell ref="UUH34:UUJ34"/>
    <mergeCell ref="UUL34:UUN34"/>
    <mergeCell ref="UTB34:UTD34"/>
    <mergeCell ref="UTF34:UTH34"/>
    <mergeCell ref="UTJ34:UTL34"/>
    <mergeCell ref="UTN34:UTP34"/>
    <mergeCell ref="UTR34:UTT34"/>
    <mergeCell ref="USH34:USJ34"/>
    <mergeCell ref="USL34:USN34"/>
    <mergeCell ref="USP34:USR34"/>
    <mergeCell ref="UST34:USV34"/>
    <mergeCell ref="USX34:USZ34"/>
    <mergeCell ref="URN34:URP34"/>
    <mergeCell ref="URR34:URT34"/>
    <mergeCell ref="URV34:URX34"/>
    <mergeCell ref="URZ34:USB34"/>
    <mergeCell ref="USD34:USF34"/>
    <mergeCell ref="UQT34:UQV34"/>
    <mergeCell ref="UQX34:UQZ34"/>
    <mergeCell ref="URB34:URD34"/>
    <mergeCell ref="URF34:URH34"/>
    <mergeCell ref="URJ34:URL34"/>
    <mergeCell ref="UPZ34:UQB34"/>
    <mergeCell ref="UQD34:UQF34"/>
    <mergeCell ref="UQH34:UQJ34"/>
    <mergeCell ref="UQL34:UQN34"/>
    <mergeCell ref="UQP34:UQR34"/>
    <mergeCell ref="UPF34:UPH34"/>
    <mergeCell ref="UPJ34:UPL34"/>
    <mergeCell ref="UPN34:UPP34"/>
    <mergeCell ref="UPR34:UPT34"/>
    <mergeCell ref="UPV34:UPX34"/>
    <mergeCell ref="UOL34:UON34"/>
    <mergeCell ref="UOP34:UOR34"/>
    <mergeCell ref="UOT34:UOV34"/>
    <mergeCell ref="UOX34:UOZ34"/>
    <mergeCell ref="UPB34:UPD34"/>
    <mergeCell ref="UNR34:UNT34"/>
    <mergeCell ref="UNV34:UNX34"/>
    <mergeCell ref="UNZ34:UOB34"/>
    <mergeCell ref="UOD34:UOF34"/>
    <mergeCell ref="UOH34:UOJ34"/>
    <mergeCell ref="UMX34:UMZ34"/>
    <mergeCell ref="UNB34:UND34"/>
    <mergeCell ref="UNF34:UNH34"/>
    <mergeCell ref="UNJ34:UNL34"/>
    <mergeCell ref="UNN34:UNP34"/>
    <mergeCell ref="UMD34:UMF34"/>
    <mergeCell ref="UMH34:UMJ34"/>
    <mergeCell ref="UML34:UMN34"/>
    <mergeCell ref="UMP34:UMR34"/>
    <mergeCell ref="UMT34:UMV34"/>
    <mergeCell ref="ULJ34:ULL34"/>
    <mergeCell ref="ULN34:ULP34"/>
    <mergeCell ref="ULR34:ULT34"/>
    <mergeCell ref="ULV34:ULX34"/>
    <mergeCell ref="ULZ34:UMB34"/>
    <mergeCell ref="UKP34:UKR34"/>
    <mergeCell ref="UKT34:UKV34"/>
    <mergeCell ref="UKX34:UKZ34"/>
    <mergeCell ref="ULB34:ULD34"/>
    <mergeCell ref="ULF34:ULH34"/>
    <mergeCell ref="UJV34:UJX34"/>
    <mergeCell ref="UJZ34:UKB34"/>
    <mergeCell ref="UKD34:UKF34"/>
    <mergeCell ref="UKH34:UKJ34"/>
    <mergeCell ref="UKL34:UKN34"/>
    <mergeCell ref="UJB34:UJD34"/>
    <mergeCell ref="UJF34:UJH34"/>
    <mergeCell ref="UJJ34:UJL34"/>
    <mergeCell ref="UJN34:UJP34"/>
    <mergeCell ref="UJR34:UJT34"/>
    <mergeCell ref="UIH34:UIJ34"/>
    <mergeCell ref="UIL34:UIN34"/>
    <mergeCell ref="UIP34:UIR34"/>
    <mergeCell ref="UIT34:UIV34"/>
    <mergeCell ref="UIX34:UIZ34"/>
    <mergeCell ref="UHN34:UHP34"/>
    <mergeCell ref="UHR34:UHT34"/>
    <mergeCell ref="UHV34:UHX34"/>
    <mergeCell ref="UHZ34:UIB34"/>
    <mergeCell ref="UID34:UIF34"/>
    <mergeCell ref="UGT34:UGV34"/>
    <mergeCell ref="UGX34:UGZ34"/>
    <mergeCell ref="UHB34:UHD34"/>
    <mergeCell ref="UHF34:UHH34"/>
    <mergeCell ref="UHJ34:UHL34"/>
    <mergeCell ref="UFZ34:UGB34"/>
    <mergeCell ref="UGD34:UGF34"/>
    <mergeCell ref="UGH34:UGJ34"/>
    <mergeCell ref="UGL34:UGN34"/>
    <mergeCell ref="UGP34:UGR34"/>
    <mergeCell ref="UFF34:UFH34"/>
    <mergeCell ref="UFJ34:UFL34"/>
    <mergeCell ref="UFN34:UFP34"/>
    <mergeCell ref="UFR34:UFT34"/>
    <mergeCell ref="UFV34:UFX34"/>
    <mergeCell ref="UEL34:UEN34"/>
    <mergeCell ref="UEP34:UER34"/>
    <mergeCell ref="UET34:UEV34"/>
    <mergeCell ref="UEX34:UEZ34"/>
    <mergeCell ref="UFB34:UFD34"/>
    <mergeCell ref="UDR34:UDT34"/>
    <mergeCell ref="UDV34:UDX34"/>
    <mergeCell ref="UDZ34:UEB34"/>
    <mergeCell ref="UED34:UEF34"/>
    <mergeCell ref="UEH34:UEJ34"/>
    <mergeCell ref="UCX34:UCZ34"/>
    <mergeCell ref="UDB34:UDD34"/>
    <mergeCell ref="UDF34:UDH34"/>
    <mergeCell ref="UDJ34:UDL34"/>
    <mergeCell ref="UDN34:UDP34"/>
    <mergeCell ref="UCD34:UCF34"/>
    <mergeCell ref="UCH34:UCJ34"/>
    <mergeCell ref="UCL34:UCN34"/>
    <mergeCell ref="UCP34:UCR34"/>
    <mergeCell ref="UCT34:UCV34"/>
    <mergeCell ref="UBJ34:UBL34"/>
    <mergeCell ref="UBN34:UBP34"/>
    <mergeCell ref="UBR34:UBT34"/>
    <mergeCell ref="UBV34:UBX34"/>
    <mergeCell ref="UBZ34:UCB34"/>
    <mergeCell ref="UAP34:UAR34"/>
    <mergeCell ref="UAT34:UAV34"/>
    <mergeCell ref="UAX34:UAZ34"/>
    <mergeCell ref="UBB34:UBD34"/>
    <mergeCell ref="UBF34:UBH34"/>
    <mergeCell ref="TZV34:TZX34"/>
    <mergeCell ref="TZZ34:UAB34"/>
    <mergeCell ref="UAD34:UAF34"/>
    <mergeCell ref="UAH34:UAJ34"/>
    <mergeCell ref="UAL34:UAN34"/>
    <mergeCell ref="TZB34:TZD34"/>
    <mergeCell ref="TZF34:TZH34"/>
    <mergeCell ref="TZJ34:TZL34"/>
    <mergeCell ref="TZN34:TZP34"/>
    <mergeCell ref="TZR34:TZT34"/>
    <mergeCell ref="TYH34:TYJ34"/>
    <mergeCell ref="TYL34:TYN34"/>
    <mergeCell ref="TYP34:TYR34"/>
    <mergeCell ref="TYT34:TYV34"/>
    <mergeCell ref="TYX34:TYZ34"/>
    <mergeCell ref="TXN34:TXP34"/>
    <mergeCell ref="TXR34:TXT34"/>
    <mergeCell ref="TXV34:TXX34"/>
    <mergeCell ref="TXZ34:TYB34"/>
    <mergeCell ref="TYD34:TYF34"/>
    <mergeCell ref="TWT34:TWV34"/>
    <mergeCell ref="TWX34:TWZ34"/>
    <mergeCell ref="TXB34:TXD34"/>
    <mergeCell ref="TXF34:TXH34"/>
    <mergeCell ref="TXJ34:TXL34"/>
    <mergeCell ref="TVZ34:TWB34"/>
    <mergeCell ref="TWD34:TWF34"/>
    <mergeCell ref="TWH34:TWJ34"/>
    <mergeCell ref="TWL34:TWN34"/>
    <mergeCell ref="TWP34:TWR34"/>
    <mergeCell ref="TVF34:TVH34"/>
    <mergeCell ref="TVJ34:TVL34"/>
    <mergeCell ref="TVN34:TVP34"/>
    <mergeCell ref="TVR34:TVT34"/>
    <mergeCell ref="TVV34:TVX34"/>
    <mergeCell ref="TUL34:TUN34"/>
    <mergeCell ref="TUP34:TUR34"/>
    <mergeCell ref="TUT34:TUV34"/>
    <mergeCell ref="TUX34:TUZ34"/>
    <mergeCell ref="TVB34:TVD34"/>
    <mergeCell ref="TTR34:TTT34"/>
    <mergeCell ref="TTV34:TTX34"/>
    <mergeCell ref="TTZ34:TUB34"/>
    <mergeCell ref="TUD34:TUF34"/>
    <mergeCell ref="TUH34:TUJ34"/>
    <mergeCell ref="TSX34:TSZ34"/>
    <mergeCell ref="TTB34:TTD34"/>
    <mergeCell ref="TTF34:TTH34"/>
    <mergeCell ref="TTJ34:TTL34"/>
    <mergeCell ref="TTN34:TTP34"/>
    <mergeCell ref="TSD34:TSF34"/>
    <mergeCell ref="TSH34:TSJ34"/>
    <mergeCell ref="TSL34:TSN34"/>
    <mergeCell ref="TSP34:TSR34"/>
    <mergeCell ref="TST34:TSV34"/>
    <mergeCell ref="TRJ34:TRL34"/>
    <mergeCell ref="TRN34:TRP34"/>
    <mergeCell ref="TRR34:TRT34"/>
    <mergeCell ref="TRV34:TRX34"/>
    <mergeCell ref="TRZ34:TSB34"/>
    <mergeCell ref="TQP34:TQR34"/>
    <mergeCell ref="TQT34:TQV34"/>
    <mergeCell ref="TQX34:TQZ34"/>
    <mergeCell ref="TRB34:TRD34"/>
    <mergeCell ref="TRF34:TRH34"/>
    <mergeCell ref="TPV34:TPX34"/>
    <mergeCell ref="TPZ34:TQB34"/>
    <mergeCell ref="TQD34:TQF34"/>
    <mergeCell ref="TQH34:TQJ34"/>
    <mergeCell ref="TQL34:TQN34"/>
    <mergeCell ref="TPB34:TPD34"/>
    <mergeCell ref="TPF34:TPH34"/>
    <mergeCell ref="TPJ34:TPL34"/>
    <mergeCell ref="TPN34:TPP34"/>
    <mergeCell ref="TPR34:TPT34"/>
    <mergeCell ref="TOH34:TOJ34"/>
    <mergeCell ref="TOL34:TON34"/>
    <mergeCell ref="TOP34:TOR34"/>
    <mergeCell ref="TOT34:TOV34"/>
    <mergeCell ref="TOX34:TOZ34"/>
    <mergeCell ref="TNN34:TNP34"/>
    <mergeCell ref="TNR34:TNT34"/>
    <mergeCell ref="TNV34:TNX34"/>
    <mergeCell ref="TNZ34:TOB34"/>
    <mergeCell ref="TOD34:TOF34"/>
    <mergeCell ref="TMT34:TMV34"/>
    <mergeCell ref="TMX34:TMZ34"/>
    <mergeCell ref="TNB34:TND34"/>
    <mergeCell ref="TNF34:TNH34"/>
    <mergeCell ref="TNJ34:TNL34"/>
    <mergeCell ref="TLZ34:TMB34"/>
    <mergeCell ref="TMD34:TMF34"/>
    <mergeCell ref="TMH34:TMJ34"/>
    <mergeCell ref="TML34:TMN34"/>
    <mergeCell ref="TMP34:TMR34"/>
    <mergeCell ref="TLF34:TLH34"/>
    <mergeCell ref="TLJ34:TLL34"/>
    <mergeCell ref="TLN34:TLP34"/>
    <mergeCell ref="TLR34:TLT34"/>
    <mergeCell ref="TLV34:TLX34"/>
    <mergeCell ref="TKL34:TKN34"/>
    <mergeCell ref="TKP34:TKR34"/>
    <mergeCell ref="TKT34:TKV34"/>
    <mergeCell ref="TKX34:TKZ34"/>
    <mergeCell ref="TLB34:TLD34"/>
    <mergeCell ref="TJR34:TJT34"/>
    <mergeCell ref="TJV34:TJX34"/>
    <mergeCell ref="TJZ34:TKB34"/>
    <mergeCell ref="TKD34:TKF34"/>
    <mergeCell ref="TKH34:TKJ34"/>
    <mergeCell ref="TIX34:TIZ34"/>
    <mergeCell ref="TJB34:TJD34"/>
    <mergeCell ref="TJF34:TJH34"/>
    <mergeCell ref="TJJ34:TJL34"/>
    <mergeCell ref="TJN34:TJP34"/>
    <mergeCell ref="TID34:TIF34"/>
    <mergeCell ref="TIH34:TIJ34"/>
    <mergeCell ref="TIL34:TIN34"/>
    <mergeCell ref="TIP34:TIR34"/>
    <mergeCell ref="TIT34:TIV34"/>
    <mergeCell ref="THJ34:THL34"/>
    <mergeCell ref="THN34:THP34"/>
    <mergeCell ref="THR34:THT34"/>
    <mergeCell ref="THV34:THX34"/>
    <mergeCell ref="THZ34:TIB34"/>
    <mergeCell ref="TGP34:TGR34"/>
    <mergeCell ref="TGT34:TGV34"/>
    <mergeCell ref="TGX34:TGZ34"/>
    <mergeCell ref="THB34:THD34"/>
    <mergeCell ref="THF34:THH34"/>
    <mergeCell ref="TFV34:TFX34"/>
    <mergeCell ref="TFZ34:TGB34"/>
    <mergeCell ref="TGD34:TGF34"/>
    <mergeCell ref="TGH34:TGJ34"/>
    <mergeCell ref="TGL34:TGN34"/>
    <mergeCell ref="TFB34:TFD34"/>
    <mergeCell ref="TFF34:TFH34"/>
    <mergeCell ref="TFJ34:TFL34"/>
    <mergeCell ref="TFN34:TFP34"/>
    <mergeCell ref="TFR34:TFT34"/>
    <mergeCell ref="TEH34:TEJ34"/>
    <mergeCell ref="TEL34:TEN34"/>
    <mergeCell ref="TEP34:TER34"/>
    <mergeCell ref="TET34:TEV34"/>
    <mergeCell ref="TEX34:TEZ34"/>
    <mergeCell ref="TDN34:TDP34"/>
    <mergeCell ref="TDR34:TDT34"/>
    <mergeCell ref="TDV34:TDX34"/>
    <mergeCell ref="TDZ34:TEB34"/>
    <mergeCell ref="TED34:TEF34"/>
    <mergeCell ref="TCT34:TCV34"/>
    <mergeCell ref="TCX34:TCZ34"/>
    <mergeCell ref="TDB34:TDD34"/>
    <mergeCell ref="TDF34:TDH34"/>
    <mergeCell ref="TDJ34:TDL34"/>
    <mergeCell ref="TBZ34:TCB34"/>
    <mergeCell ref="TCD34:TCF34"/>
    <mergeCell ref="TCH34:TCJ34"/>
    <mergeCell ref="TCL34:TCN34"/>
    <mergeCell ref="TCP34:TCR34"/>
    <mergeCell ref="TBF34:TBH34"/>
    <mergeCell ref="TBJ34:TBL34"/>
    <mergeCell ref="TBN34:TBP34"/>
    <mergeCell ref="TBR34:TBT34"/>
    <mergeCell ref="TBV34:TBX34"/>
    <mergeCell ref="TAL34:TAN34"/>
    <mergeCell ref="TAP34:TAR34"/>
    <mergeCell ref="TAT34:TAV34"/>
    <mergeCell ref="TAX34:TAZ34"/>
    <mergeCell ref="TBB34:TBD34"/>
    <mergeCell ref="SZR34:SZT34"/>
    <mergeCell ref="SZV34:SZX34"/>
    <mergeCell ref="SZZ34:TAB34"/>
    <mergeCell ref="TAD34:TAF34"/>
    <mergeCell ref="TAH34:TAJ34"/>
    <mergeCell ref="SYX34:SYZ34"/>
    <mergeCell ref="SZB34:SZD34"/>
    <mergeCell ref="SZF34:SZH34"/>
    <mergeCell ref="SZJ34:SZL34"/>
    <mergeCell ref="SZN34:SZP34"/>
    <mergeCell ref="SYD34:SYF34"/>
    <mergeCell ref="SYH34:SYJ34"/>
    <mergeCell ref="SYL34:SYN34"/>
    <mergeCell ref="SYP34:SYR34"/>
    <mergeCell ref="SYT34:SYV34"/>
    <mergeCell ref="SXJ34:SXL34"/>
    <mergeCell ref="SXN34:SXP34"/>
    <mergeCell ref="SXR34:SXT34"/>
    <mergeCell ref="SXV34:SXX34"/>
    <mergeCell ref="SXZ34:SYB34"/>
    <mergeCell ref="SWP34:SWR34"/>
    <mergeCell ref="SWT34:SWV34"/>
    <mergeCell ref="SWX34:SWZ34"/>
    <mergeCell ref="SXB34:SXD34"/>
    <mergeCell ref="SXF34:SXH34"/>
    <mergeCell ref="SVV34:SVX34"/>
    <mergeCell ref="SVZ34:SWB34"/>
    <mergeCell ref="SWD34:SWF34"/>
    <mergeCell ref="SWH34:SWJ34"/>
    <mergeCell ref="SWL34:SWN34"/>
    <mergeCell ref="SVB34:SVD34"/>
    <mergeCell ref="SVF34:SVH34"/>
    <mergeCell ref="SVJ34:SVL34"/>
    <mergeCell ref="SVN34:SVP34"/>
    <mergeCell ref="SVR34:SVT34"/>
    <mergeCell ref="SUH34:SUJ34"/>
    <mergeCell ref="SUL34:SUN34"/>
    <mergeCell ref="SUP34:SUR34"/>
    <mergeCell ref="SUT34:SUV34"/>
    <mergeCell ref="SUX34:SUZ34"/>
    <mergeCell ref="STN34:STP34"/>
    <mergeCell ref="STR34:STT34"/>
    <mergeCell ref="STV34:STX34"/>
    <mergeCell ref="STZ34:SUB34"/>
    <mergeCell ref="SUD34:SUF34"/>
    <mergeCell ref="SST34:SSV34"/>
    <mergeCell ref="SSX34:SSZ34"/>
    <mergeCell ref="STB34:STD34"/>
    <mergeCell ref="STF34:STH34"/>
    <mergeCell ref="STJ34:STL34"/>
    <mergeCell ref="SRZ34:SSB34"/>
    <mergeCell ref="SSD34:SSF34"/>
    <mergeCell ref="SSH34:SSJ34"/>
    <mergeCell ref="SSL34:SSN34"/>
    <mergeCell ref="SSP34:SSR34"/>
    <mergeCell ref="SRF34:SRH34"/>
    <mergeCell ref="SRJ34:SRL34"/>
    <mergeCell ref="SRN34:SRP34"/>
    <mergeCell ref="SRR34:SRT34"/>
    <mergeCell ref="SRV34:SRX34"/>
    <mergeCell ref="SQL34:SQN34"/>
    <mergeCell ref="SQP34:SQR34"/>
    <mergeCell ref="SQT34:SQV34"/>
    <mergeCell ref="SQX34:SQZ34"/>
    <mergeCell ref="SRB34:SRD34"/>
    <mergeCell ref="SPR34:SPT34"/>
    <mergeCell ref="SPV34:SPX34"/>
    <mergeCell ref="SPZ34:SQB34"/>
    <mergeCell ref="SQD34:SQF34"/>
    <mergeCell ref="SQH34:SQJ34"/>
    <mergeCell ref="SOX34:SOZ34"/>
    <mergeCell ref="SPB34:SPD34"/>
    <mergeCell ref="SPF34:SPH34"/>
    <mergeCell ref="SPJ34:SPL34"/>
    <mergeCell ref="SPN34:SPP34"/>
    <mergeCell ref="SOD34:SOF34"/>
    <mergeCell ref="SOH34:SOJ34"/>
    <mergeCell ref="SOL34:SON34"/>
    <mergeCell ref="SOP34:SOR34"/>
    <mergeCell ref="SOT34:SOV34"/>
    <mergeCell ref="SNJ34:SNL34"/>
    <mergeCell ref="SNN34:SNP34"/>
    <mergeCell ref="SNR34:SNT34"/>
    <mergeCell ref="SNV34:SNX34"/>
    <mergeCell ref="SNZ34:SOB34"/>
    <mergeCell ref="SMP34:SMR34"/>
    <mergeCell ref="SMT34:SMV34"/>
    <mergeCell ref="SMX34:SMZ34"/>
    <mergeCell ref="SNB34:SND34"/>
    <mergeCell ref="SNF34:SNH34"/>
    <mergeCell ref="SLV34:SLX34"/>
    <mergeCell ref="SLZ34:SMB34"/>
    <mergeCell ref="SMD34:SMF34"/>
    <mergeCell ref="SMH34:SMJ34"/>
    <mergeCell ref="SML34:SMN34"/>
    <mergeCell ref="SLB34:SLD34"/>
    <mergeCell ref="SLF34:SLH34"/>
    <mergeCell ref="SLJ34:SLL34"/>
    <mergeCell ref="SLN34:SLP34"/>
    <mergeCell ref="SLR34:SLT34"/>
    <mergeCell ref="SKH34:SKJ34"/>
    <mergeCell ref="SKL34:SKN34"/>
    <mergeCell ref="SKP34:SKR34"/>
    <mergeCell ref="SKT34:SKV34"/>
    <mergeCell ref="SKX34:SKZ34"/>
    <mergeCell ref="SJN34:SJP34"/>
    <mergeCell ref="SJR34:SJT34"/>
    <mergeCell ref="SJV34:SJX34"/>
    <mergeCell ref="SJZ34:SKB34"/>
    <mergeCell ref="SKD34:SKF34"/>
    <mergeCell ref="SIT34:SIV34"/>
    <mergeCell ref="SIX34:SIZ34"/>
    <mergeCell ref="SJB34:SJD34"/>
    <mergeCell ref="SJF34:SJH34"/>
    <mergeCell ref="SJJ34:SJL34"/>
    <mergeCell ref="SHZ34:SIB34"/>
    <mergeCell ref="SID34:SIF34"/>
    <mergeCell ref="SIH34:SIJ34"/>
    <mergeCell ref="SIL34:SIN34"/>
    <mergeCell ref="SIP34:SIR34"/>
    <mergeCell ref="SHF34:SHH34"/>
    <mergeCell ref="SHJ34:SHL34"/>
    <mergeCell ref="SHN34:SHP34"/>
    <mergeCell ref="SHR34:SHT34"/>
    <mergeCell ref="SHV34:SHX34"/>
    <mergeCell ref="SGL34:SGN34"/>
    <mergeCell ref="SGP34:SGR34"/>
    <mergeCell ref="SGT34:SGV34"/>
    <mergeCell ref="SGX34:SGZ34"/>
    <mergeCell ref="SHB34:SHD34"/>
    <mergeCell ref="SFR34:SFT34"/>
    <mergeCell ref="SFV34:SFX34"/>
    <mergeCell ref="SFZ34:SGB34"/>
    <mergeCell ref="SGD34:SGF34"/>
    <mergeCell ref="SGH34:SGJ34"/>
    <mergeCell ref="SEX34:SEZ34"/>
    <mergeCell ref="SFB34:SFD34"/>
    <mergeCell ref="SFF34:SFH34"/>
    <mergeCell ref="SFJ34:SFL34"/>
    <mergeCell ref="SFN34:SFP34"/>
    <mergeCell ref="SED34:SEF34"/>
    <mergeCell ref="SEH34:SEJ34"/>
    <mergeCell ref="SEL34:SEN34"/>
    <mergeCell ref="SEP34:SER34"/>
    <mergeCell ref="SET34:SEV34"/>
    <mergeCell ref="SDJ34:SDL34"/>
    <mergeCell ref="SDN34:SDP34"/>
    <mergeCell ref="SDR34:SDT34"/>
    <mergeCell ref="SDV34:SDX34"/>
    <mergeCell ref="SDZ34:SEB34"/>
    <mergeCell ref="SCP34:SCR34"/>
    <mergeCell ref="SCT34:SCV34"/>
    <mergeCell ref="SCX34:SCZ34"/>
    <mergeCell ref="SDB34:SDD34"/>
    <mergeCell ref="SDF34:SDH34"/>
    <mergeCell ref="SBV34:SBX34"/>
    <mergeCell ref="SBZ34:SCB34"/>
    <mergeCell ref="SCD34:SCF34"/>
    <mergeCell ref="SCH34:SCJ34"/>
    <mergeCell ref="SCL34:SCN34"/>
    <mergeCell ref="SBB34:SBD34"/>
    <mergeCell ref="SBF34:SBH34"/>
    <mergeCell ref="SBJ34:SBL34"/>
    <mergeCell ref="SBN34:SBP34"/>
    <mergeCell ref="SBR34:SBT34"/>
    <mergeCell ref="SAH34:SAJ34"/>
    <mergeCell ref="SAL34:SAN34"/>
    <mergeCell ref="SAP34:SAR34"/>
    <mergeCell ref="SAT34:SAV34"/>
    <mergeCell ref="SAX34:SAZ34"/>
    <mergeCell ref="RZN34:RZP34"/>
    <mergeCell ref="RZR34:RZT34"/>
    <mergeCell ref="RZV34:RZX34"/>
    <mergeCell ref="RZZ34:SAB34"/>
    <mergeCell ref="SAD34:SAF34"/>
    <mergeCell ref="RYT34:RYV34"/>
    <mergeCell ref="RYX34:RYZ34"/>
    <mergeCell ref="RZB34:RZD34"/>
    <mergeCell ref="RZF34:RZH34"/>
    <mergeCell ref="RZJ34:RZL34"/>
    <mergeCell ref="RXZ34:RYB34"/>
    <mergeCell ref="RYD34:RYF34"/>
    <mergeCell ref="RYH34:RYJ34"/>
    <mergeCell ref="RYL34:RYN34"/>
    <mergeCell ref="RYP34:RYR34"/>
    <mergeCell ref="RXF34:RXH34"/>
    <mergeCell ref="RXJ34:RXL34"/>
    <mergeCell ref="RXN34:RXP34"/>
    <mergeCell ref="RXR34:RXT34"/>
    <mergeCell ref="RXV34:RXX34"/>
    <mergeCell ref="RWL34:RWN34"/>
    <mergeCell ref="RWP34:RWR34"/>
    <mergeCell ref="RWT34:RWV34"/>
    <mergeCell ref="RWX34:RWZ34"/>
    <mergeCell ref="RXB34:RXD34"/>
    <mergeCell ref="RVR34:RVT34"/>
    <mergeCell ref="RVV34:RVX34"/>
    <mergeCell ref="RVZ34:RWB34"/>
    <mergeCell ref="RWD34:RWF34"/>
    <mergeCell ref="RWH34:RWJ34"/>
    <mergeCell ref="RUX34:RUZ34"/>
    <mergeCell ref="RVB34:RVD34"/>
    <mergeCell ref="RVF34:RVH34"/>
    <mergeCell ref="RVJ34:RVL34"/>
    <mergeCell ref="RVN34:RVP34"/>
    <mergeCell ref="RUD34:RUF34"/>
    <mergeCell ref="RUH34:RUJ34"/>
    <mergeCell ref="RUL34:RUN34"/>
    <mergeCell ref="RUP34:RUR34"/>
    <mergeCell ref="RUT34:RUV34"/>
    <mergeCell ref="RTJ34:RTL34"/>
    <mergeCell ref="RTN34:RTP34"/>
    <mergeCell ref="RTR34:RTT34"/>
    <mergeCell ref="RTV34:RTX34"/>
    <mergeCell ref="RTZ34:RUB34"/>
    <mergeCell ref="RSP34:RSR34"/>
    <mergeCell ref="RST34:RSV34"/>
    <mergeCell ref="RSX34:RSZ34"/>
    <mergeCell ref="RTB34:RTD34"/>
    <mergeCell ref="RTF34:RTH34"/>
    <mergeCell ref="RRV34:RRX34"/>
    <mergeCell ref="RRZ34:RSB34"/>
    <mergeCell ref="RSD34:RSF34"/>
    <mergeCell ref="RSH34:RSJ34"/>
    <mergeCell ref="RSL34:RSN34"/>
    <mergeCell ref="RRB34:RRD34"/>
    <mergeCell ref="RRF34:RRH34"/>
    <mergeCell ref="RRJ34:RRL34"/>
    <mergeCell ref="RRN34:RRP34"/>
    <mergeCell ref="RRR34:RRT34"/>
    <mergeCell ref="RQH34:RQJ34"/>
    <mergeCell ref="RQL34:RQN34"/>
    <mergeCell ref="RQP34:RQR34"/>
    <mergeCell ref="RQT34:RQV34"/>
    <mergeCell ref="RQX34:RQZ34"/>
    <mergeCell ref="RPN34:RPP34"/>
    <mergeCell ref="RPR34:RPT34"/>
    <mergeCell ref="RPV34:RPX34"/>
    <mergeCell ref="RPZ34:RQB34"/>
    <mergeCell ref="RQD34:RQF34"/>
    <mergeCell ref="ROT34:ROV34"/>
    <mergeCell ref="ROX34:ROZ34"/>
    <mergeCell ref="RPB34:RPD34"/>
    <mergeCell ref="RPF34:RPH34"/>
    <mergeCell ref="RPJ34:RPL34"/>
    <mergeCell ref="RNZ34:ROB34"/>
    <mergeCell ref="ROD34:ROF34"/>
    <mergeCell ref="ROH34:ROJ34"/>
    <mergeCell ref="ROL34:RON34"/>
    <mergeCell ref="ROP34:ROR34"/>
    <mergeCell ref="RNF34:RNH34"/>
    <mergeCell ref="RNJ34:RNL34"/>
    <mergeCell ref="RNN34:RNP34"/>
    <mergeCell ref="RNR34:RNT34"/>
    <mergeCell ref="RNV34:RNX34"/>
    <mergeCell ref="RML34:RMN34"/>
    <mergeCell ref="RMP34:RMR34"/>
    <mergeCell ref="RMT34:RMV34"/>
    <mergeCell ref="RMX34:RMZ34"/>
    <mergeCell ref="RNB34:RND34"/>
    <mergeCell ref="RLR34:RLT34"/>
    <mergeCell ref="RLV34:RLX34"/>
    <mergeCell ref="RLZ34:RMB34"/>
    <mergeCell ref="RMD34:RMF34"/>
    <mergeCell ref="RMH34:RMJ34"/>
    <mergeCell ref="RKX34:RKZ34"/>
    <mergeCell ref="RLB34:RLD34"/>
    <mergeCell ref="RLF34:RLH34"/>
    <mergeCell ref="RLJ34:RLL34"/>
    <mergeCell ref="RLN34:RLP34"/>
    <mergeCell ref="RKD34:RKF34"/>
    <mergeCell ref="RKH34:RKJ34"/>
    <mergeCell ref="RKL34:RKN34"/>
    <mergeCell ref="RKP34:RKR34"/>
    <mergeCell ref="RKT34:RKV34"/>
    <mergeCell ref="RJJ34:RJL34"/>
    <mergeCell ref="RJN34:RJP34"/>
    <mergeCell ref="RJR34:RJT34"/>
    <mergeCell ref="RJV34:RJX34"/>
    <mergeCell ref="RJZ34:RKB34"/>
    <mergeCell ref="RIP34:RIR34"/>
    <mergeCell ref="RIT34:RIV34"/>
    <mergeCell ref="RIX34:RIZ34"/>
    <mergeCell ref="RJB34:RJD34"/>
    <mergeCell ref="RJF34:RJH34"/>
    <mergeCell ref="RHV34:RHX34"/>
    <mergeCell ref="RHZ34:RIB34"/>
    <mergeCell ref="RID34:RIF34"/>
    <mergeCell ref="RIH34:RIJ34"/>
    <mergeCell ref="RIL34:RIN34"/>
    <mergeCell ref="RHB34:RHD34"/>
    <mergeCell ref="RHF34:RHH34"/>
    <mergeCell ref="RHJ34:RHL34"/>
    <mergeCell ref="RHN34:RHP34"/>
    <mergeCell ref="RHR34:RHT34"/>
    <mergeCell ref="RGH34:RGJ34"/>
    <mergeCell ref="RGL34:RGN34"/>
    <mergeCell ref="RGP34:RGR34"/>
    <mergeCell ref="RGT34:RGV34"/>
    <mergeCell ref="RGX34:RGZ34"/>
    <mergeCell ref="RFN34:RFP34"/>
    <mergeCell ref="RFR34:RFT34"/>
    <mergeCell ref="RFV34:RFX34"/>
    <mergeCell ref="RFZ34:RGB34"/>
    <mergeCell ref="RGD34:RGF34"/>
    <mergeCell ref="RET34:REV34"/>
    <mergeCell ref="REX34:REZ34"/>
    <mergeCell ref="RFB34:RFD34"/>
    <mergeCell ref="RFF34:RFH34"/>
    <mergeCell ref="RFJ34:RFL34"/>
    <mergeCell ref="RDZ34:REB34"/>
    <mergeCell ref="RED34:REF34"/>
    <mergeCell ref="REH34:REJ34"/>
    <mergeCell ref="REL34:REN34"/>
    <mergeCell ref="REP34:RER34"/>
    <mergeCell ref="RDF34:RDH34"/>
    <mergeCell ref="RDJ34:RDL34"/>
    <mergeCell ref="RDN34:RDP34"/>
    <mergeCell ref="RDR34:RDT34"/>
    <mergeCell ref="RDV34:RDX34"/>
    <mergeCell ref="RCL34:RCN34"/>
    <mergeCell ref="RCP34:RCR34"/>
    <mergeCell ref="RCT34:RCV34"/>
    <mergeCell ref="RCX34:RCZ34"/>
    <mergeCell ref="RDB34:RDD34"/>
    <mergeCell ref="RBR34:RBT34"/>
    <mergeCell ref="RBV34:RBX34"/>
    <mergeCell ref="RBZ34:RCB34"/>
    <mergeCell ref="RCD34:RCF34"/>
    <mergeCell ref="RCH34:RCJ34"/>
    <mergeCell ref="RAX34:RAZ34"/>
    <mergeCell ref="RBB34:RBD34"/>
    <mergeCell ref="RBF34:RBH34"/>
    <mergeCell ref="RBJ34:RBL34"/>
    <mergeCell ref="RBN34:RBP34"/>
    <mergeCell ref="RAD34:RAF34"/>
    <mergeCell ref="RAH34:RAJ34"/>
    <mergeCell ref="RAL34:RAN34"/>
    <mergeCell ref="RAP34:RAR34"/>
    <mergeCell ref="RAT34:RAV34"/>
    <mergeCell ref="QZJ34:QZL34"/>
    <mergeCell ref="QZN34:QZP34"/>
    <mergeCell ref="QZR34:QZT34"/>
    <mergeCell ref="QZV34:QZX34"/>
    <mergeCell ref="QZZ34:RAB34"/>
    <mergeCell ref="QYP34:QYR34"/>
    <mergeCell ref="QYT34:QYV34"/>
    <mergeCell ref="QYX34:QYZ34"/>
    <mergeCell ref="QZB34:QZD34"/>
    <mergeCell ref="QZF34:QZH34"/>
    <mergeCell ref="QXV34:QXX34"/>
    <mergeCell ref="QXZ34:QYB34"/>
    <mergeCell ref="QYD34:QYF34"/>
    <mergeCell ref="QYH34:QYJ34"/>
    <mergeCell ref="QYL34:QYN34"/>
    <mergeCell ref="QXB34:QXD34"/>
    <mergeCell ref="QXF34:QXH34"/>
    <mergeCell ref="QXJ34:QXL34"/>
    <mergeCell ref="QXN34:QXP34"/>
    <mergeCell ref="QXR34:QXT34"/>
    <mergeCell ref="QWH34:QWJ34"/>
    <mergeCell ref="QWL34:QWN34"/>
    <mergeCell ref="QWP34:QWR34"/>
    <mergeCell ref="QWT34:QWV34"/>
    <mergeCell ref="QWX34:QWZ34"/>
    <mergeCell ref="QVN34:QVP34"/>
    <mergeCell ref="QVR34:QVT34"/>
    <mergeCell ref="QVV34:QVX34"/>
    <mergeCell ref="QVZ34:QWB34"/>
    <mergeCell ref="QWD34:QWF34"/>
    <mergeCell ref="QUT34:QUV34"/>
    <mergeCell ref="QUX34:QUZ34"/>
    <mergeCell ref="QVB34:QVD34"/>
    <mergeCell ref="QVF34:QVH34"/>
    <mergeCell ref="QVJ34:QVL34"/>
    <mergeCell ref="QTZ34:QUB34"/>
    <mergeCell ref="QUD34:QUF34"/>
    <mergeCell ref="QUH34:QUJ34"/>
    <mergeCell ref="QUL34:QUN34"/>
    <mergeCell ref="QUP34:QUR34"/>
    <mergeCell ref="QTF34:QTH34"/>
    <mergeCell ref="QTJ34:QTL34"/>
    <mergeCell ref="QTN34:QTP34"/>
    <mergeCell ref="QTR34:QTT34"/>
    <mergeCell ref="QTV34:QTX34"/>
    <mergeCell ref="QSL34:QSN34"/>
    <mergeCell ref="QSP34:QSR34"/>
    <mergeCell ref="QST34:QSV34"/>
    <mergeCell ref="QSX34:QSZ34"/>
    <mergeCell ref="QTB34:QTD34"/>
    <mergeCell ref="QRR34:QRT34"/>
    <mergeCell ref="QRV34:QRX34"/>
    <mergeCell ref="QRZ34:QSB34"/>
    <mergeCell ref="QSD34:QSF34"/>
    <mergeCell ref="QSH34:QSJ34"/>
    <mergeCell ref="QQX34:QQZ34"/>
    <mergeCell ref="QRB34:QRD34"/>
    <mergeCell ref="QRF34:QRH34"/>
    <mergeCell ref="QRJ34:QRL34"/>
    <mergeCell ref="QRN34:QRP34"/>
    <mergeCell ref="QQD34:QQF34"/>
    <mergeCell ref="QQH34:QQJ34"/>
    <mergeCell ref="QQL34:QQN34"/>
    <mergeCell ref="QQP34:QQR34"/>
    <mergeCell ref="QQT34:QQV34"/>
    <mergeCell ref="QPJ34:QPL34"/>
    <mergeCell ref="QPN34:QPP34"/>
    <mergeCell ref="QPR34:QPT34"/>
    <mergeCell ref="QPV34:QPX34"/>
    <mergeCell ref="QPZ34:QQB34"/>
    <mergeCell ref="QOP34:QOR34"/>
    <mergeCell ref="QOT34:QOV34"/>
    <mergeCell ref="QOX34:QOZ34"/>
    <mergeCell ref="QPB34:QPD34"/>
    <mergeCell ref="QPF34:QPH34"/>
    <mergeCell ref="QNV34:QNX34"/>
    <mergeCell ref="QNZ34:QOB34"/>
    <mergeCell ref="QOD34:QOF34"/>
    <mergeCell ref="QOH34:QOJ34"/>
    <mergeCell ref="QOL34:QON34"/>
    <mergeCell ref="QNB34:QND34"/>
    <mergeCell ref="QNF34:QNH34"/>
    <mergeCell ref="QNJ34:QNL34"/>
    <mergeCell ref="QNN34:QNP34"/>
    <mergeCell ref="QNR34:QNT34"/>
    <mergeCell ref="QMH34:QMJ34"/>
    <mergeCell ref="QML34:QMN34"/>
    <mergeCell ref="QMP34:QMR34"/>
    <mergeCell ref="QMT34:QMV34"/>
    <mergeCell ref="QMX34:QMZ34"/>
    <mergeCell ref="QLN34:QLP34"/>
    <mergeCell ref="QLR34:QLT34"/>
    <mergeCell ref="QLV34:QLX34"/>
    <mergeCell ref="QLZ34:QMB34"/>
    <mergeCell ref="QMD34:QMF34"/>
    <mergeCell ref="QKT34:QKV34"/>
    <mergeCell ref="QKX34:QKZ34"/>
    <mergeCell ref="QLB34:QLD34"/>
    <mergeCell ref="QLF34:QLH34"/>
    <mergeCell ref="QLJ34:QLL34"/>
    <mergeCell ref="QJZ34:QKB34"/>
    <mergeCell ref="QKD34:QKF34"/>
    <mergeCell ref="QKH34:QKJ34"/>
    <mergeCell ref="QKL34:QKN34"/>
    <mergeCell ref="QKP34:QKR34"/>
    <mergeCell ref="QJF34:QJH34"/>
    <mergeCell ref="QJJ34:QJL34"/>
    <mergeCell ref="QJN34:QJP34"/>
    <mergeCell ref="QJR34:QJT34"/>
    <mergeCell ref="QJV34:QJX34"/>
    <mergeCell ref="QIL34:QIN34"/>
    <mergeCell ref="QIP34:QIR34"/>
    <mergeCell ref="QIT34:QIV34"/>
    <mergeCell ref="QIX34:QIZ34"/>
    <mergeCell ref="QJB34:QJD34"/>
    <mergeCell ref="QHR34:QHT34"/>
    <mergeCell ref="QHV34:QHX34"/>
    <mergeCell ref="QHZ34:QIB34"/>
    <mergeCell ref="QID34:QIF34"/>
    <mergeCell ref="QIH34:QIJ34"/>
    <mergeCell ref="QGX34:QGZ34"/>
    <mergeCell ref="QHB34:QHD34"/>
    <mergeCell ref="QHF34:QHH34"/>
    <mergeCell ref="QHJ34:QHL34"/>
    <mergeCell ref="QHN34:QHP34"/>
    <mergeCell ref="QGD34:QGF34"/>
    <mergeCell ref="QGH34:QGJ34"/>
    <mergeCell ref="QGL34:QGN34"/>
    <mergeCell ref="QGP34:QGR34"/>
    <mergeCell ref="QGT34:QGV34"/>
    <mergeCell ref="QFJ34:QFL34"/>
    <mergeCell ref="QFN34:QFP34"/>
    <mergeCell ref="QFR34:QFT34"/>
    <mergeCell ref="QFV34:QFX34"/>
    <mergeCell ref="QFZ34:QGB34"/>
    <mergeCell ref="QEP34:QER34"/>
    <mergeCell ref="QET34:QEV34"/>
    <mergeCell ref="QEX34:QEZ34"/>
    <mergeCell ref="QFB34:QFD34"/>
    <mergeCell ref="QFF34:QFH34"/>
    <mergeCell ref="QDV34:QDX34"/>
    <mergeCell ref="QDZ34:QEB34"/>
    <mergeCell ref="QED34:QEF34"/>
    <mergeCell ref="QEH34:QEJ34"/>
    <mergeCell ref="QEL34:QEN34"/>
    <mergeCell ref="QDB34:QDD34"/>
    <mergeCell ref="QDF34:QDH34"/>
    <mergeCell ref="QDJ34:QDL34"/>
    <mergeCell ref="QDN34:QDP34"/>
    <mergeCell ref="QDR34:QDT34"/>
    <mergeCell ref="QCH34:QCJ34"/>
    <mergeCell ref="QCL34:QCN34"/>
    <mergeCell ref="QCP34:QCR34"/>
    <mergeCell ref="QCT34:QCV34"/>
    <mergeCell ref="QCX34:QCZ34"/>
    <mergeCell ref="QBN34:QBP34"/>
    <mergeCell ref="QBR34:QBT34"/>
    <mergeCell ref="QBV34:QBX34"/>
    <mergeCell ref="QBZ34:QCB34"/>
    <mergeCell ref="QCD34:QCF34"/>
    <mergeCell ref="QAT34:QAV34"/>
    <mergeCell ref="QAX34:QAZ34"/>
    <mergeCell ref="QBB34:QBD34"/>
    <mergeCell ref="QBF34:QBH34"/>
    <mergeCell ref="QBJ34:QBL34"/>
    <mergeCell ref="PZZ34:QAB34"/>
    <mergeCell ref="QAD34:QAF34"/>
    <mergeCell ref="QAH34:QAJ34"/>
    <mergeCell ref="QAL34:QAN34"/>
    <mergeCell ref="QAP34:QAR34"/>
    <mergeCell ref="PZF34:PZH34"/>
    <mergeCell ref="PZJ34:PZL34"/>
    <mergeCell ref="PZN34:PZP34"/>
    <mergeCell ref="PZR34:PZT34"/>
    <mergeCell ref="PZV34:PZX34"/>
    <mergeCell ref="PYL34:PYN34"/>
    <mergeCell ref="PYP34:PYR34"/>
    <mergeCell ref="PYT34:PYV34"/>
    <mergeCell ref="PYX34:PYZ34"/>
    <mergeCell ref="PZB34:PZD34"/>
    <mergeCell ref="PXR34:PXT34"/>
    <mergeCell ref="PXV34:PXX34"/>
    <mergeCell ref="PXZ34:PYB34"/>
    <mergeCell ref="PYD34:PYF34"/>
    <mergeCell ref="PYH34:PYJ34"/>
    <mergeCell ref="PWX34:PWZ34"/>
    <mergeCell ref="PXB34:PXD34"/>
    <mergeCell ref="PXF34:PXH34"/>
    <mergeCell ref="PXJ34:PXL34"/>
    <mergeCell ref="PXN34:PXP34"/>
    <mergeCell ref="PWD34:PWF34"/>
    <mergeCell ref="PWH34:PWJ34"/>
    <mergeCell ref="PWL34:PWN34"/>
    <mergeCell ref="PWP34:PWR34"/>
    <mergeCell ref="PWT34:PWV34"/>
    <mergeCell ref="PVJ34:PVL34"/>
    <mergeCell ref="PVN34:PVP34"/>
    <mergeCell ref="PVR34:PVT34"/>
    <mergeCell ref="PVV34:PVX34"/>
    <mergeCell ref="PVZ34:PWB34"/>
    <mergeCell ref="PUP34:PUR34"/>
    <mergeCell ref="PUT34:PUV34"/>
    <mergeCell ref="PUX34:PUZ34"/>
    <mergeCell ref="PVB34:PVD34"/>
    <mergeCell ref="PVF34:PVH34"/>
    <mergeCell ref="PTV34:PTX34"/>
    <mergeCell ref="PTZ34:PUB34"/>
    <mergeCell ref="PUD34:PUF34"/>
    <mergeCell ref="PUH34:PUJ34"/>
    <mergeCell ref="PUL34:PUN34"/>
    <mergeCell ref="PTB34:PTD34"/>
    <mergeCell ref="PTF34:PTH34"/>
    <mergeCell ref="PTJ34:PTL34"/>
    <mergeCell ref="PTN34:PTP34"/>
    <mergeCell ref="PTR34:PTT34"/>
    <mergeCell ref="PSH34:PSJ34"/>
    <mergeCell ref="PSL34:PSN34"/>
    <mergeCell ref="PSP34:PSR34"/>
    <mergeCell ref="PST34:PSV34"/>
    <mergeCell ref="PSX34:PSZ34"/>
    <mergeCell ref="PRN34:PRP34"/>
    <mergeCell ref="PRR34:PRT34"/>
    <mergeCell ref="PRV34:PRX34"/>
    <mergeCell ref="PRZ34:PSB34"/>
    <mergeCell ref="PSD34:PSF34"/>
    <mergeCell ref="PQT34:PQV34"/>
    <mergeCell ref="PQX34:PQZ34"/>
    <mergeCell ref="PRB34:PRD34"/>
    <mergeCell ref="PRF34:PRH34"/>
    <mergeCell ref="PRJ34:PRL34"/>
    <mergeCell ref="PPZ34:PQB34"/>
    <mergeCell ref="PQD34:PQF34"/>
    <mergeCell ref="PQH34:PQJ34"/>
    <mergeCell ref="PQL34:PQN34"/>
    <mergeCell ref="PQP34:PQR34"/>
    <mergeCell ref="PPF34:PPH34"/>
    <mergeCell ref="PPJ34:PPL34"/>
    <mergeCell ref="PPN34:PPP34"/>
    <mergeCell ref="PPR34:PPT34"/>
    <mergeCell ref="PPV34:PPX34"/>
    <mergeCell ref="POL34:PON34"/>
    <mergeCell ref="POP34:POR34"/>
    <mergeCell ref="POT34:POV34"/>
    <mergeCell ref="POX34:POZ34"/>
    <mergeCell ref="PPB34:PPD34"/>
    <mergeCell ref="PNR34:PNT34"/>
    <mergeCell ref="PNV34:PNX34"/>
    <mergeCell ref="PNZ34:POB34"/>
    <mergeCell ref="POD34:POF34"/>
    <mergeCell ref="POH34:POJ34"/>
    <mergeCell ref="PMX34:PMZ34"/>
    <mergeCell ref="PNB34:PND34"/>
    <mergeCell ref="PNF34:PNH34"/>
    <mergeCell ref="PNJ34:PNL34"/>
    <mergeCell ref="PNN34:PNP34"/>
    <mergeCell ref="PMD34:PMF34"/>
    <mergeCell ref="PMH34:PMJ34"/>
    <mergeCell ref="PML34:PMN34"/>
    <mergeCell ref="PMP34:PMR34"/>
    <mergeCell ref="PMT34:PMV34"/>
    <mergeCell ref="PLJ34:PLL34"/>
    <mergeCell ref="PLN34:PLP34"/>
    <mergeCell ref="PLR34:PLT34"/>
    <mergeCell ref="PLV34:PLX34"/>
    <mergeCell ref="PLZ34:PMB34"/>
    <mergeCell ref="PKP34:PKR34"/>
    <mergeCell ref="PKT34:PKV34"/>
    <mergeCell ref="PKX34:PKZ34"/>
    <mergeCell ref="PLB34:PLD34"/>
    <mergeCell ref="PLF34:PLH34"/>
    <mergeCell ref="PJV34:PJX34"/>
    <mergeCell ref="PJZ34:PKB34"/>
    <mergeCell ref="PKD34:PKF34"/>
    <mergeCell ref="PKH34:PKJ34"/>
    <mergeCell ref="PKL34:PKN34"/>
    <mergeCell ref="PJB34:PJD34"/>
    <mergeCell ref="PJF34:PJH34"/>
    <mergeCell ref="PJJ34:PJL34"/>
    <mergeCell ref="PJN34:PJP34"/>
    <mergeCell ref="PJR34:PJT34"/>
    <mergeCell ref="PIH34:PIJ34"/>
    <mergeCell ref="PIL34:PIN34"/>
    <mergeCell ref="PIP34:PIR34"/>
    <mergeCell ref="PIT34:PIV34"/>
    <mergeCell ref="PIX34:PIZ34"/>
    <mergeCell ref="PHN34:PHP34"/>
    <mergeCell ref="PHR34:PHT34"/>
    <mergeCell ref="PHV34:PHX34"/>
    <mergeCell ref="PHZ34:PIB34"/>
    <mergeCell ref="PID34:PIF34"/>
    <mergeCell ref="PGT34:PGV34"/>
    <mergeCell ref="PGX34:PGZ34"/>
    <mergeCell ref="PHB34:PHD34"/>
    <mergeCell ref="PHF34:PHH34"/>
    <mergeCell ref="PHJ34:PHL34"/>
    <mergeCell ref="PFZ34:PGB34"/>
    <mergeCell ref="PGD34:PGF34"/>
    <mergeCell ref="PGH34:PGJ34"/>
    <mergeCell ref="PGL34:PGN34"/>
    <mergeCell ref="PGP34:PGR34"/>
    <mergeCell ref="PFF34:PFH34"/>
    <mergeCell ref="PFJ34:PFL34"/>
    <mergeCell ref="PFN34:PFP34"/>
    <mergeCell ref="PFR34:PFT34"/>
    <mergeCell ref="PFV34:PFX34"/>
    <mergeCell ref="PEL34:PEN34"/>
    <mergeCell ref="PEP34:PER34"/>
    <mergeCell ref="PET34:PEV34"/>
    <mergeCell ref="PEX34:PEZ34"/>
    <mergeCell ref="PFB34:PFD34"/>
    <mergeCell ref="PDR34:PDT34"/>
    <mergeCell ref="PDV34:PDX34"/>
    <mergeCell ref="PDZ34:PEB34"/>
    <mergeCell ref="PED34:PEF34"/>
    <mergeCell ref="PEH34:PEJ34"/>
    <mergeCell ref="PCX34:PCZ34"/>
    <mergeCell ref="PDB34:PDD34"/>
    <mergeCell ref="PDF34:PDH34"/>
    <mergeCell ref="PDJ34:PDL34"/>
    <mergeCell ref="PDN34:PDP34"/>
    <mergeCell ref="PCD34:PCF34"/>
    <mergeCell ref="PCH34:PCJ34"/>
    <mergeCell ref="PCL34:PCN34"/>
    <mergeCell ref="PCP34:PCR34"/>
    <mergeCell ref="PCT34:PCV34"/>
    <mergeCell ref="PBJ34:PBL34"/>
    <mergeCell ref="PBN34:PBP34"/>
    <mergeCell ref="PBR34:PBT34"/>
    <mergeCell ref="PBV34:PBX34"/>
    <mergeCell ref="PBZ34:PCB34"/>
    <mergeCell ref="PAP34:PAR34"/>
    <mergeCell ref="PAT34:PAV34"/>
    <mergeCell ref="PAX34:PAZ34"/>
    <mergeCell ref="PBB34:PBD34"/>
    <mergeCell ref="PBF34:PBH34"/>
    <mergeCell ref="OZV34:OZX34"/>
    <mergeCell ref="OZZ34:PAB34"/>
    <mergeCell ref="PAD34:PAF34"/>
    <mergeCell ref="PAH34:PAJ34"/>
    <mergeCell ref="PAL34:PAN34"/>
    <mergeCell ref="OZB34:OZD34"/>
    <mergeCell ref="OZF34:OZH34"/>
    <mergeCell ref="OZJ34:OZL34"/>
    <mergeCell ref="OZN34:OZP34"/>
    <mergeCell ref="OZR34:OZT34"/>
    <mergeCell ref="OYH34:OYJ34"/>
    <mergeCell ref="OYL34:OYN34"/>
    <mergeCell ref="OYP34:OYR34"/>
    <mergeCell ref="OYT34:OYV34"/>
    <mergeCell ref="OYX34:OYZ34"/>
    <mergeCell ref="OXN34:OXP34"/>
    <mergeCell ref="OXR34:OXT34"/>
    <mergeCell ref="OXV34:OXX34"/>
    <mergeCell ref="OXZ34:OYB34"/>
    <mergeCell ref="OYD34:OYF34"/>
    <mergeCell ref="OWT34:OWV34"/>
    <mergeCell ref="OWX34:OWZ34"/>
    <mergeCell ref="OXB34:OXD34"/>
    <mergeCell ref="OXF34:OXH34"/>
    <mergeCell ref="OXJ34:OXL34"/>
    <mergeCell ref="OVZ34:OWB34"/>
    <mergeCell ref="OWD34:OWF34"/>
    <mergeCell ref="OWH34:OWJ34"/>
    <mergeCell ref="OWL34:OWN34"/>
    <mergeCell ref="OWP34:OWR34"/>
    <mergeCell ref="OVF34:OVH34"/>
    <mergeCell ref="OVJ34:OVL34"/>
    <mergeCell ref="OVN34:OVP34"/>
    <mergeCell ref="OVR34:OVT34"/>
    <mergeCell ref="OVV34:OVX34"/>
    <mergeCell ref="OUL34:OUN34"/>
    <mergeCell ref="OUP34:OUR34"/>
    <mergeCell ref="OUT34:OUV34"/>
    <mergeCell ref="OUX34:OUZ34"/>
    <mergeCell ref="OVB34:OVD34"/>
    <mergeCell ref="OTR34:OTT34"/>
    <mergeCell ref="OTV34:OTX34"/>
    <mergeCell ref="OTZ34:OUB34"/>
    <mergeCell ref="OUD34:OUF34"/>
    <mergeCell ref="OUH34:OUJ34"/>
    <mergeCell ref="OSX34:OSZ34"/>
    <mergeCell ref="OTB34:OTD34"/>
    <mergeCell ref="OTF34:OTH34"/>
    <mergeCell ref="OTJ34:OTL34"/>
    <mergeCell ref="OTN34:OTP34"/>
    <mergeCell ref="OSD34:OSF34"/>
    <mergeCell ref="OSH34:OSJ34"/>
    <mergeCell ref="OSL34:OSN34"/>
    <mergeCell ref="OSP34:OSR34"/>
    <mergeCell ref="OST34:OSV34"/>
    <mergeCell ref="ORJ34:ORL34"/>
    <mergeCell ref="ORN34:ORP34"/>
    <mergeCell ref="ORR34:ORT34"/>
    <mergeCell ref="ORV34:ORX34"/>
    <mergeCell ref="ORZ34:OSB34"/>
    <mergeCell ref="OQP34:OQR34"/>
    <mergeCell ref="OQT34:OQV34"/>
    <mergeCell ref="OQX34:OQZ34"/>
    <mergeCell ref="ORB34:ORD34"/>
    <mergeCell ref="ORF34:ORH34"/>
    <mergeCell ref="OPV34:OPX34"/>
    <mergeCell ref="OPZ34:OQB34"/>
    <mergeCell ref="OQD34:OQF34"/>
    <mergeCell ref="OQH34:OQJ34"/>
    <mergeCell ref="OQL34:OQN34"/>
    <mergeCell ref="OPB34:OPD34"/>
    <mergeCell ref="OPF34:OPH34"/>
    <mergeCell ref="OPJ34:OPL34"/>
    <mergeCell ref="OPN34:OPP34"/>
    <mergeCell ref="OPR34:OPT34"/>
    <mergeCell ref="OOH34:OOJ34"/>
    <mergeCell ref="OOL34:OON34"/>
    <mergeCell ref="OOP34:OOR34"/>
    <mergeCell ref="OOT34:OOV34"/>
    <mergeCell ref="OOX34:OOZ34"/>
    <mergeCell ref="ONN34:ONP34"/>
    <mergeCell ref="ONR34:ONT34"/>
    <mergeCell ref="ONV34:ONX34"/>
    <mergeCell ref="ONZ34:OOB34"/>
    <mergeCell ref="OOD34:OOF34"/>
    <mergeCell ref="OMT34:OMV34"/>
    <mergeCell ref="OMX34:OMZ34"/>
    <mergeCell ref="ONB34:OND34"/>
    <mergeCell ref="ONF34:ONH34"/>
    <mergeCell ref="ONJ34:ONL34"/>
    <mergeCell ref="OLZ34:OMB34"/>
    <mergeCell ref="OMD34:OMF34"/>
    <mergeCell ref="OMH34:OMJ34"/>
    <mergeCell ref="OML34:OMN34"/>
    <mergeCell ref="OMP34:OMR34"/>
    <mergeCell ref="OLF34:OLH34"/>
    <mergeCell ref="OLJ34:OLL34"/>
    <mergeCell ref="OLN34:OLP34"/>
    <mergeCell ref="OLR34:OLT34"/>
    <mergeCell ref="OLV34:OLX34"/>
    <mergeCell ref="OKL34:OKN34"/>
    <mergeCell ref="OKP34:OKR34"/>
    <mergeCell ref="OKT34:OKV34"/>
    <mergeCell ref="OKX34:OKZ34"/>
    <mergeCell ref="OLB34:OLD34"/>
    <mergeCell ref="OJR34:OJT34"/>
    <mergeCell ref="OJV34:OJX34"/>
    <mergeCell ref="OJZ34:OKB34"/>
    <mergeCell ref="OKD34:OKF34"/>
    <mergeCell ref="OKH34:OKJ34"/>
    <mergeCell ref="OIX34:OIZ34"/>
    <mergeCell ref="OJB34:OJD34"/>
    <mergeCell ref="OJF34:OJH34"/>
    <mergeCell ref="OJJ34:OJL34"/>
    <mergeCell ref="OJN34:OJP34"/>
    <mergeCell ref="OID34:OIF34"/>
    <mergeCell ref="OIH34:OIJ34"/>
    <mergeCell ref="OIL34:OIN34"/>
    <mergeCell ref="OIP34:OIR34"/>
    <mergeCell ref="OIT34:OIV34"/>
    <mergeCell ref="OHJ34:OHL34"/>
    <mergeCell ref="OHN34:OHP34"/>
    <mergeCell ref="OHR34:OHT34"/>
    <mergeCell ref="OHV34:OHX34"/>
    <mergeCell ref="OHZ34:OIB34"/>
    <mergeCell ref="OGP34:OGR34"/>
    <mergeCell ref="OGT34:OGV34"/>
    <mergeCell ref="OGX34:OGZ34"/>
    <mergeCell ref="OHB34:OHD34"/>
    <mergeCell ref="OHF34:OHH34"/>
    <mergeCell ref="OFV34:OFX34"/>
    <mergeCell ref="OFZ34:OGB34"/>
    <mergeCell ref="OGD34:OGF34"/>
    <mergeCell ref="OGH34:OGJ34"/>
    <mergeCell ref="OGL34:OGN34"/>
    <mergeCell ref="OFB34:OFD34"/>
    <mergeCell ref="OFF34:OFH34"/>
    <mergeCell ref="OFJ34:OFL34"/>
    <mergeCell ref="OFN34:OFP34"/>
    <mergeCell ref="OFR34:OFT34"/>
    <mergeCell ref="OEH34:OEJ34"/>
    <mergeCell ref="OEL34:OEN34"/>
    <mergeCell ref="OEP34:OER34"/>
    <mergeCell ref="OET34:OEV34"/>
    <mergeCell ref="OEX34:OEZ34"/>
    <mergeCell ref="ODN34:ODP34"/>
    <mergeCell ref="ODR34:ODT34"/>
    <mergeCell ref="ODV34:ODX34"/>
    <mergeCell ref="ODZ34:OEB34"/>
    <mergeCell ref="OED34:OEF34"/>
    <mergeCell ref="OCT34:OCV34"/>
    <mergeCell ref="OCX34:OCZ34"/>
    <mergeCell ref="ODB34:ODD34"/>
    <mergeCell ref="ODF34:ODH34"/>
    <mergeCell ref="ODJ34:ODL34"/>
    <mergeCell ref="OBZ34:OCB34"/>
    <mergeCell ref="OCD34:OCF34"/>
    <mergeCell ref="OCH34:OCJ34"/>
    <mergeCell ref="OCL34:OCN34"/>
    <mergeCell ref="OCP34:OCR34"/>
    <mergeCell ref="OBF34:OBH34"/>
    <mergeCell ref="OBJ34:OBL34"/>
    <mergeCell ref="OBN34:OBP34"/>
    <mergeCell ref="OBR34:OBT34"/>
    <mergeCell ref="OBV34:OBX34"/>
    <mergeCell ref="OAL34:OAN34"/>
    <mergeCell ref="OAP34:OAR34"/>
    <mergeCell ref="OAT34:OAV34"/>
    <mergeCell ref="OAX34:OAZ34"/>
    <mergeCell ref="OBB34:OBD34"/>
    <mergeCell ref="NZR34:NZT34"/>
    <mergeCell ref="NZV34:NZX34"/>
    <mergeCell ref="NZZ34:OAB34"/>
    <mergeCell ref="OAD34:OAF34"/>
    <mergeCell ref="OAH34:OAJ34"/>
    <mergeCell ref="NYX34:NYZ34"/>
    <mergeCell ref="NZB34:NZD34"/>
    <mergeCell ref="NZF34:NZH34"/>
    <mergeCell ref="NZJ34:NZL34"/>
    <mergeCell ref="NZN34:NZP34"/>
    <mergeCell ref="NYD34:NYF34"/>
    <mergeCell ref="NYH34:NYJ34"/>
    <mergeCell ref="NYL34:NYN34"/>
    <mergeCell ref="NYP34:NYR34"/>
    <mergeCell ref="NYT34:NYV34"/>
    <mergeCell ref="NXJ34:NXL34"/>
    <mergeCell ref="NXN34:NXP34"/>
    <mergeCell ref="NXR34:NXT34"/>
    <mergeCell ref="NXV34:NXX34"/>
    <mergeCell ref="NXZ34:NYB34"/>
    <mergeCell ref="NWP34:NWR34"/>
    <mergeCell ref="NWT34:NWV34"/>
    <mergeCell ref="NWX34:NWZ34"/>
    <mergeCell ref="NXB34:NXD34"/>
    <mergeCell ref="NXF34:NXH34"/>
    <mergeCell ref="NVV34:NVX34"/>
    <mergeCell ref="NVZ34:NWB34"/>
    <mergeCell ref="NWD34:NWF34"/>
    <mergeCell ref="NWH34:NWJ34"/>
    <mergeCell ref="NWL34:NWN34"/>
    <mergeCell ref="NVB34:NVD34"/>
    <mergeCell ref="NVF34:NVH34"/>
    <mergeCell ref="NVJ34:NVL34"/>
    <mergeCell ref="NVN34:NVP34"/>
    <mergeCell ref="NVR34:NVT34"/>
    <mergeCell ref="NUH34:NUJ34"/>
    <mergeCell ref="NUL34:NUN34"/>
    <mergeCell ref="NUP34:NUR34"/>
    <mergeCell ref="NUT34:NUV34"/>
    <mergeCell ref="NUX34:NUZ34"/>
    <mergeCell ref="NTN34:NTP34"/>
    <mergeCell ref="NTR34:NTT34"/>
    <mergeCell ref="NTV34:NTX34"/>
    <mergeCell ref="NTZ34:NUB34"/>
    <mergeCell ref="NUD34:NUF34"/>
    <mergeCell ref="NST34:NSV34"/>
    <mergeCell ref="NSX34:NSZ34"/>
    <mergeCell ref="NTB34:NTD34"/>
    <mergeCell ref="NTF34:NTH34"/>
    <mergeCell ref="NTJ34:NTL34"/>
    <mergeCell ref="NRZ34:NSB34"/>
    <mergeCell ref="NSD34:NSF34"/>
    <mergeCell ref="NSH34:NSJ34"/>
    <mergeCell ref="NSL34:NSN34"/>
    <mergeCell ref="NSP34:NSR34"/>
    <mergeCell ref="NRF34:NRH34"/>
    <mergeCell ref="NRJ34:NRL34"/>
    <mergeCell ref="NRN34:NRP34"/>
    <mergeCell ref="NRR34:NRT34"/>
    <mergeCell ref="NRV34:NRX34"/>
    <mergeCell ref="NQL34:NQN34"/>
    <mergeCell ref="NQP34:NQR34"/>
    <mergeCell ref="NQT34:NQV34"/>
    <mergeCell ref="NQX34:NQZ34"/>
    <mergeCell ref="NRB34:NRD34"/>
    <mergeCell ref="NPR34:NPT34"/>
    <mergeCell ref="NPV34:NPX34"/>
    <mergeCell ref="NPZ34:NQB34"/>
    <mergeCell ref="NQD34:NQF34"/>
    <mergeCell ref="NQH34:NQJ34"/>
    <mergeCell ref="NOX34:NOZ34"/>
    <mergeCell ref="NPB34:NPD34"/>
    <mergeCell ref="NPF34:NPH34"/>
    <mergeCell ref="NPJ34:NPL34"/>
    <mergeCell ref="NPN34:NPP34"/>
    <mergeCell ref="NOD34:NOF34"/>
    <mergeCell ref="NOH34:NOJ34"/>
    <mergeCell ref="NOL34:NON34"/>
    <mergeCell ref="NOP34:NOR34"/>
    <mergeCell ref="NOT34:NOV34"/>
    <mergeCell ref="NNJ34:NNL34"/>
    <mergeCell ref="NNN34:NNP34"/>
    <mergeCell ref="NNR34:NNT34"/>
    <mergeCell ref="NNV34:NNX34"/>
    <mergeCell ref="NNZ34:NOB34"/>
    <mergeCell ref="NMP34:NMR34"/>
    <mergeCell ref="NMT34:NMV34"/>
    <mergeCell ref="NMX34:NMZ34"/>
    <mergeCell ref="NNB34:NND34"/>
    <mergeCell ref="NNF34:NNH34"/>
    <mergeCell ref="NLV34:NLX34"/>
    <mergeCell ref="NLZ34:NMB34"/>
    <mergeCell ref="NMD34:NMF34"/>
    <mergeCell ref="NMH34:NMJ34"/>
    <mergeCell ref="NML34:NMN34"/>
    <mergeCell ref="NLB34:NLD34"/>
    <mergeCell ref="NLF34:NLH34"/>
    <mergeCell ref="NLJ34:NLL34"/>
    <mergeCell ref="NLN34:NLP34"/>
    <mergeCell ref="NLR34:NLT34"/>
    <mergeCell ref="NKH34:NKJ34"/>
    <mergeCell ref="NKL34:NKN34"/>
    <mergeCell ref="NKP34:NKR34"/>
    <mergeCell ref="NKT34:NKV34"/>
    <mergeCell ref="NKX34:NKZ34"/>
    <mergeCell ref="NJN34:NJP34"/>
    <mergeCell ref="NJR34:NJT34"/>
    <mergeCell ref="NJV34:NJX34"/>
    <mergeCell ref="NJZ34:NKB34"/>
    <mergeCell ref="NKD34:NKF34"/>
    <mergeCell ref="NIT34:NIV34"/>
    <mergeCell ref="NIX34:NIZ34"/>
    <mergeCell ref="NJB34:NJD34"/>
    <mergeCell ref="NJF34:NJH34"/>
    <mergeCell ref="NJJ34:NJL34"/>
    <mergeCell ref="NHZ34:NIB34"/>
    <mergeCell ref="NID34:NIF34"/>
    <mergeCell ref="NIH34:NIJ34"/>
    <mergeCell ref="NIL34:NIN34"/>
    <mergeCell ref="NIP34:NIR34"/>
    <mergeCell ref="NHF34:NHH34"/>
    <mergeCell ref="NHJ34:NHL34"/>
    <mergeCell ref="NHN34:NHP34"/>
    <mergeCell ref="NHR34:NHT34"/>
    <mergeCell ref="NHV34:NHX34"/>
    <mergeCell ref="NGL34:NGN34"/>
    <mergeCell ref="NGP34:NGR34"/>
    <mergeCell ref="NGT34:NGV34"/>
    <mergeCell ref="NGX34:NGZ34"/>
    <mergeCell ref="NHB34:NHD34"/>
    <mergeCell ref="NFR34:NFT34"/>
    <mergeCell ref="NFV34:NFX34"/>
    <mergeCell ref="NFZ34:NGB34"/>
    <mergeCell ref="NGD34:NGF34"/>
    <mergeCell ref="NGH34:NGJ34"/>
    <mergeCell ref="NEX34:NEZ34"/>
    <mergeCell ref="NFB34:NFD34"/>
    <mergeCell ref="NFF34:NFH34"/>
    <mergeCell ref="NFJ34:NFL34"/>
    <mergeCell ref="NFN34:NFP34"/>
    <mergeCell ref="NED34:NEF34"/>
    <mergeCell ref="NEH34:NEJ34"/>
    <mergeCell ref="NEL34:NEN34"/>
    <mergeCell ref="NEP34:NER34"/>
    <mergeCell ref="NET34:NEV34"/>
    <mergeCell ref="NDJ34:NDL34"/>
    <mergeCell ref="NDN34:NDP34"/>
    <mergeCell ref="NDR34:NDT34"/>
    <mergeCell ref="NDV34:NDX34"/>
    <mergeCell ref="NDZ34:NEB34"/>
    <mergeCell ref="NCP34:NCR34"/>
    <mergeCell ref="NCT34:NCV34"/>
    <mergeCell ref="NCX34:NCZ34"/>
    <mergeCell ref="NDB34:NDD34"/>
    <mergeCell ref="NDF34:NDH34"/>
    <mergeCell ref="NBV34:NBX34"/>
    <mergeCell ref="NBZ34:NCB34"/>
    <mergeCell ref="NCD34:NCF34"/>
    <mergeCell ref="NCH34:NCJ34"/>
    <mergeCell ref="NCL34:NCN34"/>
    <mergeCell ref="NBB34:NBD34"/>
    <mergeCell ref="NBF34:NBH34"/>
    <mergeCell ref="NBJ34:NBL34"/>
    <mergeCell ref="NBN34:NBP34"/>
    <mergeCell ref="NBR34:NBT34"/>
    <mergeCell ref="NAH34:NAJ34"/>
    <mergeCell ref="NAL34:NAN34"/>
    <mergeCell ref="NAP34:NAR34"/>
    <mergeCell ref="NAT34:NAV34"/>
    <mergeCell ref="NAX34:NAZ34"/>
    <mergeCell ref="MZN34:MZP34"/>
    <mergeCell ref="MZR34:MZT34"/>
    <mergeCell ref="MZV34:MZX34"/>
    <mergeCell ref="MZZ34:NAB34"/>
    <mergeCell ref="NAD34:NAF34"/>
    <mergeCell ref="MYT34:MYV34"/>
    <mergeCell ref="MYX34:MYZ34"/>
    <mergeCell ref="MZB34:MZD34"/>
    <mergeCell ref="MZF34:MZH34"/>
    <mergeCell ref="MZJ34:MZL34"/>
    <mergeCell ref="MXZ34:MYB34"/>
    <mergeCell ref="MYD34:MYF34"/>
    <mergeCell ref="MYH34:MYJ34"/>
    <mergeCell ref="MYL34:MYN34"/>
    <mergeCell ref="MYP34:MYR34"/>
    <mergeCell ref="MXF34:MXH34"/>
    <mergeCell ref="MXJ34:MXL34"/>
    <mergeCell ref="MXN34:MXP34"/>
    <mergeCell ref="MXR34:MXT34"/>
    <mergeCell ref="MXV34:MXX34"/>
    <mergeCell ref="MWL34:MWN34"/>
    <mergeCell ref="MWP34:MWR34"/>
    <mergeCell ref="MWT34:MWV34"/>
    <mergeCell ref="MWX34:MWZ34"/>
    <mergeCell ref="MXB34:MXD34"/>
    <mergeCell ref="MVR34:MVT34"/>
    <mergeCell ref="MVV34:MVX34"/>
    <mergeCell ref="MVZ34:MWB34"/>
    <mergeCell ref="MWD34:MWF34"/>
    <mergeCell ref="MWH34:MWJ34"/>
    <mergeCell ref="MUX34:MUZ34"/>
    <mergeCell ref="MVB34:MVD34"/>
    <mergeCell ref="MVF34:MVH34"/>
    <mergeCell ref="MVJ34:MVL34"/>
    <mergeCell ref="MVN34:MVP34"/>
    <mergeCell ref="MUD34:MUF34"/>
    <mergeCell ref="MUH34:MUJ34"/>
    <mergeCell ref="MUL34:MUN34"/>
    <mergeCell ref="MUP34:MUR34"/>
    <mergeCell ref="MUT34:MUV34"/>
    <mergeCell ref="MTJ34:MTL34"/>
    <mergeCell ref="MTN34:MTP34"/>
    <mergeCell ref="MTR34:MTT34"/>
    <mergeCell ref="MTV34:MTX34"/>
    <mergeCell ref="MTZ34:MUB34"/>
    <mergeCell ref="MSP34:MSR34"/>
    <mergeCell ref="MST34:MSV34"/>
    <mergeCell ref="MSX34:MSZ34"/>
    <mergeCell ref="MTB34:MTD34"/>
    <mergeCell ref="MTF34:MTH34"/>
    <mergeCell ref="MRV34:MRX34"/>
    <mergeCell ref="MRZ34:MSB34"/>
    <mergeCell ref="MSD34:MSF34"/>
    <mergeCell ref="MSH34:MSJ34"/>
    <mergeCell ref="MSL34:MSN34"/>
    <mergeCell ref="MRB34:MRD34"/>
    <mergeCell ref="MRF34:MRH34"/>
    <mergeCell ref="MRJ34:MRL34"/>
    <mergeCell ref="MRN34:MRP34"/>
    <mergeCell ref="MRR34:MRT34"/>
    <mergeCell ref="MQH34:MQJ34"/>
    <mergeCell ref="MQL34:MQN34"/>
    <mergeCell ref="MQP34:MQR34"/>
    <mergeCell ref="MQT34:MQV34"/>
    <mergeCell ref="MQX34:MQZ34"/>
    <mergeCell ref="MPN34:MPP34"/>
    <mergeCell ref="MPR34:MPT34"/>
    <mergeCell ref="MPV34:MPX34"/>
    <mergeCell ref="MPZ34:MQB34"/>
    <mergeCell ref="MQD34:MQF34"/>
    <mergeCell ref="MOT34:MOV34"/>
    <mergeCell ref="MOX34:MOZ34"/>
    <mergeCell ref="MPB34:MPD34"/>
    <mergeCell ref="MPF34:MPH34"/>
    <mergeCell ref="MPJ34:MPL34"/>
    <mergeCell ref="MNZ34:MOB34"/>
    <mergeCell ref="MOD34:MOF34"/>
    <mergeCell ref="MOH34:MOJ34"/>
    <mergeCell ref="MOL34:MON34"/>
    <mergeCell ref="MOP34:MOR34"/>
    <mergeCell ref="MNF34:MNH34"/>
    <mergeCell ref="MNJ34:MNL34"/>
    <mergeCell ref="MNN34:MNP34"/>
    <mergeCell ref="MNR34:MNT34"/>
    <mergeCell ref="MNV34:MNX34"/>
    <mergeCell ref="MML34:MMN34"/>
    <mergeCell ref="MMP34:MMR34"/>
    <mergeCell ref="MMT34:MMV34"/>
    <mergeCell ref="MMX34:MMZ34"/>
    <mergeCell ref="MNB34:MND34"/>
    <mergeCell ref="MLR34:MLT34"/>
    <mergeCell ref="MLV34:MLX34"/>
    <mergeCell ref="MLZ34:MMB34"/>
    <mergeCell ref="MMD34:MMF34"/>
    <mergeCell ref="MMH34:MMJ34"/>
    <mergeCell ref="MKX34:MKZ34"/>
    <mergeCell ref="MLB34:MLD34"/>
    <mergeCell ref="MLF34:MLH34"/>
    <mergeCell ref="MLJ34:MLL34"/>
    <mergeCell ref="MLN34:MLP34"/>
    <mergeCell ref="MKD34:MKF34"/>
    <mergeCell ref="MKH34:MKJ34"/>
    <mergeCell ref="MKL34:MKN34"/>
    <mergeCell ref="MKP34:MKR34"/>
    <mergeCell ref="MKT34:MKV34"/>
    <mergeCell ref="MJJ34:MJL34"/>
    <mergeCell ref="MJN34:MJP34"/>
    <mergeCell ref="MJR34:MJT34"/>
    <mergeCell ref="MJV34:MJX34"/>
    <mergeCell ref="MJZ34:MKB34"/>
    <mergeCell ref="MIP34:MIR34"/>
    <mergeCell ref="MIT34:MIV34"/>
    <mergeCell ref="MIX34:MIZ34"/>
    <mergeCell ref="MJB34:MJD34"/>
    <mergeCell ref="MJF34:MJH34"/>
    <mergeCell ref="MHV34:MHX34"/>
    <mergeCell ref="MHZ34:MIB34"/>
    <mergeCell ref="MID34:MIF34"/>
    <mergeCell ref="MIH34:MIJ34"/>
    <mergeCell ref="MIL34:MIN34"/>
    <mergeCell ref="MHB34:MHD34"/>
    <mergeCell ref="MHF34:MHH34"/>
    <mergeCell ref="MHJ34:MHL34"/>
    <mergeCell ref="MHN34:MHP34"/>
    <mergeCell ref="MHR34:MHT34"/>
    <mergeCell ref="MGH34:MGJ34"/>
    <mergeCell ref="MGL34:MGN34"/>
    <mergeCell ref="MGP34:MGR34"/>
    <mergeCell ref="MGT34:MGV34"/>
    <mergeCell ref="MGX34:MGZ34"/>
    <mergeCell ref="MFN34:MFP34"/>
    <mergeCell ref="MFR34:MFT34"/>
    <mergeCell ref="MFV34:MFX34"/>
    <mergeCell ref="MFZ34:MGB34"/>
    <mergeCell ref="MGD34:MGF34"/>
    <mergeCell ref="MET34:MEV34"/>
    <mergeCell ref="MEX34:MEZ34"/>
    <mergeCell ref="MFB34:MFD34"/>
    <mergeCell ref="MFF34:MFH34"/>
    <mergeCell ref="MFJ34:MFL34"/>
    <mergeCell ref="MDZ34:MEB34"/>
    <mergeCell ref="MED34:MEF34"/>
    <mergeCell ref="MEH34:MEJ34"/>
    <mergeCell ref="MEL34:MEN34"/>
    <mergeCell ref="MEP34:MER34"/>
    <mergeCell ref="MDF34:MDH34"/>
    <mergeCell ref="MDJ34:MDL34"/>
    <mergeCell ref="MDN34:MDP34"/>
    <mergeCell ref="MDR34:MDT34"/>
    <mergeCell ref="MDV34:MDX34"/>
    <mergeCell ref="MCL34:MCN34"/>
    <mergeCell ref="MCP34:MCR34"/>
    <mergeCell ref="MCT34:MCV34"/>
    <mergeCell ref="MCX34:MCZ34"/>
    <mergeCell ref="MDB34:MDD34"/>
    <mergeCell ref="MBR34:MBT34"/>
    <mergeCell ref="MBV34:MBX34"/>
    <mergeCell ref="MBZ34:MCB34"/>
    <mergeCell ref="MCD34:MCF34"/>
    <mergeCell ref="MCH34:MCJ34"/>
    <mergeCell ref="MAX34:MAZ34"/>
    <mergeCell ref="MBB34:MBD34"/>
    <mergeCell ref="MBF34:MBH34"/>
    <mergeCell ref="MBJ34:MBL34"/>
    <mergeCell ref="MBN34:MBP34"/>
    <mergeCell ref="MAD34:MAF34"/>
    <mergeCell ref="MAH34:MAJ34"/>
    <mergeCell ref="MAL34:MAN34"/>
    <mergeCell ref="MAP34:MAR34"/>
    <mergeCell ref="MAT34:MAV34"/>
    <mergeCell ref="LZJ34:LZL34"/>
    <mergeCell ref="LZN34:LZP34"/>
    <mergeCell ref="LZR34:LZT34"/>
    <mergeCell ref="LZV34:LZX34"/>
    <mergeCell ref="LZZ34:MAB34"/>
    <mergeCell ref="LYP34:LYR34"/>
    <mergeCell ref="LYT34:LYV34"/>
    <mergeCell ref="LYX34:LYZ34"/>
    <mergeCell ref="LZB34:LZD34"/>
    <mergeCell ref="LZF34:LZH34"/>
    <mergeCell ref="LXV34:LXX34"/>
    <mergeCell ref="LXZ34:LYB34"/>
    <mergeCell ref="LYD34:LYF34"/>
    <mergeCell ref="LYH34:LYJ34"/>
    <mergeCell ref="LYL34:LYN34"/>
    <mergeCell ref="LXB34:LXD34"/>
    <mergeCell ref="LXF34:LXH34"/>
    <mergeCell ref="LXJ34:LXL34"/>
    <mergeCell ref="LXN34:LXP34"/>
    <mergeCell ref="LXR34:LXT34"/>
    <mergeCell ref="LWH34:LWJ34"/>
    <mergeCell ref="LWL34:LWN34"/>
    <mergeCell ref="LWP34:LWR34"/>
    <mergeCell ref="LWT34:LWV34"/>
    <mergeCell ref="LWX34:LWZ34"/>
    <mergeCell ref="LVN34:LVP34"/>
    <mergeCell ref="LVR34:LVT34"/>
    <mergeCell ref="LVV34:LVX34"/>
    <mergeCell ref="LVZ34:LWB34"/>
    <mergeCell ref="LWD34:LWF34"/>
    <mergeCell ref="LUT34:LUV34"/>
    <mergeCell ref="LUX34:LUZ34"/>
    <mergeCell ref="LVB34:LVD34"/>
    <mergeCell ref="LVF34:LVH34"/>
    <mergeCell ref="LVJ34:LVL34"/>
    <mergeCell ref="LTZ34:LUB34"/>
    <mergeCell ref="LUD34:LUF34"/>
    <mergeCell ref="LUH34:LUJ34"/>
    <mergeCell ref="LUL34:LUN34"/>
    <mergeCell ref="LUP34:LUR34"/>
    <mergeCell ref="LTF34:LTH34"/>
    <mergeCell ref="LTJ34:LTL34"/>
    <mergeCell ref="LTN34:LTP34"/>
    <mergeCell ref="LTR34:LTT34"/>
    <mergeCell ref="LTV34:LTX34"/>
    <mergeCell ref="LSL34:LSN34"/>
    <mergeCell ref="LSP34:LSR34"/>
    <mergeCell ref="LST34:LSV34"/>
    <mergeCell ref="LSX34:LSZ34"/>
    <mergeCell ref="LTB34:LTD34"/>
    <mergeCell ref="LRR34:LRT34"/>
    <mergeCell ref="LRV34:LRX34"/>
    <mergeCell ref="LRZ34:LSB34"/>
    <mergeCell ref="LSD34:LSF34"/>
    <mergeCell ref="LSH34:LSJ34"/>
    <mergeCell ref="LQX34:LQZ34"/>
    <mergeCell ref="LRB34:LRD34"/>
    <mergeCell ref="LRF34:LRH34"/>
    <mergeCell ref="LRJ34:LRL34"/>
    <mergeCell ref="LRN34:LRP34"/>
    <mergeCell ref="LQD34:LQF34"/>
    <mergeCell ref="LQH34:LQJ34"/>
    <mergeCell ref="LQL34:LQN34"/>
    <mergeCell ref="LQP34:LQR34"/>
    <mergeCell ref="LQT34:LQV34"/>
    <mergeCell ref="LPJ34:LPL34"/>
    <mergeCell ref="LPN34:LPP34"/>
    <mergeCell ref="LPR34:LPT34"/>
    <mergeCell ref="LPV34:LPX34"/>
    <mergeCell ref="LPZ34:LQB34"/>
    <mergeCell ref="LOP34:LOR34"/>
    <mergeCell ref="LOT34:LOV34"/>
    <mergeCell ref="LOX34:LOZ34"/>
    <mergeCell ref="LPB34:LPD34"/>
    <mergeCell ref="LPF34:LPH34"/>
    <mergeCell ref="LNV34:LNX34"/>
    <mergeCell ref="LNZ34:LOB34"/>
    <mergeCell ref="LOD34:LOF34"/>
    <mergeCell ref="LOH34:LOJ34"/>
    <mergeCell ref="LOL34:LON34"/>
    <mergeCell ref="LNB34:LND34"/>
    <mergeCell ref="LNF34:LNH34"/>
    <mergeCell ref="LNJ34:LNL34"/>
    <mergeCell ref="LNN34:LNP34"/>
    <mergeCell ref="LNR34:LNT34"/>
    <mergeCell ref="LMH34:LMJ34"/>
    <mergeCell ref="LML34:LMN34"/>
    <mergeCell ref="LMP34:LMR34"/>
    <mergeCell ref="LMT34:LMV34"/>
    <mergeCell ref="LMX34:LMZ34"/>
    <mergeCell ref="LLN34:LLP34"/>
    <mergeCell ref="LLR34:LLT34"/>
    <mergeCell ref="LLV34:LLX34"/>
    <mergeCell ref="LLZ34:LMB34"/>
    <mergeCell ref="LMD34:LMF34"/>
    <mergeCell ref="LKT34:LKV34"/>
    <mergeCell ref="LKX34:LKZ34"/>
    <mergeCell ref="LLB34:LLD34"/>
    <mergeCell ref="LLF34:LLH34"/>
    <mergeCell ref="LLJ34:LLL34"/>
    <mergeCell ref="LJZ34:LKB34"/>
    <mergeCell ref="LKD34:LKF34"/>
    <mergeCell ref="LKH34:LKJ34"/>
    <mergeCell ref="LKL34:LKN34"/>
    <mergeCell ref="LKP34:LKR34"/>
    <mergeCell ref="LJF34:LJH34"/>
    <mergeCell ref="LJJ34:LJL34"/>
    <mergeCell ref="LJN34:LJP34"/>
    <mergeCell ref="LJR34:LJT34"/>
    <mergeCell ref="LJV34:LJX34"/>
    <mergeCell ref="LIL34:LIN34"/>
    <mergeCell ref="LIP34:LIR34"/>
    <mergeCell ref="LIT34:LIV34"/>
    <mergeCell ref="LIX34:LIZ34"/>
    <mergeCell ref="LJB34:LJD34"/>
    <mergeCell ref="LHR34:LHT34"/>
    <mergeCell ref="LHV34:LHX34"/>
    <mergeCell ref="LHZ34:LIB34"/>
    <mergeCell ref="LID34:LIF34"/>
    <mergeCell ref="LIH34:LIJ34"/>
    <mergeCell ref="LGX34:LGZ34"/>
    <mergeCell ref="LHB34:LHD34"/>
    <mergeCell ref="LHF34:LHH34"/>
    <mergeCell ref="LHJ34:LHL34"/>
    <mergeCell ref="LHN34:LHP34"/>
    <mergeCell ref="LGD34:LGF34"/>
    <mergeCell ref="LGH34:LGJ34"/>
    <mergeCell ref="LGL34:LGN34"/>
    <mergeCell ref="LGP34:LGR34"/>
    <mergeCell ref="LGT34:LGV34"/>
    <mergeCell ref="LFJ34:LFL34"/>
    <mergeCell ref="LFN34:LFP34"/>
    <mergeCell ref="LFR34:LFT34"/>
    <mergeCell ref="LFV34:LFX34"/>
    <mergeCell ref="LFZ34:LGB34"/>
    <mergeCell ref="LEP34:LER34"/>
    <mergeCell ref="LET34:LEV34"/>
    <mergeCell ref="LEX34:LEZ34"/>
    <mergeCell ref="LFB34:LFD34"/>
    <mergeCell ref="LFF34:LFH34"/>
    <mergeCell ref="LDV34:LDX34"/>
    <mergeCell ref="LDZ34:LEB34"/>
    <mergeCell ref="LED34:LEF34"/>
    <mergeCell ref="LEH34:LEJ34"/>
    <mergeCell ref="LEL34:LEN34"/>
    <mergeCell ref="LDB34:LDD34"/>
    <mergeCell ref="LDF34:LDH34"/>
    <mergeCell ref="LDJ34:LDL34"/>
    <mergeCell ref="LDN34:LDP34"/>
    <mergeCell ref="LDR34:LDT34"/>
    <mergeCell ref="LCH34:LCJ34"/>
    <mergeCell ref="LCL34:LCN34"/>
    <mergeCell ref="LCP34:LCR34"/>
    <mergeCell ref="LCT34:LCV34"/>
    <mergeCell ref="LCX34:LCZ34"/>
    <mergeCell ref="LBN34:LBP34"/>
    <mergeCell ref="LBR34:LBT34"/>
    <mergeCell ref="LBV34:LBX34"/>
    <mergeCell ref="LBZ34:LCB34"/>
    <mergeCell ref="LCD34:LCF34"/>
    <mergeCell ref="LAT34:LAV34"/>
    <mergeCell ref="LAX34:LAZ34"/>
    <mergeCell ref="LBB34:LBD34"/>
    <mergeCell ref="LBF34:LBH34"/>
    <mergeCell ref="LBJ34:LBL34"/>
    <mergeCell ref="KZZ34:LAB34"/>
    <mergeCell ref="LAD34:LAF34"/>
    <mergeCell ref="LAH34:LAJ34"/>
    <mergeCell ref="LAL34:LAN34"/>
    <mergeCell ref="LAP34:LAR34"/>
    <mergeCell ref="KZF34:KZH34"/>
    <mergeCell ref="KZJ34:KZL34"/>
    <mergeCell ref="KZN34:KZP34"/>
    <mergeCell ref="KZR34:KZT34"/>
    <mergeCell ref="KZV34:KZX34"/>
    <mergeCell ref="KYL34:KYN34"/>
    <mergeCell ref="KYP34:KYR34"/>
    <mergeCell ref="KYT34:KYV34"/>
    <mergeCell ref="KYX34:KYZ34"/>
    <mergeCell ref="KZB34:KZD34"/>
    <mergeCell ref="KXR34:KXT34"/>
    <mergeCell ref="KXV34:KXX34"/>
    <mergeCell ref="KXZ34:KYB34"/>
    <mergeCell ref="KYD34:KYF34"/>
    <mergeCell ref="KYH34:KYJ34"/>
    <mergeCell ref="KWX34:KWZ34"/>
    <mergeCell ref="KXB34:KXD34"/>
    <mergeCell ref="KXF34:KXH34"/>
    <mergeCell ref="KXJ34:KXL34"/>
    <mergeCell ref="KXN34:KXP34"/>
    <mergeCell ref="KWD34:KWF34"/>
    <mergeCell ref="KWH34:KWJ34"/>
    <mergeCell ref="KWL34:KWN34"/>
    <mergeCell ref="KWP34:KWR34"/>
    <mergeCell ref="KWT34:KWV34"/>
    <mergeCell ref="KVJ34:KVL34"/>
    <mergeCell ref="KVN34:KVP34"/>
    <mergeCell ref="KVR34:KVT34"/>
    <mergeCell ref="KVV34:KVX34"/>
    <mergeCell ref="KVZ34:KWB34"/>
    <mergeCell ref="KUP34:KUR34"/>
    <mergeCell ref="KUT34:KUV34"/>
    <mergeCell ref="KUX34:KUZ34"/>
    <mergeCell ref="KVB34:KVD34"/>
    <mergeCell ref="KVF34:KVH34"/>
    <mergeCell ref="KTV34:KTX34"/>
    <mergeCell ref="KTZ34:KUB34"/>
    <mergeCell ref="KUD34:KUF34"/>
    <mergeCell ref="KUH34:KUJ34"/>
    <mergeCell ref="KUL34:KUN34"/>
    <mergeCell ref="KTB34:KTD34"/>
    <mergeCell ref="KTF34:KTH34"/>
    <mergeCell ref="KTJ34:KTL34"/>
    <mergeCell ref="KTN34:KTP34"/>
    <mergeCell ref="KTR34:KTT34"/>
    <mergeCell ref="KSH34:KSJ34"/>
    <mergeCell ref="KSL34:KSN34"/>
    <mergeCell ref="KSP34:KSR34"/>
    <mergeCell ref="KST34:KSV34"/>
    <mergeCell ref="KSX34:KSZ34"/>
    <mergeCell ref="KRN34:KRP34"/>
    <mergeCell ref="KRR34:KRT34"/>
    <mergeCell ref="KRV34:KRX34"/>
    <mergeCell ref="KRZ34:KSB34"/>
    <mergeCell ref="KSD34:KSF34"/>
    <mergeCell ref="KQT34:KQV34"/>
    <mergeCell ref="KQX34:KQZ34"/>
    <mergeCell ref="KRB34:KRD34"/>
    <mergeCell ref="KRF34:KRH34"/>
    <mergeCell ref="KRJ34:KRL34"/>
    <mergeCell ref="KPZ34:KQB34"/>
    <mergeCell ref="KQD34:KQF34"/>
    <mergeCell ref="KQH34:KQJ34"/>
    <mergeCell ref="KQL34:KQN34"/>
    <mergeCell ref="KQP34:KQR34"/>
    <mergeCell ref="KPF34:KPH34"/>
    <mergeCell ref="KPJ34:KPL34"/>
    <mergeCell ref="KPN34:KPP34"/>
    <mergeCell ref="KPR34:KPT34"/>
    <mergeCell ref="KPV34:KPX34"/>
    <mergeCell ref="KOL34:KON34"/>
    <mergeCell ref="KOP34:KOR34"/>
    <mergeCell ref="KOT34:KOV34"/>
    <mergeCell ref="KOX34:KOZ34"/>
    <mergeCell ref="KPB34:KPD34"/>
    <mergeCell ref="KNR34:KNT34"/>
    <mergeCell ref="KNV34:KNX34"/>
    <mergeCell ref="KNZ34:KOB34"/>
    <mergeCell ref="KOD34:KOF34"/>
    <mergeCell ref="KOH34:KOJ34"/>
    <mergeCell ref="KMX34:KMZ34"/>
    <mergeCell ref="KNB34:KND34"/>
    <mergeCell ref="KNF34:KNH34"/>
    <mergeCell ref="KNJ34:KNL34"/>
    <mergeCell ref="KNN34:KNP34"/>
    <mergeCell ref="KMD34:KMF34"/>
    <mergeCell ref="KMH34:KMJ34"/>
    <mergeCell ref="KML34:KMN34"/>
    <mergeCell ref="KMP34:KMR34"/>
    <mergeCell ref="KMT34:KMV34"/>
    <mergeCell ref="KLJ34:KLL34"/>
    <mergeCell ref="KLN34:KLP34"/>
    <mergeCell ref="KLR34:KLT34"/>
    <mergeCell ref="KLV34:KLX34"/>
    <mergeCell ref="KLZ34:KMB34"/>
    <mergeCell ref="KKP34:KKR34"/>
    <mergeCell ref="KKT34:KKV34"/>
    <mergeCell ref="KKX34:KKZ34"/>
    <mergeCell ref="KLB34:KLD34"/>
    <mergeCell ref="KLF34:KLH34"/>
    <mergeCell ref="KJV34:KJX34"/>
    <mergeCell ref="KJZ34:KKB34"/>
    <mergeCell ref="KKD34:KKF34"/>
    <mergeCell ref="KKH34:KKJ34"/>
    <mergeCell ref="KKL34:KKN34"/>
    <mergeCell ref="KJB34:KJD34"/>
    <mergeCell ref="KJF34:KJH34"/>
    <mergeCell ref="KJJ34:KJL34"/>
    <mergeCell ref="KJN34:KJP34"/>
    <mergeCell ref="KJR34:KJT34"/>
    <mergeCell ref="KIH34:KIJ34"/>
    <mergeCell ref="KIL34:KIN34"/>
    <mergeCell ref="KIP34:KIR34"/>
    <mergeCell ref="KIT34:KIV34"/>
    <mergeCell ref="KIX34:KIZ34"/>
    <mergeCell ref="KHN34:KHP34"/>
    <mergeCell ref="KHR34:KHT34"/>
    <mergeCell ref="KHV34:KHX34"/>
    <mergeCell ref="KHZ34:KIB34"/>
    <mergeCell ref="KID34:KIF34"/>
    <mergeCell ref="KGT34:KGV34"/>
    <mergeCell ref="KGX34:KGZ34"/>
    <mergeCell ref="KHB34:KHD34"/>
    <mergeCell ref="KHF34:KHH34"/>
    <mergeCell ref="KHJ34:KHL34"/>
    <mergeCell ref="KFZ34:KGB34"/>
    <mergeCell ref="KGD34:KGF34"/>
    <mergeCell ref="KGH34:KGJ34"/>
    <mergeCell ref="KGL34:KGN34"/>
    <mergeCell ref="KGP34:KGR34"/>
    <mergeCell ref="KFF34:KFH34"/>
    <mergeCell ref="KFJ34:KFL34"/>
    <mergeCell ref="KFN34:KFP34"/>
    <mergeCell ref="KFR34:KFT34"/>
    <mergeCell ref="KFV34:KFX34"/>
    <mergeCell ref="KEL34:KEN34"/>
    <mergeCell ref="KEP34:KER34"/>
    <mergeCell ref="KET34:KEV34"/>
    <mergeCell ref="KEX34:KEZ34"/>
    <mergeCell ref="KFB34:KFD34"/>
    <mergeCell ref="KDR34:KDT34"/>
    <mergeCell ref="KDV34:KDX34"/>
    <mergeCell ref="KDZ34:KEB34"/>
    <mergeCell ref="KED34:KEF34"/>
    <mergeCell ref="KEH34:KEJ34"/>
    <mergeCell ref="KCX34:KCZ34"/>
    <mergeCell ref="KDB34:KDD34"/>
    <mergeCell ref="KDF34:KDH34"/>
    <mergeCell ref="KDJ34:KDL34"/>
    <mergeCell ref="KDN34:KDP34"/>
    <mergeCell ref="KCD34:KCF34"/>
    <mergeCell ref="KCH34:KCJ34"/>
    <mergeCell ref="KCL34:KCN34"/>
    <mergeCell ref="KCP34:KCR34"/>
    <mergeCell ref="KCT34:KCV34"/>
    <mergeCell ref="KBJ34:KBL34"/>
    <mergeCell ref="KBN34:KBP34"/>
    <mergeCell ref="KBR34:KBT34"/>
    <mergeCell ref="KBV34:KBX34"/>
    <mergeCell ref="KBZ34:KCB34"/>
    <mergeCell ref="KAP34:KAR34"/>
    <mergeCell ref="KAT34:KAV34"/>
    <mergeCell ref="KAX34:KAZ34"/>
    <mergeCell ref="KBB34:KBD34"/>
    <mergeCell ref="KBF34:KBH34"/>
    <mergeCell ref="JZV34:JZX34"/>
    <mergeCell ref="JZZ34:KAB34"/>
    <mergeCell ref="KAD34:KAF34"/>
    <mergeCell ref="KAH34:KAJ34"/>
    <mergeCell ref="KAL34:KAN34"/>
    <mergeCell ref="JZB34:JZD34"/>
    <mergeCell ref="JZF34:JZH34"/>
    <mergeCell ref="JZJ34:JZL34"/>
    <mergeCell ref="JZN34:JZP34"/>
    <mergeCell ref="JZR34:JZT34"/>
    <mergeCell ref="JYH34:JYJ34"/>
    <mergeCell ref="JYL34:JYN34"/>
    <mergeCell ref="JYP34:JYR34"/>
    <mergeCell ref="JYT34:JYV34"/>
    <mergeCell ref="JYX34:JYZ34"/>
    <mergeCell ref="JXN34:JXP34"/>
    <mergeCell ref="JXR34:JXT34"/>
    <mergeCell ref="JXV34:JXX34"/>
    <mergeCell ref="JXZ34:JYB34"/>
    <mergeCell ref="JYD34:JYF34"/>
    <mergeCell ref="JWT34:JWV34"/>
    <mergeCell ref="JWX34:JWZ34"/>
    <mergeCell ref="JXB34:JXD34"/>
    <mergeCell ref="JXF34:JXH34"/>
    <mergeCell ref="JXJ34:JXL34"/>
    <mergeCell ref="JVZ34:JWB34"/>
    <mergeCell ref="JWD34:JWF34"/>
    <mergeCell ref="JWH34:JWJ34"/>
    <mergeCell ref="JWL34:JWN34"/>
    <mergeCell ref="JWP34:JWR34"/>
    <mergeCell ref="JVF34:JVH34"/>
    <mergeCell ref="JVJ34:JVL34"/>
    <mergeCell ref="JVN34:JVP34"/>
    <mergeCell ref="JVR34:JVT34"/>
    <mergeCell ref="JVV34:JVX34"/>
    <mergeCell ref="JUL34:JUN34"/>
    <mergeCell ref="JUP34:JUR34"/>
    <mergeCell ref="JUT34:JUV34"/>
    <mergeCell ref="JUX34:JUZ34"/>
    <mergeCell ref="JVB34:JVD34"/>
    <mergeCell ref="JTR34:JTT34"/>
    <mergeCell ref="JTV34:JTX34"/>
    <mergeCell ref="JTZ34:JUB34"/>
    <mergeCell ref="JUD34:JUF34"/>
    <mergeCell ref="JUH34:JUJ34"/>
    <mergeCell ref="JSX34:JSZ34"/>
    <mergeCell ref="JTB34:JTD34"/>
    <mergeCell ref="JTF34:JTH34"/>
    <mergeCell ref="JTJ34:JTL34"/>
    <mergeCell ref="JTN34:JTP34"/>
    <mergeCell ref="JSD34:JSF34"/>
    <mergeCell ref="JSH34:JSJ34"/>
    <mergeCell ref="JSL34:JSN34"/>
    <mergeCell ref="JSP34:JSR34"/>
    <mergeCell ref="JST34:JSV34"/>
    <mergeCell ref="JRJ34:JRL34"/>
    <mergeCell ref="JRN34:JRP34"/>
    <mergeCell ref="JRR34:JRT34"/>
    <mergeCell ref="JRV34:JRX34"/>
    <mergeCell ref="JRZ34:JSB34"/>
    <mergeCell ref="JQP34:JQR34"/>
    <mergeCell ref="JQT34:JQV34"/>
    <mergeCell ref="JQX34:JQZ34"/>
    <mergeCell ref="JRB34:JRD34"/>
    <mergeCell ref="JRF34:JRH34"/>
    <mergeCell ref="JPV34:JPX34"/>
    <mergeCell ref="JPZ34:JQB34"/>
    <mergeCell ref="JQD34:JQF34"/>
    <mergeCell ref="JQH34:JQJ34"/>
    <mergeCell ref="JQL34:JQN34"/>
    <mergeCell ref="JPB34:JPD34"/>
    <mergeCell ref="JPF34:JPH34"/>
    <mergeCell ref="JPJ34:JPL34"/>
    <mergeCell ref="JPN34:JPP34"/>
    <mergeCell ref="JPR34:JPT34"/>
    <mergeCell ref="JOH34:JOJ34"/>
    <mergeCell ref="JOL34:JON34"/>
    <mergeCell ref="JOP34:JOR34"/>
    <mergeCell ref="JOT34:JOV34"/>
    <mergeCell ref="JOX34:JOZ34"/>
    <mergeCell ref="JNN34:JNP34"/>
    <mergeCell ref="JNR34:JNT34"/>
    <mergeCell ref="JNV34:JNX34"/>
    <mergeCell ref="JNZ34:JOB34"/>
    <mergeCell ref="JOD34:JOF34"/>
    <mergeCell ref="JMT34:JMV34"/>
    <mergeCell ref="JMX34:JMZ34"/>
    <mergeCell ref="JNB34:JND34"/>
    <mergeCell ref="JNF34:JNH34"/>
    <mergeCell ref="JNJ34:JNL34"/>
    <mergeCell ref="JLZ34:JMB34"/>
    <mergeCell ref="JMD34:JMF34"/>
    <mergeCell ref="JMH34:JMJ34"/>
    <mergeCell ref="JML34:JMN34"/>
    <mergeCell ref="JMP34:JMR34"/>
    <mergeCell ref="JLF34:JLH34"/>
    <mergeCell ref="JLJ34:JLL34"/>
    <mergeCell ref="JLN34:JLP34"/>
    <mergeCell ref="JLR34:JLT34"/>
    <mergeCell ref="JLV34:JLX34"/>
    <mergeCell ref="JKL34:JKN34"/>
    <mergeCell ref="JKP34:JKR34"/>
    <mergeCell ref="JKT34:JKV34"/>
    <mergeCell ref="JKX34:JKZ34"/>
    <mergeCell ref="JLB34:JLD34"/>
    <mergeCell ref="JJR34:JJT34"/>
    <mergeCell ref="JJV34:JJX34"/>
    <mergeCell ref="JJZ34:JKB34"/>
    <mergeCell ref="JKD34:JKF34"/>
    <mergeCell ref="JKH34:JKJ34"/>
    <mergeCell ref="JIX34:JIZ34"/>
    <mergeCell ref="JJB34:JJD34"/>
    <mergeCell ref="JJF34:JJH34"/>
    <mergeCell ref="JJJ34:JJL34"/>
    <mergeCell ref="JJN34:JJP34"/>
    <mergeCell ref="JID34:JIF34"/>
    <mergeCell ref="JIH34:JIJ34"/>
    <mergeCell ref="JIL34:JIN34"/>
    <mergeCell ref="JIP34:JIR34"/>
    <mergeCell ref="JIT34:JIV34"/>
    <mergeCell ref="JHJ34:JHL34"/>
    <mergeCell ref="JHN34:JHP34"/>
    <mergeCell ref="JHR34:JHT34"/>
    <mergeCell ref="JHV34:JHX34"/>
    <mergeCell ref="JHZ34:JIB34"/>
    <mergeCell ref="JGP34:JGR34"/>
    <mergeCell ref="JGT34:JGV34"/>
    <mergeCell ref="JGX34:JGZ34"/>
    <mergeCell ref="JHB34:JHD34"/>
    <mergeCell ref="JHF34:JHH34"/>
    <mergeCell ref="JFV34:JFX34"/>
    <mergeCell ref="JFZ34:JGB34"/>
    <mergeCell ref="JGD34:JGF34"/>
    <mergeCell ref="JGH34:JGJ34"/>
    <mergeCell ref="JGL34:JGN34"/>
    <mergeCell ref="JFB34:JFD34"/>
    <mergeCell ref="JFF34:JFH34"/>
    <mergeCell ref="JFJ34:JFL34"/>
    <mergeCell ref="JFN34:JFP34"/>
    <mergeCell ref="JFR34:JFT34"/>
    <mergeCell ref="JEH34:JEJ34"/>
    <mergeCell ref="JEL34:JEN34"/>
    <mergeCell ref="JEP34:JER34"/>
    <mergeCell ref="JET34:JEV34"/>
    <mergeCell ref="JEX34:JEZ34"/>
    <mergeCell ref="JDN34:JDP34"/>
    <mergeCell ref="JDR34:JDT34"/>
    <mergeCell ref="JDV34:JDX34"/>
    <mergeCell ref="JDZ34:JEB34"/>
    <mergeCell ref="JED34:JEF34"/>
    <mergeCell ref="JCT34:JCV34"/>
    <mergeCell ref="JCX34:JCZ34"/>
    <mergeCell ref="JDB34:JDD34"/>
    <mergeCell ref="JDF34:JDH34"/>
    <mergeCell ref="JDJ34:JDL34"/>
    <mergeCell ref="JBZ34:JCB34"/>
    <mergeCell ref="JCD34:JCF34"/>
    <mergeCell ref="JCH34:JCJ34"/>
    <mergeCell ref="JCL34:JCN34"/>
    <mergeCell ref="JCP34:JCR34"/>
    <mergeCell ref="JBF34:JBH34"/>
    <mergeCell ref="JBJ34:JBL34"/>
    <mergeCell ref="JBN34:JBP34"/>
    <mergeCell ref="JBR34:JBT34"/>
    <mergeCell ref="JBV34:JBX34"/>
    <mergeCell ref="JAL34:JAN34"/>
    <mergeCell ref="JAP34:JAR34"/>
    <mergeCell ref="JAT34:JAV34"/>
    <mergeCell ref="JAX34:JAZ34"/>
    <mergeCell ref="JBB34:JBD34"/>
    <mergeCell ref="IZR34:IZT34"/>
    <mergeCell ref="IZV34:IZX34"/>
    <mergeCell ref="IZZ34:JAB34"/>
    <mergeCell ref="JAD34:JAF34"/>
    <mergeCell ref="JAH34:JAJ34"/>
    <mergeCell ref="IYX34:IYZ34"/>
    <mergeCell ref="IZB34:IZD34"/>
    <mergeCell ref="IZF34:IZH34"/>
    <mergeCell ref="IZJ34:IZL34"/>
    <mergeCell ref="IZN34:IZP34"/>
    <mergeCell ref="IYD34:IYF34"/>
    <mergeCell ref="IYH34:IYJ34"/>
    <mergeCell ref="IYL34:IYN34"/>
    <mergeCell ref="IYP34:IYR34"/>
    <mergeCell ref="IYT34:IYV34"/>
    <mergeCell ref="IXJ34:IXL34"/>
    <mergeCell ref="IXN34:IXP34"/>
    <mergeCell ref="IXR34:IXT34"/>
    <mergeCell ref="IXV34:IXX34"/>
    <mergeCell ref="IXZ34:IYB34"/>
    <mergeCell ref="IWP34:IWR34"/>
    <mergeCell ref="IWT34:IWV34"/>
    <mergeCell ref="IWX34:IWZ34"/>
    <mergeCell ref="IXB34:IXD34"/>
    <mergeCell ref="IXF34:IXH34"/>
    <mergeCell ref="IVV34:IVX34"/>
    <mergeCell ref="IVZ34:IWB34"/>
    <mergeCell ref="IWD34:IWF34"/>
    <mergeCell ref="IWH34:IWJ34"/>
    <mergeCell ref="IWL34:IWN34"/>
    <mergeCell ref="IVB34:IVD34"/>
    <mergeCell ref="IVF34:IVH34"/>
    <mergeCell ref="IVJ34:IVL34"/>
    <mergeCell ref="IVN34:IVP34"/>
    <mergeCell ref="IVR34:IVT34"/>
    <mergeCell ref="IUH34:IUJ34"/>
    <mergeCell ref="IUL34:IUN34"/>
    <mergeCell ref="IUP34:IUR34"/>
    <mergeCell ref="IUT34:IUV34"/>
    <mergeCell ref="IUX34:IUZ34"/>
    <mergeCell ref="ITN34:ITP34"/>
    <mergeCell ref="ITR34:ITT34"/>
    <mergeCell ref="ITV34:ITX34"/>
    <mergeCell ref="ITZ34:IUB34"/>
    <mergeCell ref="IUD34:IUF34"/>
    <mergeCell ref="IST34:ISV34"/>
    <mergeCell ref="ISX34:ISZ34"/>
    <mergeCell ref="ITB34:ITD34"/>
    <mergeCell ref="ITF34:ITH34"/>
    <mergeCell ref="ITJ34:ITL34"/>
    <mergeCell ref="IRZ34:ISB34"/>
    <mergeCell ref="ISD34:ISF34"/>
    <mergeCell ref="ISH34:ISJ34"/>
    <mergeCell ref="ISL34:ISN34"/>
    <mergeCell ref="ISP34:ISR34"/>
    <mergeCell ref="IRF34:IRH34"/>
    <mergeCell ref="IRJ34:IRL34"/>
    <mergeCell ref="IRN34:IRP34"/>
    <mergeCell ref="IRR34:IRT34"/>
    <mergeCell ref="IRV34:IRX34"/>
    <mergeCell ref="IQL34:IQN34"/>
    <mergeCell ref="IQP34:IQR34"/>
    <mergeCell ref="IQT34:IQV34"/>
    <mergeCell ref="IQX34:IQZ34"/>
    <mergeCell ref="IRB34:IRD34"/>
    <mergeCell ref="IPR34:IPT34"/>
    <mergeCell ref="IPV34:IPX34"/>
    <mergeCell ref="IPZ34:IQB34"/>
    <mergeCell ref="IQD34:IQF34"/>
    <mergeCell ref="IQH34:IQJ34"/>
    <mergeCell ref="IOX34:IOZ34"/>
    <mergeCell ref="IPB34:IPD34"/>
    <mergeCell ref="IPF34:IPH34"/>
    <mergeCell ref="IPJ34:IPL34"/>
    <mergeCell ref="IPN34:IPP34"/>
    <mergeCell ref="IOD34:IOF34"/>
    <mergeCell ref="IOH34:IOJ34"/>
    <mergeCell ref="IOL34:ION34"/>
    <mergeCell ref="IOP34:IOR34"/>
    <mergeCell ref="IOT34:IOV34"/>
    <mergeCell ref="INJ34:INL34"/>
    <mergeCell ref="INN34:INP34"/>
    <mergeCell ref="INR34:INT34"/>
    <mergeCell ref="INV34:INX34"/>
    <mergeCell ref="INZ34:IOB34"/>
    <mergeCell ref="IMP34:IMR34"/>
    <mergeCell ref="IMT34:IMV34"/>
    <mergeCell ref="IMX34:IMZ34"/>
    <mergeCell ref="INB34:IND34"/>
    <mergeCell ref="INF34:INH34"/>
    <mergeCell ref="ILV34:ILX34"/>
    <mergeCell ref="ILZ34:IMB34"/>
    <mergeCell ref="IMD34:IMF34"/>
    <mergeCell ref="IMH34:IMJ34"/>
    <mergeCell ref="IML34:IMN34"/>
    <mergeCell ref="ILB34:ILD34"/>
    <mergeCell ref="ILF34:ILH34"/>
    <mergeCell ref="ILJ34:ILL34"/>
    <mergeCell ref="ILN34:ILP34"/>
    <mergeCell ref="ILR34:ILT34"/>
    <mergeCell ref="IKH34:IKJ34"/>
    <mergeCell ref="IKL34:IKN34"/>
    <mergeCell ref="IKP34:IKR34"/>
    <mergeCell ref="IKT34:IKV34"/>
    <mergeCell ref="IKX34:IKZ34"/>
    <mergeCell ref="IJN34:IJP34"/>
    <mergeCell ref="IJR34:IJT34"/>
    <mergeCell ref="IJV34:IJX34"/>
    <mergeCell ref="IJZ34:IKB34"/>
    <mergeCell ref="IKD34:IKF34"/>
    <mergeCell ref="IIT34:IIV34"/>
    <mergeCell ref="IIX34:IIZ34"/>
    <mergeCell ref="IJB34:IJD34"/>
    <mergeCell ref="IJF34:IJH34"/>
    <mergeCell ref="IJJ34:IJL34"/>
    <mergeCell ref="IHZ34:IIB34"/>
    <mergeCell ref="IID34:IIF34"/>
    <mergeCell ref="IIH34:IIJ34"/>
    <mergeCell ref="IIL34:IIN34"/>
    <mergeCell ref="IIP34:IIR34"/>
    <mergeCell ref="IHF34:IHH34"/>
    <mergeCell ref="IHJ34:IHL34"/>
    <mergeCell ref="IHN34:IHP34"/>
    <mergeCell ref="IHR34:IHT34"/>
    <mergeCell ref="IHV34:IHX34"/>
    <mergeCell ref="IGL34:IGN34"/>
    <mergeCell ref="IGP34:IGR34"/>
    <mergeCell ref="IGT34:IGV34"/>
    <mergeCell ref="IGX34:IGZ34"/>
    <mergeCell ref="IHB34:IHD34"/>
    <mergeCell ref="IFR34:IFT34"/>
    <mergeCell ref="IFV34:IFX34"/>
    <mergeCell ref="IFZ34:IGB34"/>
    <mergeCell ref="IGD34:IGF34"/>
    <mergeCell ref="IGH34:IGJ34"/>
    <mergeCell ref="IEX34:IEZ34"/>
    <mergeCell ref="IFB34:IFD34"/>
    <mergeCell ref="IFF34:IFH34"/>
    <mergeCell ref="IFJ34:IFL34"/>
    <mergeCell ref="IFN34:IFP34"/>
    <mergeCell ref="IED34:IEF34"/>
    <mergeCell ref="IEH34:IEJ34"/>
    <mergeCell ref="IEL34:IEN34"/>
    <mergeCell ref="IEP34:IER34"/>
    <mergeCell ref="IET34:IEV34"/>
    <mergeCell ref="IDJ34:IDL34"/>
    <mergeCell ref="IDN34:IDP34"/>
    <mergeCell ref="IDR34:IDT34"/>
    <mergeCell ref="IDV34:IDX34"/>
    <mergeCell ref="IDZ34:IEB34"/>
    <mergeCell ref="ICP34:ICR34"/>
    <mergeCell ref="ICT34:ICV34"/>
    <mergeCell ref="ICX34:ICZ34"/>
    <mergeCell ref="IDB34:IDD34"/>
    <mergeCell ref="IDF34:IDH34"/>
    <mergeCell ref="IBV34:IBX34"/>
    <mergeCell ref="IBZ34:ICB34"/>
    <mergeCell ref="ICD34:ICF34"/>
    <mergeCell ref="ICH34:ICJ34"/>
    <mergeCell ref="ICL34:ICN34"/>
    <mergeCell ref="IBB34:IBD34"/>
    <mergeCell ref="IBF34:IBH34"/>
    <mergeCell ref="IBJ34:IBL34"/>
    <mergeCell ref="IBN34:IBP34"/>
    <mergeCell ref="IBR34:IBT34"/>
    <mergeCell ref="IAH34:IAJ34"/>
    <mergeCell ref="IAL34:IAN34"/>
    <mergeCell ref="IAP34:IAR34"/>
    <mergeCell ref="IAT34:IAV34"/>
    <mergeCell ref="IAX34:IAZ34"/>
    <mergeCell ref="HZN34:HZP34"/>
    <mergeCell ref="HZR34:HZT34"/>
    <mergeCell ref="HZV34:HZX34"/>
    <mergeCell ref="HZZ34:IAB34"/>
    <mergeCell ref="IAD34:IAF34"/>
    <mergeCell ref="HYT34:HYV34"/>
    <mergeCell ref="HYX34:HYZ34"/>
    <mergeCell ref="HZB34:HZD34"/>
    <mergeCell ref="HZF34:HZH34"/>
    <mergeCell ref="HZJ34:HZL34"/>
    <mergeCell ref="HXZ34:HYB34"/>
    <mergeCell ref="HYD34:HYF34"/>
    <mergeCell ref="HYH34:HYJ34"/>
    <mergeCell ref="HYL34:HYN34"/>
    <mergeCell ref="HYP34:HYR34"/>
    <mergeCell ref="HXF34:HXH34"/>
    <mergeCell ref="HXJ34:HXL34"/>
    <mergeCell ref="HXN34:HXP34"/>
    <mergeCell ref="HXR34:HXT34"/>
    <mergeCell ref="HXV34:HXX34"/>
    <mergeCell ref="HWL34:HWN34"/>
    <mergeCell ref="HWP34:HWR34"/>
    <mergeCell ref="HWT34:HWV34"/>
    <mergeCell ref="HWX34:HWZ34"/>
    <mergeCell ref="HXB34:HXD34"/>
    <mergeCell ref="HVR34:HVT34"/>
    <mergeCell ref="HVV34:HVX34"/>
    <mergeCell ref="HVZ34:HWB34"/>
    <mergeCell ref="HWD34:HWF34"/>
    <mergeCell ref="HWH34:HWJ34"/>
    <mergeCell ref="HUX34:HUZ34"/>
    <mergeCell ref="HVB34:HVD34"/>
    <mergeCell ref="HVF34:HVH34"/>
    <mergeCell ref="HVJ34:HVL34"/>
    <mergeCell ref="HVN34:HVP34"/>
    <mergeCell ref="HUD34:HUF34"/>
    <mergeCell ref="HUH34:HUJ34"/>
    <mergeCell ref="HUL34:HUN34"/>
    <mergeCell ref="HUP34:HUR34"/>
    <mergeCell ref="HUT34:HUV34"/>
    <mergeCell ref="HTJ34:HTL34"/>
    <mergeCell ref="HTN34:HTP34"/>
    <mergeCell ref="HTR34:HTT34"/>
    <mergeCell ref="HTV34:HTX34"/>
    <mergeCell ref="HTZ34:HUB34"/>
    <mergeCell ref="HSP34:HSR34"/>
    <mergeCell ref="HST34:HSV34"/>
    <mergeCell ref="HSX34:HSZ34"/>
    <mergeCell ref="HTB34:HTD34"/>
    <mergeCell ref="HTF34:HTH34"/>
    <mergeCell ref="HRV34:HRX34"/>
    <mergeCell ref="HRZ34:HSB34"/>
    <mergeCell ref="HSD34:HSF34"/>
    <mergeCell ref="HSH34:HSJ34"/>
    <mergeCell ref="HSL34:HSN34"/>
    <mergeCell ref="HRB34:HRD34"/>
    <mergeCell ref="HRF34:HRH34"/>
    <mergeCell ref="HRJ34:HRL34"/>
    <mergeCell ref="HRN34:HRP34"/>
    <mergeCell ref="HRR34:HRT34"/>
    <mergeCell ref="HQH34:HQJ34"/>
    <mergeCell ref="HQL34:HQN34"/>
    <mergeCell ref="HQP34:HQR34"/>
    <mergeCell ref="HQT34:HQV34"/>
    <mergeCell ref="HQX34:HQZ34"/>
    <mergeCell ref="HPN34:HPP34"/>
    <mergeCell ref="HPR34:HPT34"/>
    <mergeCell ref="HPV34:HPX34"/>
    <mergeCell ref="HPZ34:HQB34"/>
    <mergeCell ref="HQD34:HQF34"/>
    <mergeCell ref="HOT34:HOV34"/>
    <mergeCell ref="HOX34:HOZ34"/>
    <mergeCell ref="HPB34:HPD34"/>
    <mergeCell ref="HPF34:HPH34"/>
    <mergeCell ref="HPJ34:HPL34"/>
    <mergeCell ref="HNZ34:HOB34"/>
    <mergeCell ref="HOD34:HOF34"/>
    <mergeCell ref="HOH34:HOJ34"/>
    <mergeCell ref="HOL34:HON34"/>
    <mergeCell ref="HOP34:HOR34"/>
    <mergeCell ref="HNF34:HNH34"/>
    <mergeCell ref="HNJ34:HNL34"/>
    <mergeCell ref="HNN34:HNP34"/>
    <mergeCell ref="HNR34:HNT34"/>
    <mergeCell ref="HNV34:HNX34"/>
    <mergeCell ref="HML34:HMN34"/>
    <mergeCell ref="HMP34:HMR34"/>
    <mergeCell ref="HMT34:HMV34"/>
    <mergeCell ref="HMX34:HMZ34"/>
    <mergeCell ref="HNB34:HND34"/>
    <mergeCell ref="HLR34:HLT34"/>
    <mergeCell ref="HLV34:HLX34"/>
    <mergeCell ref="HLZ34:HMB34"/>
    <mergeCell ref="HMD34:HMF34"/>
    <mergeCell ref="HMH34:HMJ34"/>
    <mergeCell ref="HKX34:HKZ34"/>
    <mergeCell ref="HLB34:HLD34"/>
    <mergeCell ref="HLF34:HLH34"/>
    <mergeCell ref="HLJ34:HLL34"/>
    <mergeCell ref="HLN34:HLP34"/>
    <mergeCell ref="HKD34:HKF34"/>
    <mergeCell ref="HKH34:HKJ34"/>
    <mergeCell ref="HKL34:HKN34"/>
    <mergeCell ref="HKP34:HKR34"/>
    <mergeCell ref="HKT34:HKV34"/>
    <mergeCell ref="HJJ34:HJL34"/>
    <mergeCell ref="HJN34:HJP34"/>
    <mergeCell ref="HJR34:HJT34"/>
    <mergeCell ref="HJV34:HJX34"/>
    <mergeCell ref="HJZ34:HKB34"/>
    <mergeCell ref="HIP34:HIR34"/>
    <mergeCell ref="HIT34:HIV34"/>
    <mergeCell ref="HIX34:HIZ34"/>
    <mergeCell ref="HJB34:HJD34"/>
    <mergeCell ref="HJF34:HJH34"/>
    <mergeCell ref="HHV34:HHX34"/>
    <mergeCell ref="HHZ34:HIB34"/>
    <mergeCell ref="HID34:HIF34"/>
    <mergeCell ref="HIH34:HIJ34"/>
    <mergeCell ref="HIL34:HIN34"/>
    <mergeCell ref="HHB34:HHD34"/>
    <mergeCell ref="HHF34:HHH34"/>
    <mergeCell ref="HHJ34:HHL34"/>
    <mergeCell ref="HHN34:HHP34"/>
    <mergeCell ref="HHR34:HHT34"/>
    <mergeCell ref="HGH34:HGJ34"/>
    <mergeCell ref="HGL34:HGN34"/>
    <mergeCell ref="HGP34:HGR34"/>
    <mergeCell ref="HGT34:HGV34"/>
    <mergeCell ref="HGX34:HGZ34"/>
    <mergeCell ref="HFN34:HFP34"/>
    <mergeCell ref="HFR34:HFT34"/>
    <mergeCell ref="HFV34:HFX34"/>
    <mergeCell ref="HFZ34:HGB34"/>
    <mergeCell ref="HGD34:HGF34"/>
    <mergeCell ref="HET34:HEV34"/>
    <mergeCell ref="HEX34:HEZ34"/>
    <mergeCell ref="HFB34:HFD34"/>
    <mergeCell ref="HFF34:HFH34"/>
    <mergeCell ref="HFJ34:HFL34"/>
    <mergeCell ref="HDZ34:HEB34"/>
    <mergeCell ref="HED34:HEF34"/>
    <mergeCell ref="HEH34:HEJ34"/>
    <mergeCell ref="HEL34:HEN34"/>
    <mergeCell ref="HEP34:HER34"/>
    <mergeCell ref="HDF34:HDH34"/>
    <mergeCell ref="HDJ34:HDL34"/>
    <mergeCell ref="HDN34:HDP34"/>
    <mergeCell ref="HDR34:HDT34"/>
    <mergeCell ref="HDV34:HDX34"/>
    <mergeCell ref="HCL34:HCN34"/>
    <mergeCell ref="HCP34:HCR34"/>
    <mergeCell ref="HCT34:HCV34"/>
    <mergeCell ref="HCX34:HCZ34"/>
    <mergeCell ref="HDB34:HDD34"/>
    <mergeCell ref="HBR34:HBT34"/>
    <mergeCell ref="HBV34:HBX34"/>
    <mergeCell ref="HBZ34:HCB34"/>
    <mergeCell ref="HCD34:HCF34"/>
    <mergeCell ref="HCH34:HCJ34"/>
    <mergeCell ref="HAX34:HAZ34"/>
    <mergeCell ref="HBB34:HBD34"/>
    <mergeCell ref="HBF34:HBH34"/>
    <mergeCell ref="HBJ34:HBL34"/>
    <mergeCell ref="HBN34:HBP34"/>
    <mergeCell ref="HAD34:HAF34"/>
    <mergeCell ref="HAH34:HAJ34"/>
    <mergeCell ref="HAL34:HAN34"/>
    <mergeCell ref="HAP34:HAR34"/>
    <mergeCell ref="HAT34:HAV34"/>
    <mergeCell ref="GZJ34:GZL34"/>
    <mergeCell ref="GZN34:GZP34"/>
    <mergeCell ref="GZR34:GZT34"/>
    <mergeCell ref="GZV34:GZX34"/>
    <mergeCell ref="GZZ34:HAB34"/>
    <mergeCell ref="GYP34:GYR34"/>
    <mergeCell ref="GYT34:GYV34"/>
    <mergeCell ref="GYX34:GYZ34"/>
    <mergeCell ref="GZB34:GZD34"/>
    <mergeCell ref="GZF34:GZH34"/>
    <mergeCell ref="GXV34:GXX34"/>
    <mergeCell ref="GXZ34:GYB34"/>
    <mergeCell ref="GYD34:GYF34"/>
    <mergeCell ref="GYH34:GYJ34"/>
    <mergeCell ref="GYL34:GYN34"/>
    <mergeCell ref="GXB34:GXD34"/>
    <mergeCell ref="GXF34:GXH34"/>
    <mergeCell ref="GXJ34:GXL34"/>
    <mergeCell ref="GXN34:GXP34"/>
    <mergeCell ref="GXR34:GXT34"/>
    <mergeCell ref="GWH34:GWJ34"/>
    <mergeCell ref="GWL34:GWN34"/>
    <mergeCell ref="GWP34:GWR34"/>
    <mergeCell ref="GWT34:GWV34"/>
    <mergeCell ref="GWX34:GWZ34"/>
    <mergeCell ref="GVN34:GVP34"/>
    <mergeCell ref="GVR34:GVT34"/>
    <mergeCell ref="GVV34:GVX34"/>
    <mergeCell ref="GVZ34:GWB34"/>
    <mergeCell ref="GWD34:GWF34"/>
    <mergeCell ref="GUT34:GUV34"/>
    <mergeCell ref="GUX34:GUZ34"/>
    <mergeCell ref="GVB34:GVD34"/>
    <mergeCell ref="GVF34:GVH34"/>
    <mergeCell ref="GVJ34:GVL34"/>
    <mergeCell ref="GTZ34:GUB34"/>
    <mergeCell ref="GUD34:GUF34"/>
    <mergeCell ref="GUH34:GUJ34"/>
    <mergeCell ref="GUL34:GUN34"/>
    <mergeCell ref="GUP34:GUR34"/>
    <mergeCell ref="GTF34:GTH34"/>
    <mergeCell ref="GTJ34:GTL34"/>
    <mergeCell ref="GTN34:GTP34"/>
    <mergeCell ref="GTR34:GTT34"/>
    <mergeCell ref="GTV34:GTX34"/>
    <mergeCell ref="GSL34:GSN34"/>
    <mergeCell ref="GSP34:GSR34"/>
    <mergeCell ref="GST34:GSV34"/>
    <mergeCell ref="GSX34:GSZ34"/>
    <mergeCell ref="GTB34:GTD34"/>
    <mergeCell ref="GRR34:GRT34"/>
    <mergeCell ref="GRV34:GRX34"/>
    <mergeCell ref="GRZ34:GSB34"/>
    <mergeCell ref="GSD34:GSF34"/>
    <mergeCell ref="GSH34:GSJ34"/>
    <mergeCell ref="GQX34:GQZ34"/>
    <mergeCell ref="GRB34:GRD34"/>
    <mergeCell ref="GRF34:GRH34"/>
    <mergeCell ref="GRJ34:GRL34"/>
    <mergeCell ref="GRN34:GRP34"/>
    <mergeCell ref="GQD34:GQF34"/>
    <mergeCell ref="GQH34:GQJ34"/>
    <mergeCell ref="GQL34:GQN34"/>
    <mergeCell ref="GQP34:GQR34"/>
    <mergeCell ref="GQT34:GQV34"/>
    <mergeCell ref="GPJ34:GPL34"/>
    <mergeCell ref="GPN34:GPP34"/>
    <mergeCell ref="GPR34:GPT34"/>
    <mergeCell ref="GPV34:GPX34"/>
    <mergeCell ref="GPZ34:GQB34"/>
    <mergeCell ref="GOP34:GOR34"/>
    <mergeCell ref="GOT34:GOV34"/>
    <mergeCell ref="GOX34:GOZ34"/>
    <mergeCell ref="GPB34:GPD34"/>
    <mergeCell ref="GPF34:GPH34"/>
    <mergeCell ref="GNV34:GNX34"/>
    <mergeCell ref="GNZ34:GOB34"/>
    <mergeCell ref="GOD34:GOF34"/>
    <mergeCell ref="GOH34:GOJ34"/>
    <mergeCell ref="GOL34:GON34"/>
    <mergeCell ref="GNB34:GND34"/>
    <mergeCell ref="GNF34:GNH34"/>
    <mergeCell ref="GNJ34:GNL34"/>
    <mergeCell ref="GNN34:GNP34"/>
    <mergeCell ref="GNR34:GNT34"/>
    <mergeCell ref="GMH34:GMJ34"/>
    <mergeCell ref="GML34:GMN34"/>
    <mergeCell ref="GMP34:GMR34"/>
    <mergeCell ref="GMT34:GMV34"/>
    <mergeCell ref="GMX34:GMZ34"/>
    <mergeCell ref="GLN34:GLP34"/>
    <mergeCell ref="GLR34:GLT34"/>
    <mergeCell ref="GLV34:GLX34"/>
    <mergeCell ref="GLZ34:GMB34"/>
    <mergeCell ref="GMD34:GMF34"/>
    <mergeCell ref="GKT34:GKV34"/>
    <mergeCell ref="GKX34:GKZ34"/>
    <mergeCell ref="GLB34:GLD34"/>
    <mergeCell ref="GLF34:GLH34"/>
    <mergeCell ref="GLJ34:GLL34"/>
    <mergeCell ref="GJZ34:GKB34"/>
    <mergeCell ref="GKD34:GKF34"/>
    <mergeCell ref="GKH34:GKJ34"/>
    <mergeCell ref="GKL34:GKN34"/>
    <mergeCell ref="GKP34:GKR34"/>
    <mergeCell ref="GJF34:GJH34"/>
    <mergeCell ref="GJJ34:GJL34"/>
    <mergeCell ref="GJN34:GJP34"/>
    <mergeCell ref="GJR34:GJT34"/>
    <mergeCell ref="GJV34:GJX34"/>
    <mergeCell ref="GIL34:GIN34"/>
    <mergeCell ref="GIP34:GIR34"/>
    <mergeCell ref="GIT34:GIV34"/>
    <mergeCell ref="GIX34:GIZ34"/>
    <mergeCell ref="GJB34:GJD34"/>
    <mergeCell ref="GHR34:GHT34"/>
    <mergeCell ref="GHV34:GHX34"/>
    <mergeCell ref="GHZ34:GIB34"/>
    <mergeCell ref="GID34:GIF34"/>
    <mergeCell ref="GIH34:GIJ34"/>
    <mergeCell ref="GGX34:GGZ34"/>
    <mergeCell ref="GHB34:GHD34"/>
    <mergeCell ref="GHF34:GHH34"/>
    <mergeCell ref="GHJ34:GHL34"/>
    <mergeCell ref="GHN34:GHP34"/>
    <mergeCell ref="GGD34:GGF34"/>
    <mergeCell ref="GGH34:GGJ34"/>
    <mergeCell ref="GGL34:GGN34"/>
    <mergeCell ref="GGP34:GGR34"/>
    <mergeCell ref="GGT34:GGV34"/>
    <mergeCell ref="GFJ34:GFL34"/>
    <mergeCell ref="GFN34:GFP34"/>
    <mergeCell ref="GFR34:GFT34"/>
    <mergeCell ref="GFV34:GFX34"/>
    <mergeCell ref="GFZ34:GGB34"/>
    <mergeCell ref="GEP34:GER34"/>
    <mergeCell ref="GET34:GEV34"/>
    <mergeCell ref="GEX34:GEZ34"/>
    <mergeCell ref="GFB34:GFD34"/>
    <mergeCell ref="GFF34:GFH34"/>
    <mergeCell ref="GDV34:GDX34"/>
    <mergeCell ref="GDZ34:GEB34"/>
    <mergeCell ref="GED34:GEF34"/>
    <mergeCell ref="GEH34:GEJ34"/>
    <mergeCell ref="GEL34:GEN34"/>
    <mergeCell ref="GDB34:GDD34"/>
    <mergeCell ref="GDF34:GDH34"/>
    <mergeCell ref="GDJ34:GDL34"/>
    <mergeCell ref="GDN34:GDP34"/>
    <mergeCell ref="GDR34:GDT34"/>
    <mergeCell ref="GCH34:GCJ34"/>
    <mergeCell ref="GCL34:GCN34"/>
    <mergeCell ref="GCP34:GCR34"/>
    <mergeCell ref="GCT34:GCV34"/>
    <mergeCell ref="GCX34:GCZ34"/>
    <mergeCell ref="GBN34:GBP34"/>
    <mergeCell ref="GBR34:GBT34"/>
    <mergeCell ref="GBV34:GBX34"/>
    <mergeCell ref="GBZ34:GCB34"/>
    <mergeCell ref="GCD34:GCF34"/>
    <mergeCell ref="GAT34:GAV34"/>
    <mergeCell ref="GAX34:GAZ34"/>
    <mergeCell ref="GBB34:GBD34"/>
    <mergeCell ref="GBF34:GBH34"/>
    <mergeCell ref="GBJ34:GBL34"/>
    <mergeCell ref="FZZ34:GAB34"/>
    <mergeCell ref="GAD34:GAF34"/>
    <mergeCell ref="GAH34:GAJ34"/>
    <mergeCell ref="GAL34:GAN34"/>
    <mergeCell ref="GAP34:GAR34"/>
    <mergeCell ref="FZF34:FZH34"/>
    <mergeCell ref="FZJ34:FZL34"/>
    <mergeCell ref="FZN34:FZP34"/>
    <mergeCell ref="FZR34:FZT34"/>
    <mergeCell ref="FZV34:FZX34"/>
    <mergeCell ref="FYL34:FYN34"/>
    <mergeCell ref="FYP34:FYR34"/>
    <mergeCell ref="FYT34:FYV34"/>
    <mergeCell ref="FYX34:FYZ34"/>
    <mergeCell ref="FZB34:FZD34"/>
    <mergeCell ref="FXR34:FXT34"/>
    <mergeCell ref="FXV34:FXX34"/>
    <mergeCell ref="FXZ34:FYB34"/>
    <mergeCell ref="FYD34:FYF34"/>
    <mergeCell ref="FYH34:FYJ34"/>
    <mergeCell ref="FWX34:FWZ34"/>
    <mergeCell ref="FXB34:FXD34"/>
    <mergeCell ref="FXF34:FXH34"/>
    <mergeCell ref="FXJ34:FXL34"/>
    <mergeCell ref="FXN34:FXP34"/>
    <mergeCell ref="FWD34:FWF34"/>
    <mergeCell ref="FWH34:FWJ34"/>
    <mergeCell ref="FWL34:FWN34"/>
    <mergeCell ref="FWP34:FWR34"/>
    <mergeCell ref="FWT34:FWV34"/>
    <mergeCell ref="FVJ34:FVL34"/>
    <mergeCell ref="FVN34:FVP34"/>
    <mergeCell ref="FVR34:FVT34"/>
    <mergeCell ref="FVV34:FVX34"/>
    <mergeCell ref="FVZ34:FWB34"/>
    <mergeCell ref="FUP34:FUR34"/>
    <mergeCell ref="FUT34:FUV34"/>
    <mergeCell ref="FUX34:FUZ34"/>
    <mergeCell ref="FVB34:FVD34"/>
    <mergeCell ref="FVF34:FVH34"/>
    <mergeCell ref="FTV34:FTX34"/>
    <mergeCell ref="FTZ34:FUB34"/>
    <mergeCell ref="FUD34:FUF34"/>
    <mergeCell ref="FUH34:FUJ34"/>
    <mergeCell ref="FUL34:FUN34"/>
    <mergeCell ref="FTB34:FTD34"/>
    <mergeCell ref="FTF34:FTH34"/>
    <mergeCell ref="FTJ34:FTL34"/>
    <mergeCell ref="FTN34:FTP34"/>
    <mergeCell ref="FTR34:FTT34"/>
    <mergeCell ref="FSH34:FSJ34"/>
    <mergeCell ref="FSL34:FSN34"/>
    <mergeCell ref="FSP34:FSR34"/>
    <mergeCell ref="FST34:FSV34"/>
    <mergeCell ref="FSX34:FSZ34"/>
    <mergeCell ref="FRN34:FRP34"/>
    <mergeCell ref="FRR34:FRT34"/>
    <mergeCell ref="FRV34:FRX34"/>
    <mergeCell ref="FRZ34:FSB34"/>
    <mergeCell ref="FSD34:FSF34"/>
    <mergeCell ref="FQT34:FQV34"/>
    <mergeCell ref="FQX34:FQZ34"/>
    <mergeCell ref="FRB34:FRD34"/>
    <mergeCell ref="FRF34:FRH34"/>
    <mergeCell ref="FRJ34:FRL34"/>
    <mergeCell ref="FPZ34:FQB34"/>
    <mergeCell ref="FQD34:FQF34"/>
    <mergeCell ref="FQH34:FQJ34"/>
    <mergeCell ref="FQL34:FQN34"/>
    <mergeCell ref="FQP34:FQR34"/>
    <mergeCell ref="FPF34:FPH34"/>
    <mergeCell ref="FPJ34:FPL34"/>
    <mergeCell ref="FPN34:FPP34"/>
    <mergeCell ref="FPR34:FPT34"/>
    <mergeCell ref="FPV34:FPX34"/>
    <mergeCell ref="FOL34:FON34"/>
    <mergeCell ref="FOP34:FOR34"/>
    <mergeCell ref="FOT34:FOV34"/>
    <mergeCell ref="FOX34:FOZ34"/>
    <mergeCell ref="FPB34:FPD34"/>
    <mergeCell ref="FNR34:FNT34"/>
    <mergeCell ref="FNV34:FNX34"/>
    <mergeCell ref="FNZ34:FOB34"/>
    <mergeCell ref="FOD34:FOF34"/>
    <mergeCell ref="FOH34:FOJ34"/>
    <mergeCell ref="FMX34:FMZ34"/>
    <mergeCell ref="FNB34:FND34"/>
    <mergeCell ref="FNF34:FNH34"/>
    <mergeCell ref="FNJ34:FNL34"/>
    <mergeCell ref="FNN34:FNP34"/>
    <mergeCell ref="FMD34:FMF34"/>
    <mergeCell ref="FMH34:FMJ34"/>
    <mergeCell ref="FML34:FMN34"/>
    <mergeCell ref="FMP34:FMR34"/>
    <mergeCell ref="FMT34:FMV34"/>
    <mergeCell ref="FLJ34:FLL34"/>
    <mergeCell ref="FLN34:FLP34"/>
    <mergeCell ref="FLR34:FLT34"/>
    <mergeCell ref="FLV34:FLX34"/>
    <mergeCell ref="FLZ34:FMB34"/>
    <mergeCell ref="FKP34:FKR34"/>
    <mergeCell ref="FKT34:FKV34"/>
    <mergeCell ref="FKX34:FKZ34"/>
    <mergeCell ref="FLB34:FLD34"/>
    <mergeCell ref="FLF34:FLH34"/>
    <mergeCell ref="FJV34:FJX34"/>
    <mergeCell ref="FJZ34:FKB34"/>
    <mergeCell ref="FKD34:FKF34"/>
    <mergeCell ref="FKH34:FKJ34"/>
    <mergeCell ref="FKL34:FKN34"/>
    <mergeCell ref="FJB34:FJD34"/>
    <mergeCell ref="FJF34:FJH34"/>
    <mergeCell ref="FJJ34:FJL34"/>
    <mergeCell ref="FJN34:FJP34"/>
    <mergeCell ref="FJR34:FJT34"/>
    <mergeCell ref="FIH34:FIJ34"/>
    <mergeCell ref="FIL34:FIN34"/>
    <mergeCell ref="FIP34:FIR34"/>
    <mergeCell ref="FIT34:FIV34"/>
    <mergeCell ref="FIX34:FIZ34"/>
    <mergeCell ref="FHN34:FHP34"/>
    <mergeCell ref="FHR34:FHT34"/>
    <mergeCell ref="FHV34:FHX34"/>
    <mergeCell ref="FHZ34:FIB34"/>
    <mergeCell ref="FID34:FIF34"/>
    <mergeCell ref="FGT34:FGV34"/>
    <mergeCell ref="FGX34:FGZ34"/>
    <mergeCell ref="FHB34:FHD34"/>
    <mergeCell ref="FHF34:FHH34"/>
    <mergeCell ref="FHJ34:FHL34"/>
    <mergeCell ref="FFZ34:FGB34"/>
    <mergeCell ref="FGD34:FGF34"/>
    <mergeCell ref="FGH34:FGJ34"/>
    <mergeCell ref="FGL34:FGN34"/>
    <mergeCell ref="FGP34:FGR34"/>
    <mergeCell ref="FFF34:FFH34"/>
    <mergeCell ref="FFJ34:FFL34"/>
    <mergeCell ref="FFN34:FFP34"/>
    <mergeCell ref="FFR34:FFT34"/>
    <mergeCell ref="FFV34:FFX34"/>
    <mergeCell ref="FEL34:FEN34"/>
    <mergeCell ref="FEP34:FER34"/>
    <mergeCell ref="FET34:FEV34"/>
    <mergeCell ref="FEX34:FEZ34"/>
    <mergeCell ref="FFB34:FFD34"/>
    <mergeCell ref="FDR34:FDT34"/>
    <mergeCell ref="FDV34:FDX34"/>
    <mergeCell ref="FDZ34:FEB34"/>
    <mergeCell ref="FED34:FEF34"/>
    <mergeCell ref="FEH34:FEJ34"/>
    <mergeCell ref="FCX34:FCZ34"/>
    <mergeCell ref="FDB34:FDD34"/>
    <mergeCell ref="FDF34:FDH34"/>
    <mergeCell ref="FDJ34:FDL34"/>
    <mergeCell ref="FDN34:FDP34"/>
    <mergeCell ref="FCD34:FCF34"/>
    <mergeCell ref="FCH34:FCJ34"/>
    <mergeCell ref="FCL34:FCN34"/>
    <mergeCell ref="FCP34:FCR34"/>
    <mergeCell ref="FCT34:FCV34"/>
    <mergeCell ref="FBJ34:FBL34"/>
    <mergeCell ref="FBN34:FBP34"/>
    <mergeCell ref="FBR34:FBT34"/>
    <mergeCell ref="FBV34:FBX34"/>
    <mergeCell ref="FBZ34:FCB34"/>
    <mergeCell ref="FAP34:FAR34"/>
    <mergeCell ref="FAT34:FAV34"/>
    <mergeCell ref="FAX34:FAZ34"/>
    <mergeCell ref="FBB34:FBD34"/>
    <mergeCell ref="FBF34:FBH34"/>
    <mergeCell ref="EZV34:EZX34"/>
    <mergeCell ref="EZZ34:FAB34"/>
    <mergeCell ref="FAD34:FAF34"/>
    <mergeCell ref="FAH34:FAJ34"/>
    <mergeCell ref="FAL34:FAN34"/>
    <mergeCell ref="EZB34:EZD34"/>
    <mergeCell ref="EZF34:EZH34"/>
    <mergeCell ref="EZJ34:EZL34"/>
    <mergeCell ref="EZN34:EZP34"/>
    <mergeCell ref="EZR34:EZT34"/>
    <mergeCell ref="EYH34:EYJ34"/>
    <mergeCell ref="EYL34:EYN34"/>
    <mergeCell ref="EYP34:EYR34"/>
    <mergeCell ref="EYT34:EYV34"/>
    <mergeCell ref="EYX34:EYZ34"/>
    <mergeCell ref="EXN34:EXP34"/>
    <mergeCell ref="EXR34:EXT34"/>
    <mergeCell ref="EXV34:EXX34"/>
    <mergeCell ref="EXZ34:EYB34"/>
    <mergeCell ref="EYD34:EYF34"/>
    <mergeCell ref="EWT34:EWV34"/>
    <mergeCell ref="EWX34:EWZ34"/>
    <mergeCell ref="EXB34:EXD34"/>
    <mergeCell ref="EXF34:EXH34"/>
    <mergeCell ref="EXJ34:EXL34"/>
    <mergeCell ref="EVZ34:EWB34"/>
    <mergeCell ref="EWD34:EWF34"/>
    <mergeCell ref="EWH34:EWJ34"/>
    <mergeCell ref="EWL34:EWN34"/>
    <mergeCell ref="EWP34:EWR34"/>
    <mergeCell ref="EVF34:EVH34"/>
    <mergeCell ref="EVJ34:EVL34"/>
    <mergeCell ref="EVN34:EVP34"/>
    <mergeCell ref="EVR34:EVT34"/>
    <mergeCell ref="EVV34:EVX34"/>
    <mergeCell ref="EUL34:EUN34"/>
    <mergeCell ref="EUP34:EUR34"/>
    <mergeCell ref="EUT34:EUV34"/>
    <mergeCell ref="EUX34:EUZ34"/>
    <mergeCell ref="EVB34:EVD34"/>
    <mergeCell ref="ETR34:ETT34"/>
    <mergeCell ref="ETV34:ETX34"/>
    <mergeCell ref="ETZ34:EUB34"/>
    <mergeCell ref="EUD34:EUF34"/>
    <mergeCell ref="EUH34:EUJ34"/>
    <mergeCell ref="ESX34:ESZ34"/>
    <mergeCell ref="ETB34:ETD34"/>
    <mergeCell ref="ETF34:ETH34"/>
    <mergeCell ref="ETJ34:ETL34"/>
    <mergeCell ref="ETN34:ETP34"/>
    <mergeCell ref="ESD34:ESF34"/>
    <mergeCell ref="ESH34:ESJ34"/>
    <mergeCell ref="ESL34:ESN34"/>
    <mergeCell ref="ESP34:ESR34"/>
    <mergeCell ref="EST34:ESV34"/>
    <mergeCell ref="ERJ34:ERL34"/>
    <mergeCell ref="ERN34:ERP34"/>
    <mergeCell ref="ERR34:ERT34"/>
    <mergeCell ref="ERV34:ERX34"/>
    <mergeCell ref="ERZ34:ESB34"/>
    <mergeCell ref="EQP34:EQR34"/>
    <mergeCell ref="EQT34:EQV34"/>
    <mergeCell ref="EQX34:EQZ34"/>
    <mergeCell ref="ERB34:ERD34"/>
    <mergeCell ref="ERF34:ERH34"/>
    <mergeCell ref="EPV34:EPX34"/>
    <mergeCell ref="EPZ34:EQB34"/>
    <mergeCell ref="EQD34:EQF34"/>
    <mergeCell ref="EQH34:EQJ34"/>
    <mergeCell ref="EQL34:EQN34"/>
    <mergeCell ref="EPB34:EPD34"/>
    <mergeCell ref="EPF34:EPH34"/>
    <mergeCell ref="EPJ34:EPL34"/>
    <mergeCell ref="EPN34:EPP34"/>
    <mergeCell ref="EPR34:EPT34"/>
    <mergeCell ref="EOH34:EOJ34"/>
    <mergeCell ref="EOL34:EON34"/>
    <mergeCell ref="EOP34:EOR34"/>
    <mergeCell ref="EOT34:EOV34"/>
    <mergeCell ref="EOX34:EOZ34"/>
    <mergeCell ref="ENN34:ENP34"/>
    <mergeCell ref="ENR34:ENT34"/>
    <mergeCell ref="ENV34:ENX34"/>
    <mergeCell ref="ENZ34:EOB34"/>
    <mergeCell ref="EOD34:EOF34"/>
    <mergeCell ref="EMT34:EMV34"/>
    <mergeCell ref="EMX34:EMZ34"/>
    <mergeCell ref="ENB34:END34"/>
    <mergeCell ref="ENF34:ENH34"/>
    <mergeCell ref="ENJ34:ENL34"/>
    <mergeCell ref="ELZ34:EMB34"/>
    <mergeCell ref="EMD34:EMF34"/>
    <mergeCell ref="EMH34:EMJ34"/>
    <mergeCell ref="EML34:EMN34"/>
    <mergeCell ref="EMP34:EMR34"/>
    <mergeCell ref="ELF34:ELH34"/>
    <mergeCell ref="ELJ34:ELL34"/>
    <mergeCell ref="ELN34:ELP34"/>
    <mergeCell ref="ELR34:ELT34"/>
    <mergeCell ref="ELV34:ELX34"/>
    <mergeCell ref="EKL34:EKN34"/>
    <mergeCell ref="EKP34:EKR34"/>
    <mergeCell ref="EKT34:EKV34"/>
    <mergeCell ref="EKX34:EKZ34"/>
    <mergeCell ref="ELB34:ELD34"/>
    <mergeCell ref="EJR34:EJT34"/>
    <mergeCell ref="EJV34:EJX34"/>
    <mergeCell ref="EJZ34:EKB34"/>
    <mergeCell ref="EKD34:EKF34"/>
    <mergeCell ref="EKH34:EKJ34"/>
    <mergeCell ref="EIX34:EIZ34"/>
    <mergeCell ref="EJB34:EJD34"/>
    <mergeCell ref="EJF34:EJH34"/>
    <mergeCell ref="EJJ34:EJL34"/>
    <mergeCell ref="EJN34:EJP34"/>
    <mergeCell ref="EID34:EIF34"/>
    <mergeCell ref="EIH34:EIJ34"/>
    <mergeCell ref="EIL34:EIN34"/>
    <mergeCell ref="EIP34:EIR34"/>
    <mergeCell ref="EIT34:EIV34"/>
    <mergeCell ref="EHJ34:EHL34"/>
    <mergeCell ref="EHN34:EHP34"/>
    <mergeCell ref="EHR34:EHT34"/>
    <mergeCell ref="EHV34:EHX34"/>
    <mergeCell ref="EHZ34:EIB34"/>
    <mergeCell ref="EGP34:EGR34"/>
    <mergeCell ref="EGT34:EGV34"/>
    <mergeCell ref="EGX34:EGZ34"/>
    <mergeCell ref="EHB34:EHD34"/>
    <mergeCell ref="EHF34:EHH34"/>
    <mergeCell ref="EFV34:EFX34"/>
    <mergeCell ref="EFZ34:EGB34"/>
    <mergeCell ref="EGD34:EGF34"/>
    <mergeCell ref="EGH34:EGJ34"/>
    <mergeCell ref="EGL34:EGN34"/>
    <mergeCell ref="EFB34:EFD34"/>
    <mergeCell ref="EFF34:EFH34"/>
    <mergeCell ref="EFJ34:EFL34"/>
    <mergeCell ref="EFN34:EFP34"/>
    <mergeCell ref="EFR34:EFT34"/>
    <mergeCell ref="EEH34:EEJ34"/>
    <mergeCell ref="EEL34:EEN34"/>
    <mergeCell ref="EEP34:EER34"/>
    <mergeCell ref="EET34:EEV34"/>
    <mergeCell ref="EEX34:EEZ34"/>
    <mergeCell ref="EDN34:EDP34"/>
    <mergeCell ref="EDR34:EDT34"/>
    <mergeCell ref="EDV34:EDX34"/>
    <mergeCell ref="EDZ34:EEB34"/>
    <mergeCell ref="EED34:EEF34"/>
    <mergeCell ref="ECT34:ECV34"/>
    <mergeCell ref="ECX34:ECZ34"/>
    <mergeCell ref="EDB34:EDD34"/>
    <mergeCell ref="EDF34:EDH34"/>
    <mergeCell ref="EDJ34:EDL34"/>
    <mergeCell ref="EBZ34:ECB34"/>
    <mergeCell ref="ECD34:ECF34"/>
    <mergeCell ref="ECH34:ECJ34"/>
    <mergeCell ref="ECL34:ECN34"/>
    <mergeCell ref="ECP34:ECR34"/>
    <mergeCell ref="EBF34:EBH34"/>
    <mergeCell ref="EBJ34:EBL34"/>
    <mergeCell ref="EBN34:EBP34"/>
    <mergeCell ref="EBR34:EBT34"/>
    <mergeCell ref="EBV34:EBX34"/>
    <mergeCell ref="EAL34:EAN34"/>
    <mergeCell ref="EAP34:EAR34"/>
    <mergeCell ref="EAT34:EAV34"/>
    <mergeCell ref="EAX34:EAZ34"/>
    <mergeCell ref="EBB34:EBD34"/>
    <mergeCell ref="DZR34:DZT34"/>
    <mergeCell ref="DZV34:DZX34"/>
    <mergeCell ref="DZZ34:EAB34"/>
    <mergeCell ref="EAD34:EAF34"/>
    <mergeCell ref="EAH34:EAJ34"/>
    <mergeCell ref="DYX34:DYZ34"/>
    <mergeCell ref="DZB34:DZD34"/>
    <mergeCell ref="DZF34:DZH34"/>
    <mergeCell ref="DZJ34:DZL34"/>
    <mergeCell ref="DZN34:DZP34"/>
    <mergeCell ref="DYD34:DYF34"/>
    <mergeCell ref="DYH34:DYJ34"/>
    <mergeCell ref="DYL34:DYN34"/>
    <mergeCell ref="DYP34:DYR34"/>
    <mergeCell ref="DYT34:DYV34"/>
    <mergeCell ref="DXJ34:DXL34"/>
    <mergeCell ref="DXN34:DXP34"/>
    <mergeCell ref="DXR34:DXT34"/>
    <mergeCell ref="DXV34:DXX34"/>
    <mergeCell ref="DXZ34:DYB34"/>
    <mergeCell ref="DWP34:DWR34"/>
    <mergeCell ref="DWT34:DWV34"/>
    <mergeCell ref="DWX34:DWZ34"/>
    <mergeCell ref="DXB34:DXD34"/>
    <mergeCell ref="DXF34:DXH34"/>
    <mergeCell ref="DVV34:DVX34"/>
    <mergeCell ref="DVZ34:DWB34"/>
    <mergeCell ref="DWD34:DWF34"/>
    <mergeCell ref="DWH34:DWJ34"/>
    <mergeCell ref="DWL34:DWN34"/>
    <mergeCell ref="DVB34:DVD34"/>
    <mergeCell ref="DVF34:DVH34"/>
    <mergeCell ref="DVJ34:DVL34"/>
    <mergeCell ref="DVN34:DVP34"/>
    <mergeCell ref="DVR34:DVT34"/>
    <mergeCell ref="DUH34:DUJ34"/>
    <mergeCell ref="DUL34:DUN34"/>
    <mergeCell ref="DUP34:DUR34"/>
    <mergeCell ref="DUT34:DUV34"/>
    <mergeCell ref="DUX34:DUZ34"/>
    <mergeCell ref="DTN34:DTP34"/>
    <mergeCell ref="DTR34:DTT34"/>
    <mergeCell ref="DTV34:DTX34"/>
    <mergeCell ref="DTZ34:DUB34"/>
    <mergeCell ref="DUD34:DUF34"/>
    <mergeCell ref="DST34:DSV34"/>
    <mergeCell ref="DSX34:DSZ34"/>
    <mergeCell ref="DTB34:DTD34"/>
    <mergeCell ref="DTF34:DTH34"/>
    <mergeCell ref="DTJ34:DTL34"/>
    <mergeCell ref="DRZ34:DSB34"/>
    <mergeCell ref="DSD34:DSF34"/>
    <mergeCell ref="DSH34:DSJ34"/>
    <mergeCell ref="DSL34:DSN34"/>
    <mergeCell ref="DSP34:DSR34"/>
    <mergeCell ref="DRF34:DRH34"/>
    <mergeCell ref="DRJ34:DRL34"/>
    <mergeCell ref="DRN34:DRP34"/>
    <mergeCell ref="DRR34:DRT34"/>
    <mergeCell ref="DRV34:DRX34"/>
    <mergeCell ref="DQL34:DQN34"/>
    <mergeCell ref="DQP34:DQR34"/>
    <mergeCell ref="DQT34:DQV34"/>
    <mergeCell ref="DQX34:DQZ34"/>
    <mergeCell ref="DRB34:DRD34"/>
    <mergeCell ref="DPR34:DPT34"/>
    <mergeCell ref="DPV34:DPX34"/>
    <mergeCell ref="DPZ34:DQB34"/>
    <mergeCell ref="DQD34:DQF34"/>
    <mergeCell ref="DQH34:DQJ34"/>
    <mergeCell ref="DOX34:DOZ34"/>
    <mergeCell ref="DPB34:DPD34"/>
    <mergeCell ref="DPF34:DPH34"/>
    <mergeCell ref="DPJ34:DPL34"/>
    <mergeCell ref="DPN34:DPP34"/>
    <mergeCell ref="DOD34:DOF34"/>
    <mergeCell ref="DOH34:DOJ34"/>
    <mergeCell ref="DOL34:DON34"/>
    <mergeCell ref="DOP34:DOR34"/>
    <mergeCell ref="DOT34:DOV34"/>
    <mergeCell ref="DNJ34:DNL34"/>
    <mergeCell ref="DNN34:DNP34"/>
    <mergeCell ref="DNR34:DNT34"/>
    <mergeCell ref="DNV34:DNX34"/>
    <mergeCell ref="DNZ34:DOB34"/>
    <mergeCell ref="DMP34:DMR34"/>
    <mergeCell ref="DMT34:DMV34"/>
    <mergeCell ref="DMX34:DMZ34"/>
    <mergeCell ref="DNB34:DND34"/>
    <mergeCell ref="DNF34:DNH34"/>
    <mergeCell ref="DLV34:DLX34"/>
    <mergeCell ref="DLZ34:DMB34"/>
    <mergeCell ref="DMD34:DMF34"/>
    <mergeCell ref="DMH34:DMJ34"/>
    <mergeCell ref="DML34:DMN34"/>
    <mergeCell ref="DLB34:DLD34"/>
    <mergeCell ref="DLF34:DLH34"/>
    <mergeCell ref="DLJ34:DLL34"/>
    <mergeCell ref="DLN34:DLP34"/>
    <mergeCell ref="DLR34:DLT34"/>
    <mergeCell ref="DKH34:DKJ34"/>
    <mergeCell ref="DKL34:DKN34"/>
    <mergeCell ref="DKP34:DKR34"/>
    <mergeCell ref="DKT34:DKV34"/>
    <mergeCell ref="DKX34:DKZ34"/>
    <mergeCell ref="DJN34:DJP34"/>
    <mergeCell ref="DJR34:DJT34"/>
    <mergeCell ref="DJV34:DJX34"/>
    <mergeCell ref="DJZ34:DKB34"/>
    <mergeCell ref="DKD34:DKF34"/>
    <mergeCell ref="DIT34:DIV34"/>
    <mergeCell ref="DIX34:DIZ34"/>
    <mergeCell ref="DJB34:DJD34"/>
    <mergeCell ref="DJF34:DJH34"/>
    <mergeCell ref="DJJ34:DJL34"/>
    <mergeCell ref="DHZ34:DIB34"/>
    <mergeCell ref="DID34:DIF34"/>
    <mergeCell ref="DIH34:DIJ34"/>
    <mergeCell ref="DIL34:DIN34"/>
    <mergeCell ref="DIP34:DIR34"/>
    <mergeCell ref="DHF34:DHH34"/>
    <mergeCell ref="DHJ34:DHL34"/>
    <mergeCell ref="DHN34:DHP34"/>
    <mergeCell ref="DHR34:DHT34"/>
    <mergeCell ref="DHV34:DHX34"/>
    <mergeCell ref="DGL34:DGN34"/>
    <mergeCell ref="DGP34:DGR34"/>
    <mergeCell ref="DGT34:DGV34"/>
    <mergeCell ref="DGX34:DGZ34"/>
    <mergeCell ref="DHB34:DHD34"/>
    <mergeCell ref="DFR34:DFT34"/>
    <mergeCell ref="DFV34:DFX34"/>
    <mergeCell ref="DFZ34:DGB34"/>
    <mergeCell ref="DGD34:DGF34"/>
    <mergeCell ref="DGH34:DGJ34"/>
    <mergeCell ref="DEX34:DEZ34"/>
    <mergeCell ref="DFB34:DFD34"/>
    <mergeCell ref="DFF34:DFH34"/>
    <mergeCell ref="DFJ34:DFL34"/>
    <mergeCell ref="DFN34:DFP34"/>
    <mergeCell ref="DED34:DEF34"/>
    <mergeCell ref="DEH34:DEJ34"/>
    <mergeCell ref="DEL34:DEN34"/>
    <mergeCell ref="DEP34:DER34"/>
    <mergeCell ref="DET34:DEV34"/>
    <mergeCell ref="DDJ34:DDL34"/>
    <mergeCell ref="DDN34:DDP34"/>
    <mergeCell ref="DDR34:DDT34"/>
    <mergeCell ref="DDV34:DDX34"/>
    <mergeCell ref="DDZ34:DEB34"/>
    <mergeCell ref="DCP34:DCR34"/>
    <mergeCell ref="DCT34:DCV34"/>
    <mergeCell ref="DCX34:DCZ34"/>
    <mergeCell ref="DDB34:DDD34"/>
    <mergeCell ref="DDF34:DDH34"/>
    <mergeCell ref="DBV34:DBX34"/>
    <mergeCell ref="DBZ34:DCB34"/>
    <mergeCell ref="DCD34:DCF34"/>
    <mergeCell ref="DCH34:DCJ34"/>
    <mergeCell ref="DCL34:DCN34"/>
    <mergeCell ref="DBB34:DBD34"/>
    <mergeCell ref="DBF34:DBH34"/>
    <mergeCell ref="DBJ34:DBL34"/>
    <mergeCell ref="DBN34:DBP34"/>
    <mergeCell ref="DBR34:DBT34"/>
    <mergeCell ref="DAH34:DAJ34"/>
    <mergeCell ref="DAL34:DAN34"/>
    <mergeCell ref="DAP34:DAR34"/>
    <mergeCell ref="DAT34:DAV34"/>
    <mergeCell ref="DAX34:DAZ34"/>
    <mergeCell ref="CZN34:CZP34"/>
    <mergeCell ref="CZR34:CZT34"/>
    <mergeCell ref="CZV34:CZX34"/>
    <mergeCell ref="CZZ34:DAB34"/>
    <mergeCell ref="DAD34:DAF34"/>
    <mergeCell ref="CYT34:CYV34"/>
    <mergeCell ref="CYX34:CYZ34"/>
    <mergeCell ref="CZB34:CZD34"/>
    <mergeCell ref="CZF34:CZH34"/>
    <mergeCell ref="CZJ34:CZL34"/>
    <mergeCell ref="CXZ34:CYB34"/>
    <mergeCell ref="CYD34:CYF34"/>
    <mergeCell ref="CYH34:CYJ34"/>
    <mergeCell ref="CYL34:CYN34"/>
    <mergeCell ref="CYP34:CYR34"/>
    <mergeCell ref="CXF34:CXH34"/>
    <mergeCell ref="CXJ34:CXL34"/>
    <mergeCell ref="CXN34:CXP34"/>
    <mergeCell ref="CXR34:CXT34"/>
    <mergeCell ref="CXV34:CXX34"/>
    <mergeCell ref="CWL34:CWN34"/>
    <mergeCell ref="CWP34:CWR34"/>
    <mergeCell ref="CWT34:CWV34"/>
    <mergeCell ref="CWX34:CWZ34"/>
    <mergeCell ref="CXB34:CXD34"/>
    <mergeCell ref="CVR34:CVT34"/>
    <mergeCell ref="CVV34:CVX34"/>
    <mergeCell ref="CVZ34:CWB34"/>
    <mergeCell ref="CWD34:CWF34"/>
    <mergeCell ref="CWH34:CWJ34"/>
    <mergeCell ref="CUX34:CUZ34"/>
    <mergeCell ref="CVB34:CVD34"/>
    <mergeCell ref="CVF34:CVH34"/>
    <mergeCell ref="CVJ34:CVL34"/>
    <mergeCell ref="CVN34:CVP34"/>
    <mergeCell ref="CUD34:CUF34"/>
    <mergeCell ref="CUH34:CUJ34"/>
    <mergeCell ref="CUL34:CUN34"/>
    <mergeCell ref="CUP34:CUR34"/>
    <mergeCell ref="CUT34:CUV34"/>
    <mergeCell ref="CTJ34:CTL34"/>
    <mergeCell ref="CTN34:CTP34"/>
    <mergeCell ref="CTR34:CTT34"/>
    <mergeCell ref="CTV34:CTX34"/>
    <mergeCell ref="CTZ34:CUB34"/>
    <mergeCell ref="CSP34:CSR34"/>
    <mergeCell ref="CST34:CSV34"/>
    <mergeCell ref="CSX34:CSZ34"/>
    <mergeCell ref="CTB34:CTD34"/>
    <mergeCell ref="CTF34:CTH34"/>
    <mergeCell ref="CRV34:CRX34"/>
    <mergeCell ref="CRZ34:CSB34"/>
    <mergeCell ref="CSD34:CSF34"/>
    <mergeCell ref="CSH34:CSJ34"/>
    <mergeCell ref="CSL34:CSN34"/>
    <mergeCell ref="CRB34:CRD34"/>
    <mergeCell ref="CRF34:CRH34"/>
    <mergeCell ref="CRJ34:CRL34"/>
    <mergeCell ref="CRN34:CRP34"/>
    <mergeCell ref="CRR34:CRT34"/>
    <mergeCell ref="CQH34:CQJ34"/>
    <mergeCell ref="CQL34:CQN34"/>
    <mergeCell ref="CQP34:CQR34"/>
    <mergeCell ref="CQT34:CQV34"/>
    <mergeCell ref="CQX34:CQZ34"/>
    <mergeCell ref="CPN34:CPP34"/>
    <mergeCell ref="CPR34:CPT34"/>
    <mergeCell ref="CPV34:CPX34"/>
    <mergeCell ref="CPZ34:CQB34"/>
    <mergeCell ref="CQD34:CQF34"/>
    <mergeCell ref="COT34:COV34"/>
    <mergeCell ref="COX34:COZ34"/>
    <mergeCell ref="CPB34:CPD34"/>
    <mergeCell ref="CPF34:CPH34"/>
    <mergeCell ref="CPJ34:CPL34"/>
    <mergeCell ref="CNZ34:COB34"/>
    <mergeCell ref="COD34:COF34"/>
    <mergeCell ref="COH34:COJ34"/>
    <mergeCell ref="COL34:CON34"/>
    <mergeCell ref="COP34:COR34"/>
    <mergeCell ref="CNF34:CNH34"/>
    <mergeCell ref="CNJ34:CNL34"/>
    <mergeCell ref="CNN34:CNP34"/>
    <mergeCell ref="CNR34:CNT34"/>
    <mergeCell ref="CNV34:CNX34"/>
    <mergeCell ref="CML34:CMN34"/>
    <mergeCell ref="CMP34:CMR34"/>
    <mergeCell ref="CMT34:CMV34"/>
    <mergeCell ref="CMX34:CMZ34"/>
    <mergeCell ref="CNB34:CND34"/>
    <mergeCell ref="CLR34:CLT34"/>
    <mergeCell ref="CLV34:CLX34"/>
    <mergeCell ref="CLZ34:CMB34"/>
    <mergeCell ref="CMD34:CMF34"/>
    <mergeCell ref="CMH34:CMJ34"/>
    <mergeCell ref="CKX34:CKZ34"/>
    <mergeCell ref="CLB34:CLD34"/>
    <mergeCell ref="CLF34:CLH34"/>
    <mergeCell ref="CLJ34:CLL34"/>
    <mergeCell ref="CLN34:CLP34"/>
    <mergeCell ref="CKD34:CKF34"/>
    <mergeCell ref="CKH34:CKJ34"/>
    <mergeCell ref="CKL34:CKN34"/>
    <mergeCell ref="CKP34:CKR34"/>
    <mergeCell ref="CKT34:CKV34"/>
    <mergeCell ref="CJJ34:CJL34"/>
    <mergeCell ref="CJN34:CJP34"/>
    <mergeCell ref="CJR34:CJT34"/>
    <mergeCell ref="CJV34:CJX34"/>
    <mergeCell ref="CJZ34:CKB34"/>
    <mergeCell ref="CIP34:CIR34"/>
    <mergeCell ref="CIT34:CIV34"/>
    <mergeCell ref="CIX34:CIZ34"/>
    <mergeCell ref="CJB34:CJD34"/>
    <mergeCell ref="CJF34:CJH34"/>
    <mergeCell ref="CHV34:CHX34"/>
    <mergeCell ref="CHZ34:CIB34"/>
    <mergeCell ref="CID34:CIF34"/>
    <mergeCell ref="CIH34:CIJ34"/>
    <mergeCell ref="CIL34:CIN34"/>
    <mergeCell ref="CHB34:CHD34"/>
    <mergeCell ref="CHF34:CHH34"/>
    <mergeCell ref="CHJ34:CHL34"/>
    <mergeCell ref="CHN34:CHP34"/>
    <mergeCell ref="CHR34:CHT34"/>
    <mergeCell ref="CGH34:CGJ34"/>
    <mergeCell ref="CGL34:CGN34"/>
    <mergeCell ref="CGP34:CGR34"/>
    <mergeCell ref="CGT34:CGV34"/>
    <mergeCell ref="CGX34:CGZ34"/>
    <mergeCell ref="CFN34:CFP34"/>
    <mergeCell ref="CFR34:CFT34"/>
    <mergeCell ref="CFV34:CFX34"/>
    <mergeCell ref="CFZ34:CGB34"/>
    <mergeCell ref="CGD34:CGF34"/>
    <mergeCell ref="CET34:CEV34"/>
    <mergeCell ref="CEX34:CEZ34"/>
    <mergeCell ref="CFB34:CFD34"/>
    <mergeCell ref="CFF34:CFH34"/>
    <mergeCell ref="CFJ34:CFL34"/>
    <mergeCell ref="CDZ34:CEB34"/>
    <mergeCell ref="CED34:CEF34"/>
    <mergeCell ref="CEH34:CEJ34"/>
    <mergeCell ref="CEL34:CEN34"/>
    <mergeCell ref="CEP34:CER34"/>
    <mergeCell ref="CDF34:CDH34"/>
    <mergeCell ref="CDJ34:CDL34"/>
    <mergeCell ref="CDN34:CDP34"/>
    <mergeCell ref="CDR34:CDT34"/>
    <mergeCell ref="CDV34:CDX34"/>
    <mergeCell ref="CCL34:CCN34"/>
    <mergeCell ref="CCP34:CCR34"/>
    <mergeCell ref="CCT34:CCV34"/>
    <mergeCell ref="CCX34:CCZ34"/>
    <mergeCell ref="CDB34:CDD34"/>
    <mergeCell ref="CBR34:CBT34"/>
    <mergeCell ref="CBV34:CBX34"/>
    <mergeCell ref="CBZ34:CCB34"/>
    <mergeCell ref="CCD34:CCF34"/>
    <mergeCell ref="CCH34:CCJ34"/>
    <mergeCell ref="CAX34:CAZ34"/>
    <mergeCell ref="CBB34:CBD34"/>
    <mergeCell ref="CBF34:CBH34"/>
    <mergeCell ref="CBJ34:CBL34"/>
    <mergeCell ref="CBN34:CBP34"/>
    <mergeCell ref="CAD34:CAF34"/>
    <mergeCell ref="CAH34:CAJ34"/>
    <mergeCell ref="CAL34:CAN34"/>
    <mergeCell ref="CAP34:CAR34"/>
    <mergeCell ref="CAT34:CAV34"/>
    <mergeCell ref="BZJ34:BZL34"/>
    <mergeCell ref="BZN34:BZP34"/>
    <mergeCell ref="BZR34:BZT34"/>
    <mergeCell ref="BZV34:BZX34"/>
    <mergeCell ref="BZZ34:CAB34"/>
    <mergeCell ref="BYP34:BYR34"/>
    <mergeCell ref="BYT34:BYV34"/>
    <mergeCell ref="BYX34:BYZ34"/>
    <mergeCell ref="BZB34:BZD34"/>
    <mergeCell ref="BZF34:BZH34"/>
    <mergeCell ref="BXV34:BXX34"/>
    <mergeCell ref="BXZ34:BYB34"/>
    <mergeCell ref="BYD34:BYF34"/>
    <mergeCell ref="BYH34:BYJ34"/>
    <mergeCell ref="BYL34:BYN34"/>
    <mergeCell ref="BXB34:BXD34"/>
    <mergeCell ref="BXF34:BXH34"/>
    <mergeCell ref="BXJ34:BXL34"/>
    <mergeCell ref="BXN34:BXP34"/>
    <mergeCell ref="BXR34:BXT34"/>
    <mergeCell ref="BWH34:BWJ34"/>
    <mergeCell ref="BWL34:BWN34"/>
    <mergeCell ref="BWP34:BWR34"/>
    <mergeCell ref="BWT34:BWV34"/>
    <mergeCell ref="BWX34:BWZ34"/>
    <mergeCell ref="BVN34:BVP34"/>
    <mergeCell ref="BVR34:BVT34"/>
    <mergeCell ref="BVV34:BVX34"/>
    <mergeCell ref="BVZ34:BWB34"/>
    <mergeCell ref="BWD34:BWF34"/>
    <mergeCell ref="BUT34:BUV34"/>
    <mergeCell ref="BUX34:BUZ34"/>
    <mergeCell ref="BVB34:BVD34"/>
    <mergeCell ref="BVF34:BVH34"/>
    <mergeCell ref="BVJ34:BVL34"/>
    <mergeCell ref="BTZ34:BUB34"/>
    <mergeCell ref="BUD34:BUF34"/>
    <mergeCell ref="BUH34:BUJ34"/>
    <mergeCell ref="BUL34:BUN34"/>
    <mergeCell ref="BUP34:BUR34"/>
    <mergeCell ref="BTF34:BTH34"/>
    <mergeCell ref="BTJ34:BTL34"/>
    <mergeCell ref="BTN34:BTP34"/>
    <mergeCell ref="BTR34:BTT34"/>
    <mergeCell ref="BTV34:BTX34"/>
    <mergeCell ref="BSL34:BSN34"/>
    <mergeCell ref="BSP34:BSR34"/>
    <mergeCell ref="BST34:BSV34"/>
    <mergeCell ref="BSX34:BSZ34"/>
    <mergeCell ref="BTB34:BTD34"/>
    <mergeCell ref="BRR34:BRT34"/>
    <mergeCell ref="BRV34:BRX34"/>
    <mergeCell ref="BRZ34:BSB34"/>
    <mergeCell ref="BSD34:BSF34"/>
    <mergeCell ref="BSH34:BSJ34"/>
    <mergeCell ref="BQX34:BQZ34"/>
    <mergeCell ref="BRB34:BRD34"/>
    <mergeCell ref="BRF34:BRH34"/>
    <mergeCell ref="BRJ34:BRL34"/>
    <mergeCell ref="BRN34:BRP34"/>
    <mergeCell ref="BQD34:BQF34"/>
    <mergeCell ref="BQH34:BQJ34"/>
    <mergeCell ref="BQL34:BQN34"/>
    <mergeCell ref="BQP34:BQR34"/>
    <mergeCell ref="BQT34:BQV34"/>
    <mergeCell ref="BPJ34:BPL34"/>
    <mergeCell ref="BPN34:BPP34"/>
    <mergeCell ref="BPR34:BPT34"/>
    <mergeCell ref="BPV34:BPX34"/>
    <mergeCell ref="BPZ34:BQB34"/>
    <mergeCell ref="BOP34:BOR34"/>
    <mergeCell ref="BOT34:BOV34"/>
    <mergeCell ref="BOX34:BOZ34"/>
    <mergeCell ref="BPB34:BPD34"/>
    <mergeCell ref="BPF34:BPH34"/>
    <mergeCell ref="BNV34:BNX34"/>
    <mergeCell ref="BNZ34:BOB34"/>
    <mergeCell ref="BOD34:BOF34"/>
    <mergeCell ref="BOH34:BOJ34"/>
    <mergeCell ref="BOL34:BON34"/>
    <mergeCell ref="BNB34:BND34"/>
    <mergeCell ref="BNF34:BNH34"/>
    <mergeCell ref="BNJ34:BNL34"/>
    <mergeCell ref="BNN34:BNP34"/>
    <mergeCell ref="BNR34:BNT34"/>
    <mergeCell ref="BMH34:BMJ34"/>
    <mergeCell ref="BML34:BMN34"/>
    <mergeCell ref="BMP34:BMR34"/>
    <mergeCell ref="BMT34:BMV34"/>
    <mergeCell ref="BMX34:BMZ34"/>
    <mergeCell ref="BLN34:BLP34"/>
    <mergeCell ref="BLR34:BLT34"/>
    <mergeCell ref="BLV34:BLX34"/>
    <mergeCell ref="BLZ34:BMB34"/>
    <mergeCell ref="BMD34:BMF34"/>
    <mergeCell ref="BKT34:BKV34"/>
    <mergeCell ref="BKX34:BKZ34"/>
    <mergeCell ref="BLB34:BLD34"/>
    <mergeCell ref="BLF34:BLH34"/>
    <mergeCell ref="BLJ34:BLL34"/>
    <mergeCell ref="BJZ34:BKB34"/>
    <mergeCell ref="BKD34:BKF34"/>
    <mergeCell ref="BKH34:BKJ34"/>
    <mergeCell ref="BKL34:BKN34"/>
    <mergeCell ref="BKP34:BKR34"/>
    <mergeCell ref="BJF34:BJH34"/>
    <mergeCell ref="BJJ34:BJL34"/>
    <mergeCell ref="BJN34:BJP34"/>
    <mergeCell ref="BJR34:BJT34"/>
    <mergeCell ref="BJV34:BJX34"/>
    <mergeCell ref="BIL34:BIN34"/>
    <mergeCell ref="BIP34:BIR34"/>
    <mergeCell ref="BIT34:BIV34"/>
    <mergeCell ref="BIX34:BIZ34"/>
    <mergeCell ref="BJB34:BJD34"/>
    <mergeCell ref="BHR34:BHT34"/>
    <mergeCell ref="BHV34:BHX34"/>
    <mergeCell ref="BHZ34:BIB34"/>
    <mergeCell ref="BID34:BIF34"/>
    <mergeCell ref="BIH34:BIJ34"/>
    <mergeCell ref="BGX34:BGZ34"/>
    <mergeCell ref="BHB34:BHD34"/>
    <mergeCell ref="BHF34:BHH34"/>
    <mergeCell ref="BHJ34:BHL34"/>
    <mergeCell ref="BHN34:BHP34"/>
    <mergeCell ref="BGD34:BGF34"/>
    <mergeCell ref="BGH34:BGJ34"/>
    <mergeCell ref="BGL34:BGN34"/>
    <mergeCell ref="BGP34:BGR34"/>
    <mergeCell ref="BGT34:BGV34"/>
    <mergeCell ref="BFJ34:BFL34"/>
    <mergeCell ref="BFN34:BFP34"/>
    <mergeCell ref="BFR34:BFT34"/>
    <mergeCell ref="BFV34:BFX34"/>
    <mergeCell ref="BFZ34:BGB34"/>
    <mergeCell ref="BEP34:BER34"/>
    <mergeCell ref="BET34:BEV34"/>
    <mergeCell ref="BEX34:BEZ34"/>
    <mergeCell ref="BFB34:BFD34"/>
    <mergeCell ref="BFF34:BFH34"/>
    <mergeCell ref="BDV34:BDX34"/>
    <mergeCell ref="BDZ34:BEB34"/>
    <mergeCell ref="BED34:BEF34"/>
    <mergeCell ref="BEH34:BEJ34"/>
    <mergeCell ref="BEL34:BEN34"/>
    <mergeCell ref="BDB34:BDD34"/>
    <mergeCell ref="BDF34:BDH34"/>
    <mergeCell ref="BDJ34:BDL34"/>
    <mergeCell ref="BDN34:BDP34"/>
    <mergeCell ref="BDR34:BDT34"/>
    <mergeCell ref="BCH34:BCJ34"/>
    <mergeCell ref="BCL34:BCN34"/>
    <mergeCell ref="BCP34:BCR34"/>
    <mergeCell ref="BCT34:BCV34"/>
    <mergeCell ref="BCX34:BCZ34"/>
    <mergeCell ref="BBN34:BBP34"/>
    <mergeCell ref="BBR34:BBT34"/>
    <mergeCell ref="BBV34:BBX34"/>
    <mergeCell ref="BBZ34:BCB34"/>
    <mergeCell ref="BCD34:BCF34"/>
    <mergeCell ref="BAT34:BAV34"/>
    <mergeCell ref="BAX34:BAZ34"/>
    <mergeCell ref="BBB34:BBD34"/>
    <mergeCell ref="BBF34:BBH34"/>
    <mergeCell ref="BBJ34:BBL34"/>
    <mergeCell ref="AZZ34:BAB34"/>
    <mergeCell ref="BAD34:BAF34"/>
    <mergeCell ref="BAH34:BAJ34"/>
    <mergeCell ref="BAL34:BAN34"/>
    <mergeCell ref="BAP34:BAR34"/>
    <mergeCell ref="AZF34:AZH34"/>
    <mergeCell ref="AZJ34:AZL34"/>
    <mergeCell ref="AZN34:AZP34"/>
    <mergeCell ref="AZR34:AZT34"/>
    <mergeCell ref="AZV34:AZX34"/>
    <mergeCell ref="AYL34:AYN34"/>
    <mergeCell ref="AYP34:AYR34"/>
    <mergeCell ref="AYT34:AYV34"/>
    <mergeCell ref="AYX34:AYZ34"/>
    <mergeCell ref="AZB34:AZD34"/>
    <mergeCell ref="AXR34:AXT34"/>
    <mergeCell ref="AXV34:AXX34"/>
    <mergeCell ref="AXZ34:AYB34"/>
    <mergeCell ref="AYD34:AYF34"/>
    <mergeCell ref="AYH34:AYJ34"/>
    <mergeCell ref="AWX34:AWZ34"/>
    <mergeCell ref="AXB34:AXD34"/>
    <mergeCell ref="AXF34:AXH34"/>
    <mergeCell ref="AXJ34:AXL34"/>
    <mergeCell ref="AXN34:AXP34"/>
    <mergeCell ref="AWD34:AWF34"/>
    <mergeCell ref="AWH34:AWJ34"/>
    <mergeCell ref="AWL34:AWN34"/>
    <mergeCell ref="AWP34:AWR34"/>
    <mergeCell ref="AWT34:AWV34"/>
    <mergeCell ref="AVJ34:AVL34"/>
    <mergeCell ref="AVN34:AVP34"/>
    <mergeCell ref="AVR34:AVT34"/>
    <mergeCell ref="AVV34:AVX34"/>
    <mergeCell ref="AVZ34:AWB34"/>
    <mergeCell ref="AUP34:AUR34"/>
    <mergeCell ref="AUT34:AUV34"/>
    <mergeCell ref="AUX34:AUZ34"/>
    <mergeCell ref="AVB34:AVD34"/>
    <mergeCell ref="AVF34:AVH34"/>
    <mergeCell ref="ATV34:ATX34"/>
    <mergeCell ref="ATZ34:AUB34"/>
    <mergeCell ref="AUD34:AUF34"/>
    <mergeCell ref="AUH34:AUJ34"/>
    <mergeCell ref="AUL34:AUN34"/>
    <mergeCell ref="ATB34:ATD34"/>
    <mergeCell ref="ATF34:ATH34"/>
    <mergeCell ref="ATJ34:ATL34"/>
    <mergeCell ref="ATN34:ATP34"/>
    <mergeCell ref="ATR34:ATT34"/>
    <mergeCell ref="ASH34:ASJ34"/>
    <mergeCell ref="ASL34:ASN34"/>
    <mergeCell ref="ASP34:ASR34"/>
    <mergeCell ref="AST34:ASV34"/>
    <mergeCell ref="ASX34:ASZ34"/>
    <mergeCell ref="ARN34:ARP34"/>
    <mergeCell ref="ARR34:ART34"/>
    <mergeCell ref="ARV34:ARX34"/>
    <mergeCell ref="ARZ34:ASB34"/>
    <mergeCell ref="ASD34:ASF34"/>
    <mergeCell ref="AQT34:AQV34"/>
    <mergeCell ref="AQX34:AQZ34"/>
    <mergeCell ref="ARB34:ARD34"/>
    <mergeCell ref="ARF34:ARH34"/>
    <mergeCell ref="ARJ34:ARL34"/>
    <mergeCell ref="APZ34:AQB34"/>
    <mergeCell ref="AQD34:AQF34"/>
    <mergeCell ref="AQH34:AQJ34"/>
    <mergeCell ref="AQL34:AQN34"/>
    <mergeCell ref="AQP34:AQR34"/>
    <mergeCell ref="APF34:APH34"/>
    <mergeCell ref="APJ34:APL34"/>
    <mergeCell ref="APN34:APP34"/>
    <mergeCell ref="APR34:APT34"/>
    <mergeCell ref="APV34:APX34"/>
    <mergeCell ref="AOL34:AON34"/>
    <mergeCell ref="AOP34:AOR34"/>
    <mergeCell ref="AOT34:AOV34"/>
    <mergeCell ref="AOX34:AOZ34"/>
    <mergeCell ref="APB34:APD34"/>
    <mergeCell ref="ANR34:ANT34"/>
    <mergeCell ref="ANV34:ANX34"/>
    <mergeCell ref="ANZ34:AOB34"/>
    <mergeCell ref="AOD34:AOF34"/>
    <mergeCell ref="AOH34:AOJ34"/>
    <mergeCell ref="AMX34:AMZ34"/>
    <mergeCell ref="ANB34:AND34"/>
    <mergeCell ref="ANF34:ANH34"/>
    <mergeCell ref="ANJ34:ANL34"/>
    <mergeCell ref="ANN34:ANP34"/>
    <mergeCell ref="AMD34:AMF34"/>
    <mergeCell ref="AMH34:AMJ34"/>
    <mergeCell ref="AML34:AMN34"/>
    <mergeCell ref="AMP34:AMR34"/>
    <mergeCell ref="AMT34:AMV34"/>
    <mergeCell ref="ALJ34:ALL34"/>
    <mergeCell ref="ALN34:ALP34"/>
    <mergeCell ref="ALR34:ALT34"/>
    <mergeCell ref="ALV34:ALX34"/>
    <mergeCell ref="ALZ34:AMB34"/>
    <mergeCell ref="AKP34:AKR34"/>
    <mergeCell ref="AKT34:AKV34"/>
    <mergeCell ref="AKX34:AKZ34"/>
    <mergeCell ref="ALB34:ALD34"/>
    <mergeCell ref="ALF34:ALH34"/>
    <mergeCell ref="AJV34:AJX34"/>
    <mergeCell ref="AJZ34:AKB34"/>
    <mergeCell ref="AKD34:AKF34"/>
    <mergeCell ref="AKH34:AKJ34"/>
    <mergeCell ref="AKL34:AKN34"/>
    <mergeCell ref="AJB34:AJD34"/>
    <mergeCell ref="AJF34:AJH34"/>
    <mergeCell ref="AJJ34:AJL34"/>
    <mergeCell ref="AJN34:AJP34"/>
    <mergeCell ref="AJR34:AJT34"/>
    <mergeCell ref="AIH34:AIJ34"/>
    <mergeCell ref="AIL34:AIN34"/>
    <mergeCell ref="AIP34:AIR34"/>
    <mergeCell ref="AIT34:AIV34"/>
    <mergeCell ref="AIX34:AIZ34"/>
    <mergeCell ref="AHN34:AHP34"/>
    <mergeCell ref="AHR34:AHT34"/>
    <mergeCell ref="AHV34:AHX34"/>
    <mergeCell ref="AHZ34:AIB34"/>
    <mergeCell ref="AID34:AIF34"/>
    <mergeCell ref="AGT34:AGV34"/>
    <mergeCell ref="AGX34:AGZ34"/>
    <mergeCell ref="AHB34:AHD34"/>
    <mergeCell ref="AHF34:AHH34"/>
    <mergeCell ref="AHJ34:AHL34"/>
    <mergeCell ref="AFZ34:AGB34"/>
    <mergeCell ref="AGD34:AGF34"/>
    <mergeCell ref="AGH34:AGJ34"/>
    <mergeCell ref="AGL34:AGN34"/>
    <mergeCell ref="AGP34:AGR34"/>
    <mergeCell ref="AFF34:AFH34"/>
    <mergeCell ref="AFJ34:AFL34"/>
    <mergeCell ref="AFN34:AFP34"/>
    <mergeCell ref="AFR34:AFT34"/>
    <mergeCell ref="AFV34:AFX34"/>
    <mergeCell ref="AEL34:AEN34"/>
    <mergeCell ref="AEP34:AER34"/>
    <mergeCell ref="AET34:AEV34"/>
    <mergeCell ref="AEX34:AEZ34"/>
    <mergeCell ref="AFB34:AFD34"/>
    <mergeCell ref="ADR34:ADT34"/>
    <mergeCell ref="ADV34:ADX34"/>
    <mergeCell ref="ADZ34:AEB34"/>
    <mergeCell ref="AED34:AEF34"/>
    <mergeCell ref="AEH34:AEJ34"/>
    <mergeCell ref="ACX34:ACZ34"/>
    <mergeCell ref="ADB34:ADD34"/>
    <mergeCell ref="ADF34:ADH34"/>
    <mergeCell ref="ADJ34:ADL34"/>
    <mergeCell ref="ADN34:ADP34"/>
    <mergeCell ref="ACD34:ACF34"/>
    <mergeCell ref="ACH34:ACJ34"/>
    <mergeCell ref="ACL34:ACN34"/>
    <mergeCell ref="ACP34:ACR34"/>
    <mergeCell ref="ACT34:ACV34"/>
    <mergeCell ref="ABJ34:ABL34"/>
    <mergeCell ref="ABN34:ABP34"/>
    <mergeCell ref="ABR34:ABT34"/>
    <mergeCell ref="ABV34:ABX34"/>
    <mergeCell ref="ABZ34:ACB34"/>
    <mergeCell ref="AAP34:AAR34"/>
    <mergeCell ref="AAT34:AAV34"/>
    <mergeCell ref="AAX34:AAZ34"/>
    <mergeCell ref="ABB34:ABD34"/>
    <mergeCell ref="ABF34:ABH34"/>
    <mergeCell ref="ZV34:ZX34"/>
    <mergeCell ref="ZZ34:AAB34"/>
    <mergeCell ref="AAD34:AAF34"/>
    <mergeCell ref="AAH34:AAJ34"/>
    <mergeCell ref="AAL34:AAN34"/>
    <mergeCell ref="ZB34:ZD34"/>
    <mergeCell ref="ZF34:ZH34"/>
    <mergeCell ref="ZJ34:ZL34"/>
    <mergeCell ref="ZN34:ZP34"/>
    <mergeCell ref="ZR34:ZT34"/>
    <mergeCell ref="YH34:YJ34"/>
    <mergeCell ref="YL34:YN34"/>
    <mergeCell ref="YP34:YR34"/>
    <mergeCell ref="YT34:YV34"/>
    <mergeCell ref="YX34:YZ34"/>
    <mergeCell ref="XN34:XP34"/>
    <mergeCell ref="XR34:XT34"/>
    <mergeCell ref="XV34:XX34"/>
    <mergeCell ref="XZ34:YB34"/>
    <mergeCell ref="YD34:YF34"/>
    <mergeCell ref="WT34:WV34"/>
    <mergeCell ref="WX34:WZ34"/>
    <mergeCell ref="XB34:XD34"/>
    <mergeCell ref="XF34:XH34"/>
    <mergeCell ref="XJ34:XL34"/>
    <mergeCell ref="VZ34:WB34"/>
    <mergeCell ref="WD34:WF34"/>
    <mergeCell ref="WH34:WJ34"/>
    <mergeCell ref="WL34:WN34"/>
    <mergeCell ref="WP34:WR34"/>
    <mergeCell ref="VF34:VH34"/>
    <mergeCell ref="VJ34:VL34"/>
    <mergeCell ref="VN34:VP34"/>
    <mergeCell ref="VR34:VT34"/>
    <mergeCell ref="VV34:VX34"/>
    <mergeCell ref="UL34:UN34"/>
    <mergeCell ref="UP34:UR34"/>
    <mergeCell ref="UT34:UV34"/>
    <mergeCell ref="UX34:UZ34"/>
    <mergeCell ref="VB34:VD34"/>
    <mergeCell ref="TR34:TT34"/>
    <mergeCell ref="TV34:TX34"/>
    <mergeCell ref="TZ34:UB34"/>
    <mergeCell ref="UD34:UF34"/>
    <mergeCell ref="UH34:UJ34"/>
    <mergeCell ref="SX34:SZ34"/>
    <mergeCell ref="TB34:TD34"/>
    <mergeCell ref="TF34:TH34"/>
    <mergeCell ref="TJ34:TL34"/>
    <mergeCell ref="TN34:TP34"/>
    <mergeCell ref="SD34:SF34"/>
    <mergeCell ref="SH34:SJ34"/>
    <mergeCell ref="SL34:SN34"/>
    <mergeCell ref="SP34:SR34"/>
    <mergeCell ref="ST34:SV34"/>
    <mergeCell ref="RJ34:RL34"/>
    <mergeCell ref="RN34:RP34"/>
    <mergeCell ref="RR34:RT34"/>
    <mergeCell ref="RV34:RX34"/>
    <mergeCell ref="RZ34:SB34"/>
    <mergeCell ref="QP34:QR34"/>
    <mergeCell ref="QT34:QV34"/>
    <mergeCell ref="QX34:QZ34"/>
    <mergeCell ref="RB34:RD34"/>
    <mergeCell ref="RF34:RH34"/>
    <mergeCell ref="PV34:PX34"/>
    <mergeCell ref="PZ34:QB34"/>
    <mergeCell ref="QD34:QF34"/>
    <mergeCell ref="QH34:QJ34"/>
    <mergeCell ref="QL34:QN34"/>
    <mergeCell ref="PB34:PD34"/>
    <mergeCell ref="PF34:PH34"/>
    <mergeCell ref="PJ34:PL34"/>
    <mergeCell ref="PN34:PP34"/>
    <mergeCell ref="PR34:PT34"/>
    <mergeCell ref="OH34:OJ34"/>
    <mergeCell ref="OL34:ON34"/>
    <mergeCell ref="OP34:OR34"/>
    <mergeCell ref="OT34:OV34"/>
    <mergeCell ref="OX34:OZ34"/>
    <mergeCell ref="NN34:NP34"/>
    <mergeCell ref="NR34:NT34"/>
    <mergeCell ref="NV34:NX34"/>
    <mergeCell ref="NZ34:OB34"/>
    <mergeCell ref="OD34:OF34"/>
    <mergeCell ref="MT34:MV34"/>
    <mergeCell ref="MX34:MZ34"/>
    <mergeCell ref="NB34:ND34"/>
    <mergeCell ref="NF34:NH34"/>
    <mergeCell ref="NJ34:NL34"/>
    <mergeCell ref="LZ34:MB34"/>
    <mergeCell ref="MD34:MF34"/>
    <mergeCell ref="MH34:MJ34"/>
    <mergeCell ref="ML34:MN34"/>
    <mergeCell ref="MP34:MR34"/>
    <mergeCell ref="LF34:LH34"/>
    <mergeCell ref="LJ34:LL34"/>
    <mergeCell ref="LN34:LP34"/>
    <mergeCell ref="LR34:LT34"/>
    <mergeCell ref="LV34:LX34"/>
    <mergeCell ref="KL34:KN34"/>
    <mergeCell ref="KP34:KR34"/>
    <mergeCell ref="KT34:KV34"/>
    <mergeCell ref="KX34:KZ34"/>
    <mergeCell ref="LB34:LD34"/>
    <mergeCell ref="JR34:JT34"/>
    <mergeCell ref="JV34:JX34"/>
    <mergeCell ref="JZ34:KB34"/>
    <mergeCell ref="KD34:KF34"/>
    <mergeCell ref="KH34:KJ34"/>
    <mergeCell ref="JF34:JH34"/>
    <mergeCell ref="JJ34:JL34"/>
    <mergeCell ref="JN34:JP34"/>
    <mergeCell ref="ID34:IF34"/>
    <mergeCell ref="IH34:IJ34"/>
    <mergeCell ref="IL34:IN34"/>
    <mergeCell ref="IP34:IR34"/>
    <mergeCell ref="IT34:IV34"/>
    <mergeCell ref="HJ34:HL34"/>
    <mergeCell ref="HN34:HP34"/>
    <mergeCell ref="HR34:HT34"/>
    <mergeCell ref="HV34:HX34"/>
    <mergeCell ref="HZ34:IB34"/>
    <mergeCell ref="GP34:GR34"/>
    <mergeCell ref="GT34:GV34"/>
    <mergeCell ref="GX34:GZ34"/>
    <mergeCell ref="HB34:HD34"/>
    <mergeCell ref="HF34:HH34"/>
    <mergeCell ref="FV34:FX34"/>
    <mergeCell ref="FZ34:GB34"/>
    <mergeCell ref="GD34:GF34"/>
    <mergeCell ref="GH34:GJ34"/>
    <mergeCell ref="GL34:GN34"/>
    <mergeCell ref="FB34:FD34"/>
    <mergeCell ref="FF34:FH34"/>
    <mergeCell ref="FJ34:FL34"/>
    <mergeCell ref="FN34:FP34"/>
    <mergeCell ref="FR34:FT34"/>
    <mergeCell ref="EH34:EJ34"/>
    <mergeCell ref="EL34:EN34"/>
    <mergeCell ref="EP34:ER34"/>
    <mergeCell ref="ET34:EV34"/>
    <mergeCell ref="EX34:EZ34"/>
    <mergeCell ref="ED34:EF34"/>
    <mergeCell ref="CT34:CV34"/>
    <mergeCell ref="CX34:CZ34"/>
    <mergeCell ref="DB34:DD34"/>
    <mergeCell ref="DF34:DH34"/>
    <mergeCell ref="DJ34:DL34"/>
    <mergeCell ref="BZ34:CB34"/>
    <mergeCell ref="CD34:CF34"/>
    <mergeCell ref="CH34:CJ34"/>
    <mergeCell ref="CL34:CN34"/>
    <mergeCell ref="CP34:CR34"/>
    <mergeCell ref="BF34:BH34"/>
    <mergeCell ref="BJ34:BL34"/>
    <mergeCell ref="BN34:BP34"/>
    <mergeCell ref="BR34:BT34"/>
    <mergeCell ref="BV34:BX34"/>
    <mergeCell ref="AL34:AN34"/>
    <mergeCell ref="AP34:AR34"/>
    <mergeCell ref="AT34:AV34"/>
    <mergeCell ref="AX34:AZ34"/>
    <mergeCell ref="BB34:BD34"/>
    <mergeCell ref="R34:T34"/>
    <mergeCell ref="V34:X34"/>
    <mergeCell ref="Z34:AB34"/>
    <mergeCell ref="AD34:AF34"/>
    <mergeCell ref="AH34:AJ34"/>
    <mergeCell ref="B24:D24"/>
    <mergeCell ref="B34:D34"/>
    <mergeCell ref="F34:H34"/>
    <mergeCell ref="J34:L34"/>
    <mergeCell ref="N34:P34"/>
    <mergeCell ref="IX34:IZ34"/>
    <mergeCell ref="JB34:JD34"/>
    <mergeCell ref="A1:D1"/>
    <mergeCell ref="C2:D2"/>
    <mergeCell ref="C3:D3"/>
    <mergeCell ref="A2:B2"/>
    <mergeCell ref="A3:B3"/>
    <mergeCell ref="B25:D25"/>
    <mergeCell ref="B26:D26"/>
    <mergeCell ref="B52:D52"/>
    <mergeCell ref="B62:D62"/>
    <mergeCell ref="B55:D55"/>
    <mergeCell ref="B36:D36"/>
    <mergeCell ref="B27:D27"/>
    <mergeCell ref="B32:D32"/>
    <mergeCell ref="B46:D46"/>
    <mergeCell ref="B47:D47"/>
    <mergeCell ref="A31:D31"/>
    <mergeCell ref="B35:D35"/>
    <mergeCell ref="B37:D37"/>
    <mergeCell ref="A41:D41"/>
    <mergeCell ref="B42:D42"/>
    <mergeCell ref="B45:D45"/>
    <mergeCell ref="B15:D15"/>
    <mergeCell ref="B16:D16"/>
    <mergeCell ref="A11:D11"/>
    <mergeCell ref="B9:D9"/>
    <mergeCell ref="B22:D22"/>
    <mergeCell ref="A21:D21"/>
    <mergeCell ref="B17:D17"/>
    <mergeCell ref="B14:D14"/>
    <mergeCell ref="DN34:DP34"/>
    <mergeCell ref="DR34:DT34"/>
    <mergeCell ref="DV34:DX34"/>
    <mergeCell ref="DZ34:EB34"/>
    <mergeCell ref="CT54:CV54"/>
    <mergeCell ref="CX54:CZ54"/>
    <mergeCell ref="DB54:DD54"/>
    <mergeCell ref="DF54:DH54"/>
    <mergeCell ref="DJ54:DL54"/>
    <mergeCell ref="BZ54:CB54"/>
    <mergeCell ref="CD54:CF54"/>
    <mergeCell ref="CH54:CJ54"/>
    <mergeCell ref="CL54:CN54"/>
    <mergeCell ref="CP54:CR54"/>
    <mergeCell ref="BF54:BH54"/>
    <mergeCell ref="BJ54:BL54"/>
    <mergeCell ref="BN54:BP54"/>
    <mergeCell ref="BR54:BT54"/>
    <mergeCell ref="BV54:BX54"/>
    <mergeCell ref="B97:D97"/>
    <mergeCell ref="B76:D76"/>
    <mergeCell ref="B77:D77"/>
    <mergeCell ref="B85:D85"/>
    <mergeCell ref="B67:D67"/>
    <mergeCell ref="B87:D87"/>
    <mergeCell ref="A91:D91"/>
    <mergeCell ref="B95:D95"/>
    <mergeCell ref="B96:D96"/>
    <mergeCell ref="B72:D72"/>
    <mergeCell ref="B75:D75"/>
    <mergeCell ref="A81:D81"/>
    <mergeCell ref="B82:D82"/>
    <mergeCell ref="B86:D86"/>
    <mergeCell ref="B92:D92"/>
    <mergeCell ref="A71:D71"/>
    <mergeCell ref="B105:D105"/>
    <mergeCell ref="B107:D107"/>
    <mergeCell ref="A101:D101"/>
    <mergeCell ref="B102:D102"/>
    <mergeCell ref="B106:D106"/>
    <mergeCell ref="A51:D51"/>
    <mergeCell ref="B66:D66"/>
    <mergeCell ref="B56:D56"/>
    <mergeCell ref="B57:D57"/>
    <mergeCell ref="A61:D61"/>
    <mergeCell ref="B65:D65"/>
    <mergeCell ref="B5:D5"/>
    <mergeCell ref="B10:D10"/>
    <mergeCell ref="B12:D12"/>
    <mergeCell ref="B6:D6"/>
    <mergeCell ref="A7:D7"/>
    <mergeCell ref="A8:B8"/>
    <mergeCell ref="C8:D8"/>
  </mergeCells>
  <conditionalFormatting sqref="A1:D1 C2:C3 A2:A3">
    <cfRule type="cellIs" dxfId="144" priority="1168" operator="equal">
      <formula>0</formula>
    </cfRule>
  </conditionalFormatting>
  <conditionalFormatting sqref="B13:D13">
    <cfRule type="cellIs" dxfId="143" priority="1166" operator="equal">
      <formula>N/A</formula>
    </cfRule>
  </conditionalFormatting>
  <conditionalFormatting sqref="B5:D5">
    <cfRule type="cellIs" dxfId="142" priority="1165" operator="equal">
      <formula>"Brief descriptions of the issues"</formula>
    </cfRule>
  </conditionalFormatting>
  <conditionalFormatting sqref="D19">
    <cfRule type="cellIs" dxfId="141" priority="1160" stopIfTrue="1" operator="equal">
      <formula>"TBC"</formula>
    </cfRule>
    <cfRule type="cellIs" dxfId="140" priority="1161" stopIfTrue="1" operator="equal">
      <formula>"M"</formula>
    </cfRule>
    <cfRule type="cellIs" dxfId="139" priority="1162" stopIfTrue="1" operator="equal">
      <formula>"L"</formula>
    </cfRule>
    <cfRule type="cellIs" dxfId="138" priority="1163" stopIfTrue="1" operator="equal">
      <formula>"H"</formula>
    </cfRule>
    <cfRule type="cellIs" dxfId="137" priority="1164" stopIfTrue="1" operator="equal">
      <formula>"VH"</formula>
    </cfRule>
  </conditionalFormatting>
  <conditionalFormatting sqref="B6:D6">
    <cfRule type="cellIs" dxfId="136" priority="1150" operator="equal">
      <formula>"Once all actions have been completed what is the status of the Private Supply"</formula>
    </cfRule>
  </conditionalFormatting>
  <conditionalFormatting sqref="B4">
    <cfRule type="cellIs" dxfId="135" priority="1149" operator="equal">
      <formula>"Name &amp; Position"</formula>
    </cfRule>
  </conditionalFormatting>
  <conditionalFormatting sqref="B23:D23">
    <cfRule type="cellIs" dxfId="134" priority="442" operator="equal">
      <formula>N/A</formula>
    </cfRule>
  </conditionalFormatting>
  <conditionalFormatting sqref="C8">
    <cfRule type="cellIs" dxfId="133" priority="314" operator="equal">
      <formula>"Once all actions have been completed what is the status of the Private Supply"</formula>
    </cfRule>
  </conditionalFormatting>
  <conditionalFormatting sqref="F34 J34 N34 R34 V34 Z34 AD34 AH34 AL34 AP34 AT34 AX34 BB34 BF34 BJ34 BN34 BR34 BV34 BZ34 CD34 CH34 CL34 CP34 CT34 CX34 DB34 DF34 DJ34 DN34 DR34 DV34 DZ34 ED34 EH34 EL34 EP34 ET34 EX34 FB34 FF34 FJ34 FN34 FR34 FV34 FZ34 GD34 GH34 GL34 GP34 GT34 GX34 HB34 HF34 HJ34 HN34 HR34 HV34 HZ34 ID34 IH34 IL34 IP34 IT34 IX34 JB34 JF34 JJ34 JN34 JR34 JV34 JZ34 KD34 KH34 KL34 KP34 KT34 KX34 LB34 LF34 LJ34 LN34 LR34 LV34 LZ34 MD34 MH34 ML34 MP34 MT34 MX34 NB34 NF34 NJ34 NN34 NR34 NV34 NZ34 OD34 OH34 OL34 OP34 OT34 OX34 PB34 PF34 PJ34 PN34 PR34 PV34 PZ34 QD34 QH34 QL34 QP34 QT34 QX34 RB34 RF34 RJ34 RN34 RR34 RV34 RZ34 SD34 SH34 SL34 SP34 ST34 SX34 TB34 TF34 TJ34 TN34 TR34 TV34 TZ34 UD34 UH34 UL34 UP34 UT34 UX34 VB34 VF34 VJ34 VN34 VR34 VV34 VZ34 WD34 WH34 WL34 WP34 WT34 WX34 XB34 XF34 XJ34 XN34 XR34 XV34 XZ34 YD34 YH34 YL34 YP34 YT34 YX34 ZB34 ZF34 ZJ34 ZN34 ZR34 ZV34 ZZ34 AAD34 AAH34 AAL34 AAP34 AAT34 AAX34 ABB34 ABF34 ABJ34 ABN34 ABR34 ABV34 ABZ34 ACD34 ACH34 ACL34 ACP34 ACT34 ACX34 ADB34 ADF34 ADJ34 ADN34 ADR34 ADV34 ADZ34 AED34 AEH34 AEL34 AEP34 AET34 AEX34 AFB34 AFF34 AFJ34 AFN34 AFR34 AFV34 AFZ34 AGD34 AGH34 AGL34 AGP34 AGT34 AGX34 AHB34 AHF34 AHJ34 AHN34 AHR34 AHV34 AHZ34 AID34 AIH34 AIL34 AIP34 AIT34 AIX34 AJB34 AJF34 AJJ34 AJN34 AJR34 AJV34 AJZ34 AKD34 AKH34 AKL34 AKP34 AKT34 AKX34 ALB34 ALF34 ALJ34 ALN34 ALR34 ALV34 ALZ34 AMD34 AMH34 AML34 AMP34 AMT34 AMX34 ANB34 ANF34 ANJ34 ANN34 ANR34 ANV34 ANZ34 AOD34 AOH34 AOL34 AOP34 AOT34 AOX34 APB34 APF34 APJ34 APN34 APR34 APV34 APZ34 AQD34 AQH34 AQL34 AQP34 AQT34 AQX34 ARB34 ARF34 ARJ34 ARN34 ARR34 ARV34 ARZ34 ASD34 ASH34 ASL34 ASP34 AST34 ASX34 ATB34 ATF34 ATJ34 ATN34 ATR34 ATV34 ATZ34 AUD34 AUH34 AUL34 AUP34 AUT34 AUX34 AVB34 AVF34 AVJ34 AVN34 AVR34 AVV34 AVZ34 AWD34 AWH34 AWL34 AWP34 AWT34 AWX34 AXB34 AXF34 AXJ34 AXN34 AXR34 AXV34 AXZ34 AYD34 AYH34 AYL34 AYP34 AYT34 AYX34 AZB34 AZF34 AZJ34 AZN34 AZR34 AZV34 AZZ34 BAD34 BAH34 BAL34 BAP34 BAT34 BAX34 BBB34 BBF34 BBJ34 BBN34 BBR34 BBV34 BBZ34 BCD34 BCH34 BCL34 BCP34 BCT34 BCX34 BDB34 BDF34 BDJ34 BDN34 BDR34 BDV34 BDZ34 BED34 BEH34 BEL34 BEP34 BET34 BEX34 BFB34 BFF34 BFJ34 BFN34 BFR34 BFV34 BFZ34 BGD34 BGH34 BGL34 BGP34 BGT34 BGX34 BHB34 BHF34 BHJ34 BHN34 BHR34 BHV34 BHZ34 BID34 BIH34 BIL34 BIP34 BIT34 BIX34 BJB34 BJF34 BJJ34 BJN34 BJR34 BJV34 BJZ34 BKD34 BKH34 BKL34 BKP34 BKT34 BKX34 BLB34 BLF34 BLJ34 BLN34 BLR34 BLV34 BLZ34 BMD34 BMH34 BML34 BMP34 BMT34 BMX34 BNB34 BNF34 BNJ34 BNN34 BNR34 BNV34 BNZ34 BOD34 BOH34 BOL34 BOP34 BOT34 BOX34 BPB34 BPF34 BPJ34 BPN34 BPR34 BPV34 BPZ34 BQD34 BQH34 BQL34 BQP34 BQT34 BQX34 BRB34 BRF34 BRJ34 BRN34 BRR34 BRV34 BRZ34 BSD34 BSH34 BSL34 BSP34 BST34 BSX34 BTB34 BTF34 BTJ34 BTN34 BTR34 BTV34 BTZ34 BUD34 BUH34 BUL34 BUP34 BUT34 BUX34 BVB34 BVF34 BVJ34 BVN34 BVR34 BVV34 BVZ34 BWD34 BWH34 BWL34 BWP34 BWT34 BWX34 BXB34 BXF34 BXJ34 BXN34 BXR34 BXV34 BXZ34 BYD34 BYH34 BYL34 BYP34 BYT34 BYX34 BZB34 BZF34 BZJ34 BZN34 BZR34 BZV34 BZZ34 CAD34 CAH34 CAL34 CAP34 CAT34 CAX34 CBB34 CBF34 CBJ34 CBN34 CBR34 CBV34 CBZ34 CCD34 CCH34 CCL34 CCP34 CCT34 CCX34 CDB34 CDF34 CDJ34 CDN34 CDR34 CDV34 CDZ34 CED34 CEH34 CEL34 CEP34 CET34 CEX34 CFB34 CFF34 CFJ34 CFN34 CFR34 CFV34 CFZ34 CGD34 CGH34 CGL34 CGP34 CGT34 CGX34 CHB34 CHF34 CHJ34 CHN34 CHR34 CHV34 CHZ34 CID34 CIH34 CIL34 CIP34 CIT34 CIX34 CJB34 CJF34 CJJ34 CJN34 CJR34 CJV34 CJZ34 CKD34 CKH34 CKL34 CKP34 CKT34 CKX34 CLB34 CLF34 CLJ34 CLN34 CLR34 CLV34 CLZ34 CMD34 CMH34 CML34 CMP34 CMT34 CMX34 CNB34 CNF34 CNJ34 CNN34 CNR34 CNV34 CNZ34 COD34 COH34 COL34 COP34 COT34 COX34 CPB34 CPF34 CPJ34 CPN34 CPR34 CPV34 CPZ34 CQD34 CQH34 CQL34 CQP34 CQT34 CQX34 CRB34 CRF34 CRJ34 CRN34 CRR34 CRV34 CRZ34 CSD34 CSH34 CSL34 CSP34 CST34 CSX34 CTB34 CTF34 CTJ34 CTN34 CTR34 CTV34 CTZ34 CUD34 CUH34 CUL34 CUP34 CUT34 CUX34 CVB34 CVF34 CVJ34 CVN34 CVR34 CVV34 CVZ34 CWD34 CWH34 CWL34 CWP34 CWT34 CWX34 CXB34 CXF34 CXJ34 CXN34 CXR34 CXV34 CXZ34 CYD34 CYH34 CYL34 CYP34 CYT34 CYX34 CZB34 CZF34 CZJ34 CZN34 CZR34 CZV34 CZZ34 DAD34 DAH34 DAL34 DAP34 DAT34 DAX34 DBB34 DBF34 DBJ34 DBN34 DBR34 DBV34 DBZ34 DCD34 DCH34 DCL34 DCP34 DCT34 DCX34 DDB34 DDF34 DDJ34 DDN34 DDR34 DDV34 DDZ34 DED34 DEH34 DEL34 DEP34 DET34 DEX34 DFB34 DFF34 DFJ34 DFN34 DFR34 DFV34 DFZ34 DGD34 DGH34 DGL34 DGP34 DGT34 DGX34 DHB34 DHF34 DHJ34 DHN34 DHR34 DHV34 DHZ34 DID34 DIH34 DIL34 DIP34 DIT34 DIX34 DJB34 DJF34 DJJ34 DJN34 DJR34 DJV34 DJZ34 DKD34 DKH34 DKL34 DKP34 DKT34 DKX34 DLB34 DLF34 DLJ34 DLN34 DLR34 DLV34 DLZ34 DMD34 DMH34 DML34 DMP34 DMT34 DMX34 DNB34 DNF34 DNJ34 DNN34 DNR34 DNV34 DNZ34 DOD34 DOH34 DOL34 DOP34 DOT34 DOX34 DPB34 DPF34 DPJ34 DPN34 DPR34 DPV34 DPZ34 DQD34 DQH34 DQL34 DQP34 DQT34 DQX34 DRB34 DRF34 DRJ34 DRN34 DRR34 DRV34 DRZ34 DSD34 DSH34 DSL34 DSP34 DST34 DSX34 DTB34 DTF34 DTJ34 DTN34 DTR34 DTV34 DTZ34 DUD34 DUH34 DUL34 DUP34 DUT34 DUX34 DVB34 DVF34 DVJ34 DVN34 DVR34 DVV34 DVZ34 DWD34 DWH34 DWL34 DWP34 DWT34 DWX34 DXB34 DXF34 DXJ34 DXN34 DXR34 DXV34 DXZ34 DYD34 DYH34 DYL34 DYP34 DYT34 DYX34 DZB34 DZF34 DZJ34 DZN34 DZR34 DZV34 DZZ34 EAD34 EAH34 EAL34 EAP34 EAT34 EAX34 EBB34 EBF34 EBJ34 EBN34 EBR34 EBV34 EBZ34 ECD34 ECH34 ECL34 ECP34 ECT34 ECX34 EDB34 EDF34 EDJ34 EDN34 EDR34 EDV34 EDZ34 EED34 EEH34 EEL34 EEP34 EET34 EEX34 EFB34 EFF34 EFJ34 EFN34 EFR34 EFV34 EFZ34 EGD34 EGH34 EGL34 EGP34 EGT34 EGX34 EHB34 EHF34 EHJ34 EHN34 EHR34 EHV34 EHZ34 EID34 EIH34 EIL34 EIP34 EIT34 EIX34 EJB34 EJF34 EJJ34 EJN34 EJR34 EJV34 EJZ34 EKD34 EKH34 EKL34 EKP34 EKT34 EKX34 ELB34 ELF34 ELJ34 ELN34 ELR34 ELV34 ELZ34 EMD34 EMH34 EML34 EMP34 EMT34 EMX34 ENB34 ENF34 ENJ34 ENN34 ENR34 ENV34 ENZ34 EOD34 EOH34 EOL34 EOP34 EOT34 EOX34 EPB34 EPF34 EPJ34 EPN34 EPR34 EPV34 EPZ34 EQD34 EQH34 EQL34 EQP34 EQT34 EQX34 ERB34 ERF34 ERJ34 ERN34 ERR34 ERV34 ERZ34 ESD34 ESH34 ESL34 ESP34 EST34 ESX34 ETB34 ETF34 ETJ34 ETN34 ETR34 ETV34 ETZ34 EUD34 EUH34 EUL34 EUP34 EUT34 EUX34 EVB34 EVF34 EVJ34 EVN34 EVR34 EVV34 EVZ34 EWD34 EWH34 EWL34 EWP34 EWT34 EWX34 EXB34 EXF34 EXJ34 EXN34 EXR34 EXV34 EXZ34 EYD34 EYH34 EYL34 EYP34 EYT34 EYX34 EZB34 EZF34 EZJ34 EZN34 EZR34 EZV34 EZZ34 FAD34 FAH34 FAL34 FAP34 FAT34 FAX34 FBB34 FBF34 FBJ34 FBN34 FBR34 FBV34 FBZ34 FCD34 FCH34 FCL34 FCP34 FCT34 FCX34 FDB34 FDF34 FDJ34 FDN34 FDR34 FDV34 FDZ34 FED34 FEH34 FEL34 FEP34 FET34 FEX34 FFB34 FFF34 FFJ34 FFN34 FFR34 FFV34 FFZ34 FGD34 FGH34 FGL34 FGP34 FGT34 FGX34 FHB34 FHF34 FHJ34 FHN34 FHR34 FHV34 FHZ34 FID34 FIH34 FIL34 FIP34 FIT34 FIX34 FJB34 FJF34 FJJ34 FJN34 FJR34 FJV34 FJZ34 FKD34 FKH34 FKL34 FKP34 FKT34 FKX34 FLB34 FLF34 FLJ34 FLN34 FLR34 FLV34 FLZ34 FMD34 FMH34 FML34 FMP34 FMT34 FMX34 FNB34 FNF34 FNJ34 FNN34 FNR34 FNV34 FNZ34 FOD34 FOH34 FOL34 FOP34 FOT34 FOX34 FPB34 FPF34 FPJ34 FPN34 FPR34 FPV34 FPZ34 FQD34 FQH34 FQL34 FQP34 FQT34 FQX34 FRB34 FRF34 FRJ34 FRN34 FRR34 FRV34 FRZ34 FSD34 FSH34 FSL34 FSP34 FST34 FSX34 FTB34 FTF34 FTJ34 FTN34 FTR34 FTV34 FTZ34 FUD34 FUH34 FUL34 FUP34 FUT34 FUX34 FVB34 FVF34 FVJ34 FVN34 FVR34 FVV34 FVZ34 FWD34 FWH34 FWL34 FWP34 FWT34 FWX34 FXB34 FXF34 FXJ34 FXN34 FXR34 FXV34 FXZ34 FYD34 FYH34 FYL34 FYP34 FYT34 FYX34 FZB34 FZF34 FZJ34 FZN34 FZR34 FZV34 FZZ34 GAD34 GAH34 GAL34 GAP34 GAT34 GAX34 GBB34 GBF34 GBJ34 GBN34 GBR34 GBV34 GBZ34 GCD34 GCH34 GCL34 GCP34 GCT34 GCX34 GDB34 GDF34 GDJ34 GDN34 GDR34 GDV34 GDZ34 GED34 GEH34 GEL34 GEP34 GET34 GEX34 GFB34 GFF34 GFJ34 GFN34 GFR34 GFV34 GFZ34 GGD34 GGH34 GGL34 GGP34 GGT34 GGX34 GHB34 GHF34 GHJ34 GHN34 GHR34 GHV34 GHZ34 GID34 GIH34 GIL34 GIP34 GIT34 GIX34 GJB34 GJF34 GJJ34 GJN34 GJR34 GJV34 GJZ34 GKD34 GKH34 GKL34 GKP34 GKT34 GKX34 GLB34 GLF34 GLJ34 GLN34 GLR34 GLV34 GLZ34 GMD34 GMH34 GML34 GMP34 GMT34 GMX34 GNB34 GNF34 GNJ34 GNN34 GNR34 GNV34 GNZ34 GOD34 GOH34 GOL34 GOP34 GOT34 GOX34 GPB34 GPF34 GPJ34 GPN34 GPR34 GPV34 GPZ34 GQD34 GQH34 GQL34 GQP34 GQT34 GQX34 GRB34 GRF34 GRJ34 GRN34 GRR34 GRV34 GRZ34 GSD34 GSH34 GSL34 GSP34 GST34 GSX34 GTB34 GTF34 GTJ34 GTN34 GTR34 GTV34 GTZ34 GUD34 GUH34 GUL34 GUP34 GUT34 GUX34 GVB34 GVF34 GVJ34 GVN34 GVR34 GVV34 GVZ34 GWD34 GWH34 GWL34 GWP34 GWT34 GWX34 GXB34 GXF34 GXJ34 GXN34 GXR34 GXV34 GXZ34 GYD34 GYH34 GYL34 GYP34 GYT34 GYX34 GZB34 GZF34 GZJ34 GZN34 GZR34 GZV34 GZZ34 HAD34 HAH34 HAL34 HAP34 HAT34 HAX34 HBB34 HBF34 HBJ34 HBN34 HBR34 HBV34 HBZ34 HCD34 HCH34 HCL34 HCP34 HCT34 HCX34 HDB34 HDF34 HDJ34 HDN34 HDR34 HDV34 HDZ34 HED34 HEH34 HEL34 HEP34 HET34 HEX34 HFB34 HFF34 HFJ34 HFN34 HFR34 HFV34 HFZ34 HGD34 HGH34 HGL34 HGP34 HGT34 HGX34 HHB34 HHF34 HHJ34 HHN34 HHR34 HHV34 HHZ34 HID34 HIH34 HIL34 HIP34 HIT34 HIX34 HJB34 HJF34 HJJ34 HJN34 HJR34 HJV34 HJZ34 HKD34 HKH34 HKL34 HKP34 HKT34 HKX34 HLB34 HLF34 HLJ34 HLN34 HLR34 HLV34 HLZ34 HMD34 HMH34 HML34 HMP34 HMT34 HMX34 HNB34 HNF34 HNJ34 HNN34 HNR34 HNV34 HNZ34 HOD34 HOH34 HOL34 HOP34 HOT34 HOX34 HPB34 HPF34 HPJ34 HPN34 HPR34 HPV34 HPZ34 HQD34 HQH34 HQL34 HQP34 HQT34 HQX34 HRB34 HRF34 HRJ34 HRN34 HRR34 HRV34 HRZ34 HSD34 HSH34 HSL34 HSP34 HST34 HSX34 HTB34 HTF34 HTJ34 HTN34 HTR34 HTV34 HTZ34 HUD34 HUH34 HUL34 HUP34 HUT34 HUX34 HVB34 HVF34 HVJ34 HVN34 HVR34 HVV34 HVZ34 HWD34 HWH34 HWL34 HWP34 HWT34 HWX34 HXB34 HXF34 HXJ34 HXN34 HXR34 HXV34 HXZ34 HYD34 HYH34 HYL34 HYP34 HYT34 HYX34 HZB34 HZF34 HZJ34 HZN34 HZR34 HZV34 HZZ34 IAD34 IAH34 IAL34 IAP34 IAT34 IAX34 IBB34 IBF34 IBJ34 IBN34 IBR34 IBV34 IBZ34 ICD34 ICH34 ICL34 ICP34 ICT34 ICX34 IDB34 IDF34 IDJ34 IDN34 IDR34 IDV34 IDZ34 IED34 IEH34 IEL34 IEP34 IET34 IEX34 IFB34 IFF34 IFJ34 IFN34 IFR34 IFV34 IFZ34 IGD34 IGH34 IGL34 IGP34 IGT34 IGX34 IHB34 IHF34 IHJ34 IHN34 IHR34 IHV34 IHZ34 IID34 IIH34 IIL34 IIP34 IIT34 IIX34 IJB34 IJF34 IJJ34 IJN34 IJR34 IJV34 IJZ34 IKD34 IKH34 IKL34 IKP34 IKT34 IKX34 ILB34 ILF34 ILJ34 ILN34 ILR34 ILV34 ILZ34 IMD34 IMH34 IML34 IMP34 IMT34 IMX34 INB34 INF34 INJ34 INN34 INR34 INV34 INZ34 IOD34 IOH34 IOL34 IOP34 IOT34 IOX34 IPB34 IPF34 IPJ34 IPN34 IPR34 IPV34 IPZ34 IQD34 IQH34 IQL34 IQP34 IQT34 IQX34 IRB34 IRF34 IRJ34 IRN34 IRR34 IRV34 IRZ34 ISD34 ISH34 ISL34 ISP34 IST34 ISX34 ITB34 ITF34 ITJ34 ITN34 ITR34 ITV34 ITZ34 IUD34 IUH34 IUL34 IUP34 IUT34 IUX34 IVB34 IVF34 IVJ34 IVN34 IVR34 IVV34 IVZ34 IWD34 IWH34 IWL34 IWP34 IWT34 IWX34 IXB34 IXF34 IXJ34 IXN34 IXR34 IXV34 IXZ34 IYD34 IYH34 IYL34 IYP34 IYT34 IYX34 IZB34 IZF34 IZJ34 IZN34 IZR34 IZV34 IZZ34 JAD34 JAH34 JAL34 JAP34 JAT34 JAX34 JBB34 JBF34 JBJ34 JBN34 JBR34 JBV34 JBZ34 JCD34 JCH34 JCL34 JCP34 JCT34 JCX34 JDB34 JDF34 JDJ34 JDN34 JDR34 JDV34 JDZ34 JED34 JEH34 JEL34 JEP34 JET34 JEX34 JFB34 JFF34 JFJ34 JFN34 JFR34 JFV34 JFZ34 JGD34 JGH34 JGL34 JGP34 JGT34 JGX34 JHB34 JHF34 JHJ34 JHN34 JHR34 JHV34 JHZ34 JID34 JIH34 JIL34 JIP34 JIT34 JIX34 JJB34 JJF34 JJJ34 JJN34 JJR34 JJV34 JJZ34 JKD34 JKH34 JKL34 JKP34 JKT34 JKX34 JLB34 JLF34 JLJ34 JLN34 JLR34 JLV34 JLZ34 JMD34 JMH34 JML34 JMP34 JMT34 JMX34 JNB34 JNF34 JNJ34 JNN34 JNR34 JNV34 JNZ34 JOD34 JOH34 JOL34 JOP34 JOT34 JOX34 JPB34 JPF34 JPJ34 JPN34 JPR34 JPV34 JPZ34 JQD34 JQH34 JQL34 JQP34 JQT34 JQX34 JRB34 JRF34 JRJ34 JRN34 JRR34 JRV34 JRZ34 JSD34 JSH34 JSL34 JSP34 JST34 JSX34 JTB34 JTF34 JTJ34 JTN34 JTR34 JTV34 JTZ34 JUD34 JUH34 JUL34 JUP34 JUT34 JUX34 JVB34 JVF34 JVJ34 JVN34 JVR34 JVV34 JVZ34 JWD34 JWH34 JWL34 JWP34 JWT34 JWX34 JXB34 JXF34 JXJ34 JXN34 JXR34 JXV34 JXZ34 JYD34 JYH34 JYL34 JYP34 JYT34 JYX34 JZB34 JZF34 JZJ34 JZN34 JZR34 JZV34 JZZ34 KAD34 KAH34 KAL34 KAP34 KAT34 KAX34 KBB34 KBF34 KBJ34 KBN34 KBR34 KBV34 KBZ34 KCD34 KCH34 KCL34 KCP34 KCT34 KCX34 KDB34 KDF34 KDJ34 KDN34 KDR34 KDV34 KDZ34 KED34 KEH34 KEL34 KEP34 KET34 KEX34 KFB34 KFF34 KFJ34 KFN34 KFR34 KFV34 KFZ34 KGD34 KGH34 KGL34 KGP34 KGT34 KGX34 KHB34 KHF34 KHJ34 KHN34 KHR34 KHV34 KHZ34 KID34 KIH34 KIL34 KIP34 KIT34 KIX34 KJB34 KJF34 KJJ34 KJN34 KJR34 KJV34 KJZ34 KKD34 KKH34 KKL34 KKP34 KKT34 KKX34 KLB34 KLF34 KLJ34 KLN34 KLR34 KLV34 KLZ34 KMD34 KMH34 KML34 KMP34 KMT34 KMX34 KNB34 KNF34 KNJ34 KNN34 KNR34 KNV34 KNZ34 KOD34 KOH34 KOL34 KOP34 KOT34 KOX34 KPB34 KPF34 KPJ34 KPN34 KPR34 KPV34 KPZ34 KQD34 KQH34 KQL34 KQP34 KQT34 KQX34 KRB34 KRF34 KRJ34 KRN34 KRR34 KRV34 KRZ34 KSD34 KSH34 KSL34 KSP34 KST34 KSX34 KTB34 KTF34 KTJ34 KTN34 KTR34 KTV34 KTZ34 KUD34 KUH34 KUL34 KUP34 KUT34 KUX34 KVB34 KVF34 KVJ34 KVN34 KVR34 KVV34 KVZ34 KWD34 KWH34 KWL34 KWP34 KWT34 KWX34 KXB34 KXF34 KXJ34 KXN34 KXR34 KXV34 KXZ34 KYD34 KYH34 KYL34 KYP34 KYT34 KYX34 KZB34 KZF34 KZJ34 KZN34 KZR34 KZV34 KZZ34 LAD34 LAH34 LAL34 LAP34 LAT34 LAX34 LBB34 LBF34 LBJ34 LBN34 LBR34 LBV34 LBZ34 LCD34 LCH34 LCL34 LCP34 LCT34 LCX34 LDB34 LDF34 LDJ34 LDN34 LDR34 LDV34 LDZ34 LED34 LEH34 LEL34 LEP34 LET34 LEX34 LFB34 LFF34 LFJ34 LFN34 LFR34 LFV34 LFZ34 LGD34 LGH34 LGL34 LGP34 LGT34 LGX34 LHB34 LHF34 LHJ34 LHN34 LHR34 LHV34 LHZ34 LID34 LIH34 LIL34 LIP34 LIT34 LIX34 LJB34 LJF34 LJJ34 LJN34 LJR34 LJV34 LJZ34 LKD34 LKH34 LKL34 LKP34 LKT34 LKX34 LLB34 LLF34 LLJ34 LLN34 LLR34 LLV34 LLZ34 LMD34 LMH34 LML34 LMP34 LMT34 LMX34 LNB34 LNF34 LNJ34 LNN34 LNR34 LNV34 LNZ34 LOD34 LOH34 LOL34 LOP34 LOT34 LOX34 LPB34 LPF34 LPJ34 LPN34 LPR34 LPV34 LPZ34 LQD34 LQH34 LQL34 LQP34 LQT34 LQX34 LRB34 LRF34 LRJ34 LRN34 LRR34 LRV34 LRZ34 LSD34 LSH34 LSL34 LSP34 LST34 LSX34 LTB34 LTF34 LTJ34 LTN34 LTR34 LTV34 LTZ34 LUD34 LUH34 LUL34 LUP34 LUT34 LUX34 LVB34 LVF34 LVJ34 LVN34 LVR34 LVV34 LVZ34 LWD34 LWH34 LWL34 LWP34 LWT34 LWX34 LXB34 LXF34 LXJ34 LXN34 LXR34 LXV34 LXZ34 LYD34 LYH34 LYL34 LYP34 LYT34 LYX34 LZB34 LZF34 LZJ34 LZN34 LZR34 LZV34 LZZ34 MAD34 MAH34 MAL34 MAP34 MAT34 MAX34 MBB34 MBF34 MBJ34 MBN34 MBR34 MBV34 MBZ34 MCD34 MCH34 MCL34 MCP34 MCT34 MCX34 MDB34 MDF34 MDJ34 MDN34 MDR34 MDV34 MDZ34 MED34 MEH34 MEL34 MEP34 MET34 MEX34 MFB34 MFF34 MFJ34 MFN34 MFR34 MFV34 MFZ34 MGD34 MGH34 MGL34 MGP34 MGT34 MGX34 MHB34 MHF34 MHJ34 MHN34 MHR34 MHV34 MHZ34 MID34 MIH34 MIL34 MIP34 MIT34 MIX34 MJB34 MJF34 MJJ34 MJN34 MJR34 MJV34 MJZ34 MKD34 MKH34 MKL34 MKP34 MKT34 MKX34 MLB34 MLF34 MLJ34 MLN34 MLR34 MLV34 MLZ34 MMD34 MMH34 MML34 MMP34 MMT34 MMX34 MNB34 MNF34 MNJ34 MNN34 MNR34 MNV34 MNZ34 MOD34 MOH34 MOL34 MOP34 MOT34 MOX34 MPB34 MPF34 MPJ34 MPN34 MPR34 MPV34 MPZ34 MQD34 MQH34 MQL34 MQP34 MQT34 MQX34 MRB34 MRF34 MRJ34 MRN34 MRR34 MRV34 MRZ34 MSD34 MSH34 MSL34 MSP34 MST34 MSX34 MTB34 MTF34 MTJ34 MTN34 MTR34 MTV34 MTZ34 MUD34 MUH34 MUL34 MUP34 MUT34 MUX34 MVB34 MVF34 MVJ34 MVN34 MVR34 MVV34 MVZ34 MWD34 MWH34 MWL34 MWP34 MWT34 MWX34 MXB34 MXF34 MXJ34 MXN34 MXR34 MXV34 MXZ34 MYD34 MYH34 MYL34 MYP34 MYT34 MYX34 MZB34 MZF34 MZJ34 MZN34 MZR34 MZV34 MZZ34 NAD34 NAH34 NAL34 NAP34 NAT34 NAX34 NBB34 NBF34 NBJ34 NBN34 NBR34 NBV34 NBZ34 NCD34 NCH34 NCL34 NCP34 NCT34 NCX34 NDB34 NDF34 NDJ34 NDN34 NDR34 NDV34 NDZ34 NED34 NEH34 NEL34 NEP34 NET34 NEX34 NFB34 NFF34 NFJ34 NFN34 NFR34 NFV34 NFZ34 NGD34 NGH34 NGL34 NGP34 NGT34 NGX34 NHB34 NHF34 NHJ34 NHN34 NHR34 NHV34 NHZ34 NID34 NIH34 NIL34 NIP34 NIT34 NIX34 NJB34 NJF34 NJJ34 NJN34 NJR34 NJV34 NJZ34 NKD34 NKH34 NKL34 NKP34 NKT34 NKX34 NLB34 NLF34 NLJ34 NLN34 NLR34 NLV34 NLZ34 NMD34 NMH34 NML34 NMP34 NMT34 NMX34 NNB34 NNF34 NNJ34 NNN34 NNR34 NNV34 NNZ34 NOD34 NOH34 NOL34 NOP34 NOT34 NOX34 NPB34 NPF34 NPJ34 NPN34 NPR34 NPV34 NPZ34 NQD34 NQH34 NQL34 NQP34 NQT34 NQX34 NRB34 NRF34 NRJ34 NRN34 NRR34 NRV34 NRZ34 NSD34 NSH34 NSL34 NSP34 NST34 NSX34 NTB34 NTF34 NTJ34 NTN34 NTR34 NTV34 NTZ34 NUD34 NUH34 NUL34 NUP34 NUT34 NUX34 NVB34 NVF34 NVJ34 NVN34 NVR34 NVV34 NVZ34 NWD34 NWH34 NWL34 NWP34 NWT34 NWX34 NXB34 NXF34 NXJ34 NXN34 NXR34 NXV34 NXZ34 NYD34 NYH34 NYL34 NYP34 NYT34 NYX34 NZB34 NZF34 NZJ34 NZN34 NZR34 NZV34 NZZ34 OAD34 OAH34 OAL34 OAP34 OAT34 OAX34 OBB34 OBF34 OBJ34 OBN34 OBR34 OBV34 OBZ34 OCD34 OCH34 OCL34 OCP34 OCT34 OCX34 ODB34 ODF34 ODJ34 ODN34 ODR34 ODV34 ODZ34 OED34 OEH34 OEL34 OEP34 OET34 OEX34 OFB34 OFF34 OFJ34 OFN34 OFR34 OFV34 OFZ34 OGD34 OGH34 OGL34 OGP34 OGT34 OGX34 OHB34 OHF34 OHJ34 OHN34 OHR34 OHV34 OHZ34 OID34 OIH34 OIL34 OIP34 OIT34 OIX34 OJB34 OJF34 OJJ34 OJN34 OJR34 OJV34 OJZ34 OKD34 OKH34 OKL34 OKP34 OKT34 OKX34 OLB34 OLF34 OLJ34 OLN34 OLR34 OLV34 OLZ34 OMD34 OMH34 OML34 OMP34 OMT34 OMX34 ONB34 ONF34 ONJ34 ONN34 ONR34 ONV34 ONZ34 OOD34 OOH34 OOL34 OOP34 OOT34 OOX34 OPB34 OPF34 OPJ34 OPN34 OPR34 OPV34 OPZ34 OQD34 OQH34 OQL34 OQP34 OQT34 OQX34 ORB34 ORF34 ORJ34 ORN34 ORR34 ORV34 ORZ34 OSD34 OSH34 OSL34 OSP34 OST34 OSX34 OTB34 OTF34 OTJ34 OTN34 OTR34 OTV34 OTZ34 OUD34 OUH34 OUL34 OUP34 OUT34 OUX34 OVB34 OVF34 OVJ34 OVN34 OVR34 OVV34 OVZ34 OWD34 OWH34 OWL34 OWP34 OWT34 OWX34 OXB34 OXF34 OXJ34 OXN34 OXR34 OXV34 OXZ34 OYD34 OYH34 OYL34 OYP34 OYT34 OYX34 OZB34 OZF34 OZJ34 OZN34 OZR34 OZV34 OZZ34 PAD34 PAH34 PAL34 PAP34 PAT34 PAX34 PBB34 PBF34 PBJ34 PBN34 PBR34 PBV34 PBZ34 PCD34 PCH34 PCL34 PCP34 PCT34 PCX34 PDB34 PDF34 PDJ34 PDN34 PDR34 PDV34 PDZ34 PED34 PEH34 PEL34 PEP34 PET34 PEX34 PFB34 PFF34 PFJ34 PFN34 PFR34 PFV34 PFZ34 PGD34 PGH34 PGL34 PGP34 PGT34 PGX34 PHB34 PHF34 PHJ34 PHN34 PHR34 PHV34 PHZ34 PID34 PIH34 PIL34 PIP34 PIT34 PIX34 PJB34 PJF34 PJJ34 PJN34 PJR34 PJV34 PJZ34 PKD34 PKH34 PKL34 PKP34 PKT34 PKX34 PLB34 PLF34 PLJ34 PLN34 PLR34 PLV34 PLZ34 PMD34 PMH34 PML34 PMP34 PMT34 PMX34 PNB34 PNF34 PNJ34 PNN34 PNR34 PNV34 PNZ34 POD34 POH34 POL34 POP34 POT34 POX34 PPB34 PPF34 PPJ34 PPN34 PPR34 PPV34 PPZ34 PQD34 PQH34 PQL34 PQP34 PQT34 PQX34 PRB34 PRF34 PRJ34 PRN34 PRR34 PRV34 PRZ34 PSD34 PSH34 PSL34 PSP34 PST34 PSX34 PTB34 PTF34 PTJ34 PTN34 PTR34 PTV34 PTZ34 PUD34 PUH34 PUL34 PUP34 PUT34 PUX34 PVB34 PVF34 PVJ34 PVN34 PVR34 PVV34 PVZ34 PWD34 PWH34 PWL34 PWP34 PWT34 PWX34 PXB34 PXF34 PXJ34 PXN34 PXR34 PXV34 PXZ34 PYD34 PYH34 PYL34 PYP34 PYT34 PYX34 PZB34 PZF34 PZJ34 PZN34 PZR34 PZV34 PZZ34 QAD34 QAH34 QAL34 QAP34 QAT34 QAX34 QBB34 QBF34 QBJ34 QBN34 QBR34 QBV34 QBZ34 QCD34 QCH34 QCL34 QCP34 QCT34 QCX34 QDB34 QDF34 QDJ34 QDN34 QDR34 QDV34 QDZ34 QED34 QEH34 QEL34 QEP34 QET34 QEX34 QFB34 QFF34 QFJ34 QFN34 QFR34 QFV34 QFZ34 QGD34 QGH34 QGL34 QGP34 QGT34 QGX34 QHB34 QHF34 QHJ34 QHN34 QHR34 QHV34 QHZ34 QID34 QIH34 QIL34 QIP34 QIT34 QIX34 QJB34 QJF34 QJJ34 QJN34 QJR34 QJV34 QJZ34 QKD34 QKH34 QKL34 QKP34 QKT34 QKX34 QLB34 QLF34 QLJ34 QLN34 QLR34 QLV34 QLZ34 QMD34 QMH34 QML34 QMP34 QMT34 QMX34 QNB34 QNF34 QNJ34 QNN34 QNR34 QNV34 QNZ34 QOD34 QOH34 QOL34 QOP34 QOT34 QOX34 QPB34 QPF34 QPJ34 QPN34 QPR34 QPV34 QPZ34 QQD34 QQH34 QQL34 QQP34 QQT34 QQX34 QRB34 QRF34 QRJ34 QRN34 QRR34 QRV34 QRZ34 QSD34 QSH34 QSL34 QSP34 QST34 QSX34 QTB34 QTF34 QTJ34 QTN34 QTR34 QTV34 QTZ34 QUD34 QUH34 QUL34 QUP34 QUT34 QUX34 QVB34 QVF34 QVJ34 QVN34 QVR34 QVV34 QVZ34 QWD34 QWH34 QWL34 QWP34 QWT34 QWX34 QXB34 QXF34 QXJ34 QXN34 QXR34 QXV34 QXZ34 QYD34 QYH34 QYL34 QYP34 QYT34 QYX34 QZB34 QZF34 QZJ34 QZN34 QZR34 QZV34 QZZ34 RAD34 RAH34 RAL34 RAP34 RAT34 RAX34 RBB34 RBF34 RBJ34 RBN34 RBR34 RBV34 RBZ34 RCD34 RCH34 RCL34 RCP34 RCT34 RCX34 RDB34 RDF34 RDJ34 RDN34 RDR34 RDV34 RDZ34 RED34 REH34 REL34 REP34 RET34 REX34 RFB34 RFF34 RFJ34 RFN34 RFR34 RFV34 RFZ34 RGD34 RGH34 RGL34 RGP34 RGT34 RGX34 RHB34 RHF34 RHJ34 RHN34 RHR34 RHV34 RHZ34 RID34 RIH34 RIL34 RIP34 RIT34 RIX34 RJB34 RJF34 RJJ34 RJN34 RJR34 RJV34 RJZ34 RKD34 RKH34 RKL34 RKP34 RKT34 RKX34 RLB34 RLF34 RLJ34 RLN34 RLR34 RLV34 RLZ34 RMD34 RMH34 RML34 RMP34 RMT34 RMX34 RNB34 RNF34 RNJ34 RNN34 RNR34 RNV34 RNZ34 ROD34 ROH34 ROL34 ROP34 ROT34 ROX34 RPB34 RPF34 RPJ34 RPN34 RPR34 RPV34 RPZ34 RQD34 RQH34 RQL34 RQP34 RQT34 RQX34 RRB34 RRF34 RRJ34 RRN34 RRR34 RRV34 RRZ34 RSD34 RSH34 RSL34 RSP34 RST34 RSX34 RTB34 RTF34 RTJ34 RTN34 RTR34 RTV34 RTZ34 RUD34 RUH34 RUL34 RUP34 RUT34 RUX34 RVB34 RVF34 RVJ34 RVN34 RVR34 RVV34 RVZ34 RWD34 RWH34 RWL34 RWP34 RWT34 RWX34 RXB34 RXF34 RXJ34 RXN34 RXR34 RXV34 RXZ34 RYD34 RYH34 RYL34 RYP34 RYT34 RYX34 RZB34 RZF34 RZJ34 RZN34 RZR34 RZV34 RZZ34 SAD34 SAH34 SAL34 SAP34 SAT34 SAX34 SBB34 SBF34 SBJ34 SBN34 SBR34 SBV34 SBZ34 SCD34 SCH34 SCL34 SCP34 SCT34 SCX34 SDB34 SDF34 SDJ34 SDN34 SDR34 SDV34 SDZ34 SED34 SEH34 SEL34 SEP34 SET34 SEX34 SFB34 SFF34 SFJ34 SFN34 SFR34 SFV34 SFZ34 SGD34 SGH34 SGL34 SGP34 SGT34 SGX34 SHB34 SHF34 SHJ34 SHN34 SHR34 SHV34 SHZ34 SID34 SIH34 SIL34 SIP34 SIT34 SIX34 SJB34 SJF34 SJJ34 SJN34 SJR34 SJV34 SJZ34 SKD34 SKH34 SKL34 SKP34 SKT34 SKX34 SLB34 SLF34 SLJ34 SLN34 SLR34 SLV34 SLZ34 SMD34 SMH34 SML34 SMP34 SMT34 SMX34 SNB34 SNF34 SNJ34 SNN34 SNR34 SNV34 SNZ34 SOD34 SOH34 SOL34 SOP34 SOT34 SOX34 SPB34 SPF34 SPJ34 SPN34 SPR34 SPV34 SPZ34 SQD34 SQH34 SQL34 SQP34 SQT34 SQX34 SRB34 SRF34 SRJ34 SRN34 SRR34 SRV34 SRZ34 SSD34 SSH34 SSL34 SSP34 SST34 SSX34 STB34 STF34 STJ34 STN34 STR34 STV34 STZ34 SUD34 SUH34 SUL34 SUP34 SUT34 SUX34 SVB34 SVF34 SVJ34 SVN34 SVR34 SVV34 SVZ34 SWD34 SWH34 SWL34 SWP34 SWT34 SWX34 SXB34 SXF34 SXJ34 SXN34 SXR34 SXV34 SXZ34 SYD34 SYH34 SYL34 SYP34 SYT34 SYX34 SZB34 SZF34 SZJ34 SZN34 SZR34 SZV34 SZZ34 TAD34 TAH34 TAL34 TAP34 TAT34 TAX34 TBB34 TBF34 TBJ34 TBN34 TBR34 TBV34 TBZ34 TCD34 TCH34 TCL34 TCP34 TCT34 TCX34 TDB34 TDF34 TDJ34 TDN34 TDR34 TDV34 TDZ34 TED34 TEH34 TEL34 TEP34 TET34 TEX34 TFB34 TFF34 TFJ34 TFN34 TFR34 TFV34 TFZ34 TGD34 TGH34 TGL34 TGP34 TGT34 TGX34 THB34 THF34 THJ34 THN34 THR34 THV34 THZ34 TID34 TIH34 TIL34 TIP34 TIT34 TIX34 TJB34 TJF34 TJJ34 TJN34 TJR34 TJV34 TJZ34 TKD34 TKH34 TKL34 TKP34 TKT34 TKX34 TLB34 TLF34 TLJ34 TLN34 TLR34 TLV34 TLZ34 TMD34 TMH34 TML34 TMP34 TMT34 TMX34 TNB34 TNF34 TNJ34 TNN34 TNR34 TNV34 TNZ34 TOD34 TOH34 TOL34 TOP34 TOT34 TOX34 TPB34 TPF34 TPJ34 TPN34 TPR34 TPV34 TPZ34 TQD34 TQH34 TQL34 TQP34 TQT34 TQX34 TRB34 TRF34 TRJ34 TRN34 TRR34 TRV34 TRZ34 TSD34 TSH34 TSL34 TSP34 TST34 TSX34 TTB34 TTF34 TTJ34 TTN34 TTR34 TTV34 TTZ34 TUD34 TUH34 TUL34 TUP34 TUT34 TUX34 TVB34 TVF34 TVJ34 TVN34 TVR34 TVV34 TVZ34 TWD34 TWH34 TWL34 TWP34 TWT34 TWX34 TXB34 TXF34 TXJ34 TXN34 TXR34 TXV34 TXZ34 TYD34 TYH34 TYL34 TYP34 TYT34 TYX34 TZB34 TZF34 TZJ34 TZN34 TZR34 TZV34 TZZ34 UAD34 UAH34 UAL34 UAP34 UAT34 UAX34 UBB34 UBF34 UBJ34 UBN34 UBR34 UBV34 UBZ34 UCD34 UCH34 UCL34 UCP34 UCT34 UCX34 UDB34 UDF34 UDJ34 UDN34 UDR34 UDV34 UDZ34 UED34 UEH34 UEL34 UEP34 UET34 UEX34 UFB34 UFF34 UFJ34 UFN34 UFR34 UFV34 UFZ34 UGD34 UGH34 UGL34 UGP34 UGT34 UGX34 UHB34 UHF34 UHJ34 UHN34 UHR34 UHV34 UHZ34 UID34 UIH34 UIL34 UIP34 UIT34 UIX34 UJB34 UJF34 UJJ34 UJN34 UJR34 UJV34 UJZ34 UKD34 UKH34 UKL34 UKP34 UKT34 UKX34 ULB34 ULF34 ULJ34 ULN34 ULR34 ULV34 ULZ34 UMD34 UMH34 UML34 UMP34 UMT34 UMX34 UNB34 UNF34 UNJ34 UNN34 UNR34 UNV34 UNZ34 UOD34 UOH34 UOL34 UOP34 UOT34 UOX34 UPB34 UPF34 UPJ34 UPN34 UPR34 UPV34 UPZ34 UQD34 UQH34 UQL34 UQP34 UQT34 UQX34 URB34 URF34 URJ34 URN34 URR34 URV34 URZ34 USD34 USH34 USL34 USP34 UST34 USX34 UTB34 UTF34 UTJ34 UTN34 UTR34 UTV34 UTZ34 UUD34 UUH34 UUL34 UUP34 UUT34 UUX34 UVB34 UVF34 UVJ34 UVN34 UVR34 UVV34 UVZ34 UWD34 UWH34 UWL34 UWP34 UWT34 UWX34 UXB34 UXF34 UXJ34 UXN34 UXR34 UXV34 UXZ34 UYD34 UYH34 UYL34 UYP34 UYT34 UYX34 UZB34 UZF34 UZJ34 UZN34 UZR34 UZV34 UZZ34 VAD34 VAH34 VAL34 VAP34 VAT34 VAX34 VBB34 VBF34 VBJ34 VBN34 VBR34 VBV34 VBZ34 VCD34 VCH34 VCL34 VCP34 VCT34 VCX34 VDB34 VDF34 VDJ34 VDN34 VDR34 VDV34 VDZ34 VED34 VEH34 VEL34 VEP34 VET34 VEX34 VFB34 VFF34 VFJ34 VFN34 VFR34 VFV34 VFZ34 VGD34 VGH34 VGL34 VGP34 VGT34 VGX34 VHB34 VHF34 VHJ34 VHN34 VHR34 VHV34 VHZ34 VID34 VIH34 VIL34 VIP34 VIT34 VIX34 VJB34 VJF34 VJJ34 VJN34 VJR34 VJV34 VJZ34 VKD34 VKH34 VKL34 VKP34 VKT34 VKX34 VLB34 VLF34 VLJ34 VLN34 VLR34 VLV34 VLZ34 VMD34 VMH34 VML34 VMP34 VMT34 VMX34 VNB34 VNF34 VNJ34 VNN34 VNR34 VNV34 VNZ34 VOD34 VOH34 VOL34 VOP34 VOT34 VOX34 VPB34 VPF34 VPJ34 VPN34 VPR34 VPV34 VPZ34 VQD34 VQH34 VQL34 VQP34 VQT34 VQX34 VRB34 VRF34 VRJ34 VRN34 VRR34 VRV34 VRZ34 VSD34 VSH34 VSL34 VSP34 VST34 VSX34 VTB34 VTF34 VTJ34 VTN34 VTR34 VTV34 VTZ34 VUD34 VUH34 VUL34 VUP34 VUT34 VUX34 VVB34 VVF34 VVJ34 VVN34 VVR34 VVV34 VVZ34 VWD34 VWH34 VWL34 VWP34 VWT34 VWX34 VXB34 VXF34 VXJ34 VXN34 VXR34 VXV34 VXZ34 VYD34 VYH34 VYL34 VYP34 VYT34 VYX34 VZB34 VZF34 VZJ34 VZN34 VZR34 VZV34 VZZ34 WAD34 WAH34 WAL34 WAP34 WAT34 WAX34 WBB34 WBF34 WBJ34 WBN34 WBR34 WBV34 WBZ34 WCD34 WCH34 WCL34 WCP34 WCT34 WCX34 WDB34 WDF34 WDJ34 WDN34 WDR34 WDV34 WDZ34 WED34 WEH34 WEL34 WEP34 WET34 WEX34 WFB34 WFF34 WFJ34 WFN34 WFR34 WFV34 WFZ34 WGD34 WGH34 WGL34 WGP34 WGT34 WGX34 WHB34 WHF34 WHJ34 WHN34 WHR34 WHV34 WHZ34 WID34 WIH34 WIL34 WIP34 WIT34 WIX34 WJB34 WJF34 WJJ34 WJN34 WJR34 WJV34 WJZ34 WKD34 WKH34 WKL34 WKP34 WKT34 WKX34 WLB34 WLF34 WLJ34 WLN34 WLR34 WLV34 WLZ34 WMD34 WMH34 WML34 WMP34 WMT34 WMX34 WNB34 WNF34 WNJ34 WNN34 WNR34 WNV34 WNZ34 WOD34 WOH34 WOL34 WOP34 WOT34 WOX34 WPB34 WPF34 WPJ34 WPN34 WPR34 WPV34 WPZ34 WQD34 WQH34 WQL34 WQP34 WQT34 WQX34 WRB34 WRF34 WRJ34 WRN34 WRR34 WRV34 WRZ34 WSD34 WSH34 WSL34 WSP34 WST34 WSX34 WTB34 WTF34 WTJ34 WTN34 WTR34 WTV34 WTZ34 WUD34 WUH34 WUL34 WUP34 WUT34 WUX34 WVB34 WVF34 WVJ34 WVN34 WVR34 WVV34 WVZ34 WWD34 WWH34 WWL34 WWP34 WWT34 WWX34 WXB34 WXF34 WXJ34 WXN34 WXR34 WXV34 WXZ34 WYD34 WYH34 WYL34 WYP34 WYT34 WYX34 WZB34 WZF34 WZJ34 WZN34 WZR34 WZV34 WZZ34 XAD34 XAH34 XAL34 XAP34 XAT34 XAX34 XBB34 XBF34 XBJ34 XBN34 XBR34 XBV34 XBZ34 XCD34 XCH34 XCL34 XCP34 XCT34 XCX34 XDB34 XDF34 XDJ34 XDN34 XDR34 XDV34 XDZ34 XED34 XEH34 XEL34 XEP34 XET34 XEX34 XFB34">
    <cfRule type="cellIs" dxfId="132" priority="309" operator="equal">
      <formula>N/A</formula>
    </cfRule>
  </conditionalFormatting>
  <conditionalFormatting sqref="F54 J54 N54 R54 V54 Z54 AD54 AH54 AL54 AP54 AT54 AX54 BB54 BF54 BJ54 BN54 BR54 BV54 BZ54 CD54 CH54 CL54 CP54 CT54 CX54 DB54 DF54 DJ54 DN54 DR54 DV54 DZ54 ED54 EH54 EL54 EP54 ET54 EX54 FB54 FF54 FJ54 FN54 FR54 FV54 FZ54 GD54 GH54 GL54 GP54 GT54 GX54 HB54 HF54 HJ54 HN54 HR54 HV54 HZ54 ID54 IH54 IL54 IP54 IT54 IX54 JB54 JF54 JJ54 JN54 JR54 JV54 JZ54 KD54 KH54 KL54 KP54 KT54 KX54 LB54 LF54 LJ54 LN54 LR54 LV54 LZ54 MD54 MH54 ML54 MP54 MT54 MX54 NB54 NF54 NJ54 NN54 NR54 NV54 NZ54 OD54 OH54 OL54 OP54 OT54 OX54 PB54 PF54 PJ54 PN54 PR54 PV54 PZ54 QD54 QH54 QL54 QP54 QT54 QX54 RB54 RF54 RJ54 RN54 RR54 RV54 RZ54 SD54 SH54 SL54 SP54 ST54 SX54 TB54 TF54 TJ54 TN54 TR54 TV54 TZ54 UD54 UH54 UL54 UP54 UT54 UX54 VB54 VF54 VJ54 VN54 VR54 VV54 VZ54 WD54 WH54 WL54 WP54 WT54 WX54 XB54 XF54 XJ54 XN54 XR54 XV54 XZ54 YD54 YH54 YL54 YP54 YT54 YX54 ZB54 ZF54 ZJ54 ZN54 ZR54 ZV54 ZZ54 AAD54 AAH54 AAL54 AAP54 AAT54 AAX54 ABB54 ABF54 ABJ54 ABN54 ABR54 ABV54 ABZ54 ACD54 ACH54 ACL54 ACP54 ACT54 ACX54 ADB54 ADF54 ADJ54 ADN54 ADR54 ADV54 ADZ54 AED54 AEH54 AEL54 AEP54 AET54 AEX54 AFB54 AFF54 AFJ54 AFN54 AFR54 AFV54 AFZ54 AGD54 AGH54 AGL54 AGP54 AGT54 AGX54 AHB54 AHF54 AHJ54 AHN54 AHR54 AHV54 AHZ54 AID54 AIH54 AIL54 AIP54 AIT54 AIX54 AJB54 AJF54 AJJ54 AJN54 AJR54 AJV54 AJZ54 AKD54 AKH54 AKL54 AKP54 AKT54 AKX54 ALB54 ALF54 ALJ54 ALN54 ALR54 ALV54 ALZ54 AMD54 AMH54 AML54 AMP54 AMT54 AMX54 ANB54 ANF54 ANJ54 ANN54 ANR54 ANV54 ANZ54 AOD54 AOH54 AOL54 AOP54 AOT54 AOX54 APB54 APF54 APJ54 APN54 APR54 APV54 APZ54 AQD54 AQH54 AQL54 AQP54 AQT54 AQX54 ARB54 ARF54 ARJ54 ARN54 ARR54 ARV54 ARZ54 ASD54 ASH54 ASL54 ASP54 AST54 ASX54 ATB54 ATF54 ATJ54 ATN54 ATR54 ATV54 ATZ54 AUD54 AUH54 AUL54 AUP54 AUT54 AUX54 AVB54 AVF54 AVJ54 AVN54 AVR54 AVV54 AVZ54 AWD54 AWH54 AWL54 AWP54 AWT54 AWX54 AXB54 AXF54 AXJ54 AXN54 AXR54 AXV54 AXZ54 AYD54 AYH54 AYL54 AYP54 AYT54 AYX54 AZB54 AZF54 AZJ54 AZN54 AZR54 AZV54 AZZ54 BAD54 BAH54 BAL54 BAP54 BAT54 BAX54 BBB54 BBF54 BBJ54 BBN54 BBR54 BBV54 BBZ54 BCD54 BCH54 BCL54 BCP54 BCT54 BCX54 BDB54 BDF54 BDJ54 BDN54 BDR54 BDV54 BDZ54 BED54 BEH54 BEL54 BEP54 BET54 BEX54 BFB54 BFF54 BFJ54 BFN54 BFR54 BFV54 BFZ54 BGD54 BGH54 BGL54 BGP54 BGT54 BGX54 BHB54 BHF54 BHJ54 BHN54 BHR54 BHV54 BHZ54 BID54 BIH54 BIL54 BIP54 BIT54 BIX54 BJB54 BJF54 BJJ54 BJN54 BJR54 BJV54 BJZ54 BKD54 BKH54 BKL54 BKP54 BKT54 BKX54 BLB54 BLF54 BLJ54 BLN54 BLR54 BLV54 BLZ54 BMD54 BMH54 BML54 BMP54 BMT54 BMX54 BNB54 BNF54 BNJ54 BNN54 BNR54 BNV54 BNZ54 BOD54 BOH54 BOL54 BOP54 BOT54 BOX54 BPB54 BPF54 BPJ54 BPN54 BPR54 BPV54 BPZ54 BQD54 BQH54 BQL54 BQP54 BQT54 BQX54 BRB54 BRF54 BRJ54 BRN54 BRR54 BRV54 BRZ54 BSD54 BSH54 BSL54 BSP54 BST54 BSX54 BTB54 BTF54 BTJ54 BTN54 BTR54 BTV54 BTZ54 BUD54 BUH54 BUL54 BUP54 BUT54 BUX54 BVB54 BVF54 BVJ54 BVN54 BVR54 BVV54 BVZ54 BWD54 BWH54 BWL54 BWP54 BWT54 BWX54 BXB54 BXF54 BXJ54 BXN54 BXR54 BXV54 BXZ54 BYD54 BYH54 BYL54 BYP54 BYT54 BYX54 BZB54 BZF54 BZJ54 BZN54 BZR54 BZV54 BZZ54 CAD54 CAH54 CAL54 CAP54 CAT54 CAX54 CBB54 CBF54 CBJ54 CBN54 CBR54 CBV54 CBZ54 CCD54 CCH54 CCL54 CCP54 CCT54 CCX54 CDB54 CDF54 CDJ54 CDN54 CDR54 CDV54 CDZ54 CED54 CEH54 CEL54 CEP54 CET54 CEX54 CFB54 CFF54 CFJ54 CFN54 CFR54 CFV54 CFZ54 CGD54 CGH54 CGL54 CGP54 CGT54 CGX54 CHB54 CHF54 CHJ54 CHN54 CHR54 CHV54 CHZ54 CID54 CIH54 CIL54 CIP54 CIT54 CIX54 CJB54 CJF54 CJJ54 CJN54 CJR54 CJV54 CJZ54 CKD54 CKH54 CKL54 CKP54 CKT54 CKX54 CLB54 CLF54 CLJ54 CLN54 CLR54 CLV54 CLZ54 CMD54 CMH54 CML54 CMP54 CMT54 CMX54 CNB54 CNF54 CNJ54 CNN54 CNR54 CNV54 CNZ54 COD54 COH54 COL54 COP54 COT54 COX54 CPB54 CPF54 CPJ54 CPN54 CPR54 CPV54 CPZ54 CQD54 CQH54 CQL54 CQP54 CQT54 CQX54 CRB54 CRF54 CRJ54 CRN54 CRR54 CRV54 CRZ54 CSD54 CSH54 CSL54 CSP54 CST54 CSX54 CTB54 CTF54 CTJ54 CTN54 CTR54 CTV54 CTZ54 CUD54 CUH54 CUL54 CUP54 CUT54 CUX54 CVB54 CVF54 CVJ54 CVN54 CVR54 CVV54 CVZ54 CWD54 CWH54 CWL54 CWP54 CWT54 CWX54 CXB54 CXF54 CXJ54 CXN54 CXR54 CXV54 CXZ54 CYD54 CYH54 CYL54 CYP54 CYT54 CYX54 CZB54 CZF54 CZJ54 CZN54 CZR54 CZV54 CZZ54 DAD54 DAH54 DAL54 DAP54 DAT54 DAX54 DBB54 DBF54 DBJ54 DBN54 DBR54 DBV54 DBZ54 DCD54 DCH54 DCL54 DCP54 DCT54 DCX54 DDB54 DDF54 DDJ54 DDN54 DDR54 DDV54 DDZ54 DED54 DEH54 DEL54 DEP54 DET54 DEX54 DFB54 DFF54 DFJ54 DFN54 DFR54 DFV54 DFZ54 DGD54 DGH54 DGL54 DGP54 DGT54 DGX54 DHB54 DHF54 DHJ54 DHN54 DHR54 DHV54 DHZ54 DID54 DIH54 DIL54 DIP54 DIT54 DIX54 DJB54 DJF54 DJJ54 DJN54 DJR54 DJV54 DJZ54 DKD54 DKH54 DKL54 DKP54 DKT54 DKX54 DLB54 DLF54 DLJ54 DLN54 DLR54 DLV54 DLZ54 DMD54 DMH54 DML54 DMP54 DMT54 DMX54 DNB54 DNF54 DNJ54 DNN54 DNR54 DNV54 DNZ54 DOD54 DOH54 DOL54 DOP54 DOT54 DOX54 DPB54 DPF54 DPJ54 DPN54 DPR54 DPV54 DPZ54 DQD54 DQH54 DQL54 DQP54 DQT54 DQX54 DRB54 DRF54 DRJ54 DRN54 DRR54 DRV54 DRZ54 DSD54 DSH54 DSL54 DSP54 DST54 DSX54 DTB54 DTF54 DTJ54 DTN54 DTR54 DTV54 DTZ54 DUD54 DUH54 DUL54 DUP54 DUT54 DUX54 DVB54 DVF54 DVJ54 DVN54 DVR54 DVV54 DVZ54 DWD54 DWH54 DWL54 DWP54 DWT54 DWX54 DXB54 DXF54 DXJ54 DXN54 DXR54 DXV54 DXZ54 DYD54 DYH54 DYL54 DYP54 DYT54 DYX54 DZB54 DZF54 DZJ54 DZN54 DZR54 DZV54 DZZ54 EAD54 EAH54 EAL54 EAP54 EAT54 EAX54 EBB54 EBF54 EBJ54 EBN54 EBR54 EBV54 EBZ54 ECD54 ECH54 ECL54 ECP54 ECT54 ECX54 EDB54 EDF54 EDJ54 EDN54 EDR54 EDV54 EDZ54 EED54 EEH54 EEL54 EEP54 EET54 EEX54 EFB54 EFF54 EFJ54 EFN54 EFR54 EFV54 EFZ54 EGD54 EGH54 EGL54 EGP54 EGT54 EGX54 EHB54 EHF54 EHJ54 EHN54 EHR54 EHV54 EHZ54 EID54 EIH54 EIL54 EIP54 EIT54 EIX54 EJB54 EJF54 EJJ54 EJN54 EJR54 EJV54 EJZ54 EKD54 EKH54 EKL54 EKP54 EKT54 EKX54 ELB54 ELF54 ELJ54 ELN54 ELR54 ELV54 ELZ54 EMD54 EMH54 EML54 EMP54 EMT54 EMX54 ENB54 ENF54 ENJ54 ENN54 ENR54 ENV54 ENZ54 EOD54 EOH54 EOL54 EOP54 EOT54 EOX54 EPB54 EPF54 EPJ54 EPN54 EPR54 EPV54 EPZ54 EQD54 EQH54 EQL54 EQP54 EQT54 EQX54 ERB54 ERF54 ERJ54 ERN54 ERR54 ERV54 ERZ54 ESD54 ESH54 ESL54 ESP54 EST54 ESX54 ETB54 ETF54 ETJ54 ETN54 ETR54 ETV54 ETZ54 EUD54 EUH54 EUL54 EUP54 EUT54 EUX54 EVB54 EVF54 EVJ54 EVN54 EVR54 EVV54 EVZ54 EWD54 EWH54 EWL54 EWP54 EWT54 EWX54 EXB54 EXF54 EXJ54 EXN54 EXR54 EXV54 EXZ54 EYD54 EYH54 EYL54 EYP54 EYT54 EYX54 EZB54 EZF54 EZJ54 EZN54 EZR54 EZV54 EZZ54 FAD54 FAH54 FAL54 FAP54 FAT54 FAX54 FBB54 FBF54 FBJ54 FBN54 FBR54 FBV54 FBZ54 FCD54 FCH54 FCL54 FCP54 FCT54 FCX54 FDB54 FDF54 FDJ54 FDN54 FDR54 FDV54 FDZ54 FED54 FEH54 FEL54 FEP54 FET54 FEX54 FFB54 FFF54 FFJ54 FFN54 FFR54 FFV54 FFZ54 FGD54 FGH54 FGL54 FGP54 FGT54 FGX54 FHB54 FHF54 FHJ54 FHN54 FHR54 FHV54 FHZ54 FID54 FIH54 FIL54 FIP54 FIT54 FIX54 FJB54 FJF54 FJJ54 FJN54 FJR54 FJV54 FJZ54 FKD54 FKH54 FKL54 FKP54 FKT54 FKX54 FLB54 FLF54 FLJ54 FLN54 FLR54 FLV54 FLZ54 FMD54 FMH54 FML54 FMP54 FMT54 FMX54 FNB54 FNF54 FNJ54 FNN54 FNR54 FNV54 FNZ54 FOD54 FOH54 FOL54 FOP54 FOT54 FOX54 FPB54 FPF54 FPJ54 FPN54 FPR54 FPV54 FPZ54 FQD54 FQH54 FQL54 FQP54 FQT54 FQX54 FRB54 FRF54 FRJ54 FRN54 FRR54 FRV54 FRZ54 FSD54 FSH54 FSL54 FSP54 FST54 FSX54 FTB54 FTF54 FTJ54 FTN54 FTR54 FTV54 FTZ54 FUD54 FUH54 FUL54 FUP54 FUT54 FUX54 FVB54 FVF54 FVJ54 FVN54 FVR54 FVV54 FVZ54 FWD54 FWH54 FWL54 FWP54 FWT54 FWX54 FXB54 FXF54 FXJ54 FXN54 FXR54 FXV54 FXZ54 FYD54 FYH54 FYL54 FYP54 FYT54 FYX54 FZB54 FZF54 FZJ54 FZN54 FZR54 FZV54 FZZ54 GAD54 GAH54 GAL54 GAP54 GAT54 GAX54 GBB54 GBF54 GBJ54 GBN54 GBR54 GBV54 GBZ54 GCD54 GCH54 GCL54 GCP54 GCT54 GCX54 GDB54 GDF54 GDJ54 GDN54 GDR54 GDV54 GDZ54 GED54 GEH54 GEL54 GEP54 GET54 GEX54 GFB54 GFF54 GFJ54 GFN54 GFR54 GFV54 GFZ54 GGD54 GGH54 GGL54 GGP54 GGT54 GGX54 GHB54 GHF54 GHJ54 GHN54 GHR54 GHV54 GHZ54 GID54 GIH54 GIL54 GIP54 GIT54 GIX54 GJB54 GJF54 GJJ54 GJN54 GJR54 GJV54 GJZ54 GKD54 GKH54 GKL54 GKP54 GKT54 GKX54 GLB54 GLF54 GLJ54 GLN54 GLR54 GLV54 GLZ54 GMD54 GMH54 GML54 GMP54 GMT54 GMX54 GNB54 GNF54 GNJ54 GNN54 GNR54 GNV54 GNZ54 GOD54 GOH54 GOL54 GOP54 GOT54 GOX54 GPB54 GPF54 GPJ54 GPN54 GPR54 GPV54 GPZ54 GQD54 GQH54 GQL54 GQP54 GQT54 GQX54 GRB54 GRF54 GRJ54 GRN54 GRR54 GRV54 GRZ54 GSD54 GSH54 GSL54 GSP54 GST54 GSX54 GTB54 GTF54 GTJ54 GTN54 GTR54 GTV54 GTZ54 GUD54 GUH54 GUL54 GUP54 GUT54 GUX54 GVB54 GVF54 GVJ54 GVN54 GVR54 GVV54 GVZ54 GWD54 GWH54 GWL54 GWP54 GWT54 GWX54 GXB54 GXF54 GXJ54 GXN54 GXR54 GXV54 GXZ54 GYD54 GYH54 GYL54 GYP54 GYT54 GYX54 GZB54 GZF54 GZJ54 GZN54 GZR54 GZV54 GZZ54 HAD54 HAH54 HAL54 HAP54 HAT54 HAX54 HBB54 HBF54 HBJ54 HBN54 HBR54 HBV54 HBZ54 HCD54 HCH54 HCL54 HCP54 HCT54 HCX54 HDB54 HDF54 HDJ54 HDN54 HDR54 HDV54 HDZ54 HED54 HEH54 HEL54 HEP54 HET54 HEX54 HFB54 HFF54 HFJ54 HFN54 HFR54 HFV54 HFZ54 HGD54 HGH54 HGL54 HGP54 HGT54 HGX54 HHB54 HHF54 HHJ54 HHN54 HHR54 HHV54 HHZ54 HID54 HIH54 HIL54 HIP54 HIT54 HIX54 HJB54 HJF54 HJJ54 HJN54 HJR54 HJV54 HJZ54 HKD54 HKH54 HKL54 HKP54 HKT54 HKX54 HLB54 HLF54 HLJ54 HLN54 HLR54 HLV54 HLZ54 HMD54 HMH54 HML54 HMP54 HMT54 HMX54 HNB54 HNF54 HNJ54 HNN54 HNR54 HNV54 HNZ54 HOD54 HOH54 HOL54 HOP54 HOT54 HOX54 HPB54 HPF54 HPJ54 HPN54 HPR54 HPV54 HPZ54 HQD54 HQH54 HQL54 HQP54 HQT54 HQX54 HRB54 HRF54 HRJ54 HRN54 HRR54 HRV54 HRZ54 HSD54 HSH54 HSL54 HSP54 HST54 HSX54 HTB54 HTF54 HTJ54 HTN54 HTR54 HTV54 HTZ54 HUD54 HUH54 HUL54 HUP54 HUT54 HUX54 HVB54 HVF54 HVJ54 HVN54 HVR54 HVV54 HVZ54 HWD54 HWH54 HWL54 HWP54 HWT54 HWX54 HXB54 HXF54 HXJ54 HXN54 HXR54 HXV54 HXZ54 HYD54 HYH54 HYL54 HYP54 HYT54 HYX54 HZB54 HZF54 HZJ54 HZN54 HZR54 HZV54 HZZ54 IAD54 IAH54 IAL54 IAP54 IAT54 IAX54 IBB54 IBF54 IBJ54 IBN54 IBR54 IBV54 IBZ54 ICD54 ICH54 ICL54 ICP54 ICT54 ICX54 IDB54 IDF54 IDJ54 IDN54 IDR54 IDV54 IDZ54 IED54 IEH54 IEL54 IEP54 IET54 IEX54 IFB54 IFF54 IFJ54 IFN54 IFR54 IFV54 IFZ54 IGD54 IGH54 IGL54 IGP54 IGT54 IGX54 IHB54 IHF54 IHJ54 IHN54 IHR54 IHV54 IHZ54 IID54 IIH54 IIL54 IIP54 IIT54 IIX54 IJB54 IJF54 IJJ54 IJN54 IJR54 IJV54 IJZ54 IKD54 IKH54 IKL54 IKP54 IKT54 IKX54 ILB54 ILF54 ILJ54 ILN54 ILR54 ILV54 ILZ54 IMD54 IMH54 IML54 IMP54 IMT54 IMX54 INB54 INF54 INJ54 INN54 INR54 INV54 INZ54 IOD54 IOH54 IOL54 IOP54 IOT54 IOX54 IPB54 IPF54 IPJ54 IPN54 IPR54 IPV54 IPZ54 IQD54 IQH54 IQL54 IQP54 IQT54 IQX54 IRB54 IRF54 IRJ54 IRN54 IRR54 IRV54 IRZ54 ISD54 ISH54 ISL54 ISP54 IST54 ISX54 ITB54 ITF54 ITJ54 ITN54 ITR54 ITV54 ITZ54 IUD54 IUH54 IUL54 IUP54 IUT54 IUX54 IVB54 IVF54 IVJ54 IVN54 IVR54 IVV54 IVZ54 IWD54 IWH54 IWL54 IWP54 IWT54 IWX54 IXB54 IXF54 IXJ54 IXN54 IXR54 IXV54 IXZ54 IYD54 IYH54 IYL54 IYP54 IYT54 IYX54 IZB54 IZF54 IZJ54 IZN54 IZR54 IZV54 IZZ54 JAD54 JAH54 JAL54 JAP54 JAT54 JAX54 JBB54 JBF54 JBJ54 JBN54 JBR54 JBV54 JBZ54 JCD54 JCH54 JCL54 JCP54 JCT54 JCX54 JDB54 JDF54 JDJ54 JDN54 JDR54 JDV54 JDZ54 JED54 JEH54 JEL54 JEP54 JET54 JEX54 JFB54 JFF54 JFJ54 JFN54 JFR54 JFV54 JFZ54 JGD54 JGH54 JGL54 JGP54 JGT54 JGX54 JHB54 JHF54 JHJ54 JHN54 JHR54 JHV54 JHZ54 JID54 JIH54 JIL54 JIP54 JIT54 JIX54 JJB54 JJF54 JJJ54 JJN54 JJR54 JJV54 JJZ54 JKD54 JKH54 JKL54 JKP54 JKT54 JKX54 JLB54 JLF54 JLJ54 JLN54 JLR54 JLV54 JLZ54 JMD54 JMH54 JML54 JMP54 JMT54 JMX54 JNB54 JNF54 JNJ54 JNN54 JNR54 JNV54 JNZ54 JOD54 JOH54 JOL54 JOP54 JOT54 JOX54 JPB54 JPF54 JPJ54 JPN54 JPR54 JPV54 JPZ54 JQD54 JQH54 JQL54 JQP54 JQT54 JQX54 JRB54 JRF54 JRJ54 JRN54 JRR54 JRV54 JRZ54 JSD54 JSH54 JSL54 JSP54 JST54 JSX54 JTB54 JTF54 JTJ54 JTN54 JTR54 JTV54 JTZ54 JUD54 JUH54 JUL54 JUP54 JUT54 JUX54 JVB54 JVF54 JVJ54 JVN54 JVR54 JVV54 JVZ54 JWD54 JWH54 JWL54 JWP54 JWT54 JWX54 JXB54 JXF54 JXJ54 JXN54 JXR54 JXV54 JXZ54 JYD54 JYH54 JYL54 JYP54 JYT54 JYX54 JZB54 JZF54 JZJ54 JZN54 JZR54 JZV54 JZZ54 KAD54 KAH54 KAL54 KAP54 KAT54 KAX54 KBB54 KBF54 KBJ54 KBN54 KBR54 KBV54 KBZ54 KCD54 KCH54 KCL54 KCP54 KCT54 KCX54 KDB54 KDF54 KDJ54 KDN54 KDR54 KDV54 KDZ54 KED54 KEH54 KEL54 KEP54 KET54 KEX54 KFB54 KFF54 KFJ54 KFN54 KFR54 KFV54 KFZ54 KGD54 KGH54 KGL54 KGP54 KGT54 KGX54 KHB54 KHF54 KHJ54 KHN54 KHR54 KHV54 KHZ54 KID54 KIH54 KIL54 KIP54 KIT54 KIX54 KJB54 KJF54 KJJ54 KJN54 KJR54 KJV54 KJZ54 KKD54 KKH54 KKL54 KKP54 KKT54 KKX54 KLB54 KLF54 KLJ54 KLN54 KLR54 KLV54 KLZ54 KMD54 KMH54 KML54 KMP54 KMT54 KMX54 KNB54 KNF54 KNJ54 KNN54 KNR54 KNV54 KNZ54 KOD54 KOH54 KOL54 KOP54 KOT54 KOX54 KPB54 KPF54 KPJ54 KPN54 KPR54 KPV54 KPZ54 KQD54 KQH54 KQL54 KQP54 KQT54 KQX54 KRB54 KRF54 KRJ54 KRN54 KRR54 KRV54 KRZ54 KSD54 KSH54 KSL54 KSP54 KST54 KSX54 KTB54 KTF54 KTJ54 KTN54 KTR54 KTV54 KTZ54 KUD54 KUH54 KUL54 KUP54 KUT54 KUX54 KVB54 KVF54 KVJ54 KVN54 KVR54 KVV54 KVZ54 KWD54 KWH54 KWL54 KWP54 KWT54 KWX54 KXB54 KXF54 KXJ54 KXN54 KXR54 KXV54 KXZ54 KYD54 KYH54 KYL54 KYP54 KYT54 KYX54 KZB54 KZF54 KZJ54 KZN54 KZR54 KZV54 KZZ54 LAD54 LAH54 LAL54 LAP54 LAT54 LAX54 LBB54 LBF54 LBJ54 LBN54 LBR54 LBV54 LBZ54 LCD54 LCH54 LCL54 LCP54 LCT54 LCX54 LDB54 LDF54 LDJ54 LDN54 LDR54 LDV54 LDZ54 LED54 LEH54 LEL54 LEP54 LET54 LEX54 LFB54 LFF54 LFJ54 LFN54 LFR54 LFV54 LFZ54 LGD54 LGH54 LGL54 LGP54 LGT54 LGX54 LHB54 LHF54 LHJ54 LHN54 LHR54 LHV54 LHZ54 LID54 LIH54 LIL54 LIP54 LIT54 LIX54 LJB54 LJF54 LJJ54 LJN54 LJR54 LJV54 LJZ54 LKD54 LKH54 LKL54 LKP54 LKT54 LKX54 LLB54 LLF54 LLJ54 LLN54 LLR54 LLV54 LLZ54 LMD54 LMH54 LML54 LMP54 LMT54 LMX54 LNB54 LNF54 LNJ54 LNN54 LNR54 LNV54 LNZ54 LOD54 LOH54 LOL54 LOP54 LOT54 LOX54 LPB54 LPF54 LPJ54 LPN54 LPR54 LPV54 LPZ54 LQD54 LQH54 LQL54 LQP54 LQT54 LQX54 LRB54 LRF54 LRJ54 LRN54 LRR54 LRV54 LRZ54 LSD54 LSH54 LSL54 LSP54 LST54 LSX54 LTB54 LTF54 LTJ54 LTN54 LTR54 LTV54 LTZ54 LUD54 LUH54 LUL54 LUP54 LUT54 LUX54 LVB54 LVF54 LVJ54 LVN54 LVR54 LVV54 LVZ54 LWD54 LWH54 LWL54 LWP54 LWT54 LWX54 LXB54 LXF54 LXJ54 LXN54 LXR54 LXV54 LXZ54 LYD54 LYH54 LYL54 LYP54 LYT54 LYX54 LZB54 LZF54 LZJ54 LZN54 LZR54 LZV54 LZZ54 MAD54 MAH54 MAL54 MAP54 MAT54 MAX54 MBB54 MBF54 MBJ54 MBN54 MBR54 MBV54 MBZ54 MCD54 MCH54 MCL54 MCP54 MCT54 MCX54 MDB54 MDF54 MDJ54 MDN54 MDR54 MDV54 MDZ54 MED54 MEH54 MEL54 MEP54 MET54 MEX54 MFB54 MFF54 MFJ54 MFN54 MFR54 MFV54 MFZ54 MGD54 MGH54 MGL54 MGP54 MGT54 MGX54 MHB54 MHF54 MHJ54 MHN54 MHR54 MHV54 MHZ54 MID54 MIH54 MIL54 MIP54 MIT54 MIX54 MJB54 MJF54 MJJ54 MJN54 MJR54 MJV54 MJZ54 MKD54 MKH54 MKL54 MKP54 MKT54 MKX54 MLB54 MLF54 MLJ54 MLN54 MLR54 MLV54 MLZ54 MMD54 MMH54 MML54 MMP54 MMT54 MMX54 MNB54 MNF54 MNJ54 MNN54 MNR54 MNV54 MNZ54 MOD54 MOH54 MOL54 MOP54 MOT54 MOX54 MPB54 MPF54 MPJ54 MPN54 MPR54 MPV54 MPZ54 MQD54 MQH54 MQL54 MQP54 MQT54 MQX54 MRB54 MRF54 MRJ54 MRN54 MRR54 MRV54 MRZ54 MSD54 MSH54 MSL54 MSP54 MST54 MSX54 MTB54 MTF54 MTJ54 MTN54 MTR54 MTV54 MTZ54 MUD54 MUH54 MUL54 MUP54 MUT54 MUX54 MVB54 MVF54 MVJ54 MVN54 MVR54 MVV54 MVZ54 MWD54 MWH54 MWL54 MWP54 MWT54 MWX54 MXB54 MXF54 MXJ54 MXN54 MXR54 MXV54 MXZ54 MYD54 MYH54 MYL54 MYP54 MYT54 MYX54 MZB54 MZF54 MZJ54 MZN54 MZR54 MZV54 MZZ54 NAD54 NAH54 NAL54 NAP54 NAT54 NAX54 NBB54 NBF54 NBJ54 NBN54 NBR54 NBV54 NBZ54 NCD54 NCH54 NCL54 NCP54 NCT54 NCX54 NDB54 NDF54 NDJ54 NDN54 NDR54 NDV54 NDZ54 NED54 NEH54 NEL54 NEP54 NET54 NEX54 NFB54 NFF54 NFJ54 NFN54 NFR54 NFV54 NFZ54 NGD54 NGH54 NGL54 NGP54 NGT54 NGX54 NHB54 NHF54 NHJ54 NHN54 NHR54 NHV54 NHZ54 NID54 NIH54 NIL54 NIP54 NIT54 NIX54 NJB54 NJF54 NJJ54 NJN54 NJR54 NJV54 NJZ54 NKD54 NKH54 NKL54 NKP54 NKT54 NKX54 NLB54 NLF54 NLJ54 NLN54 NLR54 NLV54 NLZ54 NMD54 NMH54 NML54 NMP54 NMT54 NMX54 NNB54 NNF54 NNJ54 NNN54 NNR54 NNV54 NNZ54 NOD54 NOH54 NOL54 NOP54 NOT54 NOX54 NPB54 NPF54 NPJ54 NPN54 NPR54 NPV54 NPZ54 NQD54 NQH54 NQL54 NQP54 NQT54 NQX54 NRB54 NRF54 NRJ54 NRN54 NRR54 NRV54 NRZ54 NSD54 NSH54 NSL54 NSP54 NST54 NSX54 NTB54 NTF54 NTJ54 NTN54 NTR54 NTV54 NTZ54 NUD54 NUH54 NUL54 NUP54 NUT54 NUX54 NVB54 NVF54 NVJ54 NVN54 NVR54 NVV54 NVZ54 NWD54 NWH54 NWL54 NWP54 NWT54 NWX54 NXB54 NXF54 NXJ54 NXN54 NXR54 NXV54 NXZ54 NYD54 NYH54 NYL54 NYP54 NYT54 NYX54 NZB54 NZF54 NZJ54 NZN54 NZR54 NZV54 NZZ54 OAD54 OAH54 OAL54 OAP54 OAT54 OAX54 OBB54 OBF54 OBJ54 OBN54 OBR54 OBV54 OBZ54 OCD54 OCH54 OCL54 OCP54 OCT54 OCX54 ODB54 ODF54 ODJ54 ODN54 ODR54 ODV54 ODZ54 OED54 OEH54 OEL54 OEP54 OET54 OEX54 OFB54 OFF54 OFJ54 OFN54 OFR54 OFV54 OFZ54 OGD54 OGH54 OGL54 OGP54 OGT54 OGX54 OHB54 OHF54 OHJ54 OHN54 OHR54 OHV54 OHZ54 OID54 OIH54 OIL54 OIP54 OIT54 OIX54 OJB54 OJF54 OJJ54 OJN54 OJR54 OJV54 OJZ54 OKD54 OKH54 OKL54 OKP54 OKT54 OKX54 OLB54 OLF54 OLJ54 OLN54 OLR54 OLV54 OLZ54 OMD54 OMH54 OML54 OMP54 OMT54 OMX54 ONB54 ONF54 ONJ54 ONN54 ONR54 ONV54 ONZ54 OOD54 OOH54 OOL54 OOP54 OOT54 OOX54 OPB54 OPF54 OPJ54 OPN54 OPR54 OPV54 OPZ54 OQD54 OQH54 OQL54 OQP54 OQT54 OQX54 ORB54 ORF54 ORJ54 ORN54 ORR54 ORV54 ORZ54 OSD54 OSH54 OSL54 OSP54 OST54 OSX54 OTB54 OTF54 OTJ54 OTN54 OTR54 OTV54 OTZ54 OUD54 OUH54 OUL54 OUP54 OUT54 OUX54 OVB54 OVF54 OVJ54 OVN54 OVR54 OVV54 OVZ54 OWD54 OWH54 OWL54 OWP54 OWT54 OWX54 OXB54 OXF54 OXJ54 OXN54 OXR54 OXV54 OXZ54 OYD54 OYH54 OYL54 OYP54 OYT54 OYX54 OZB54 OZF54 OZJ54 OZN54 OZR54 OZV54 OZZ54 PAD54 PAH54 PAL54 PAP54 PAT54 PAX54 PBB54 PBF54 PBJ54 PBN54 PBR54 PBV54 PBZ54 PCD54 PCH54 PCL54 PCP54 PCT54 PCX54 PDB54 PDF54 PDJ54 PDN54 PDR54 PDV54 PDZ54 PED54 PEH54 PEL54 PEP54 PET54 PEX54 PFB54 PFF54 PFJ54 PFN54 PFR54 PFV54 PFZ54 PGD54 PGH54 PGL54 PGP54 PGT54 PGX54 PHB54 PHF54 PHJ54 PHN54 PHR54 PHV54 PHZ54 PID54 PIH54 PIL54 PIP54 PIT54 PIX54 PJB54 PJF54 PJJ54 PJN54 PJR54 PJV54 PJZ54 PKD54 PKH54 PKL54 PKP54 PKT54 PKX54 PLB54 PLF54 PLJ54 PLN54 PLR54 PLV54 PLZ54 PMD54 PMH54 PML54 PMP54 PMT54 PMX54 PNB54 PNF54 PNJ54 PNN54 PNR54 PNV54 PNZ54 POD54 POH54 POL54 POP54 POT54 POX54 PPB54 PPF54 PPJ54 PPN54 PPR54 PPV54 PPZ54 PQD54 PQH54 PQL54 PQP54 PQT54 PQX54 PRB54 PRF54 PRJ54 PRN54 PRR54 PRV54 PRZ54 PSD54 PSH54 PSL54 PSP54 PST54 PSX54 PTB54 PTF54 PTJ54 PTN54 PTR54 PTV54 PTZ54 PUD54 PUH54 PUL54 PUP54 PUT54 PUX54 PVB54 PVF54 PVJ54 PVN54 PVR54 PVV54 PVZ54 PWD54 PWH54 PWL54 PWP54 PWT54 PWX54 PXB54 PXF54 PXJ54 PXN54 PXR54 PXV54 PXZ54 PYD54 PYH54 PYL54 PYP54 PYT54 PYX54 PZB54 PZF54 PZJ54 PZN54 PZR54 PZV54 PZZ54 QAD54 QAH54 QAL54 QAP54 QAT54 QAX54 QBB54 QBF54 QBJ54 QBN54 QBR54 QBV54 QBZ54 QCD54 QCH54 QCL54 QCP54 QCT54 QCX54 QDB54 QDF54 QDJ54 QDN54 QDR54 QDV54 QDZ54 QED54 QEH54 QEL54 QEP54 QET54 QEX54 QFB54 QFF54 QFJ54 QFN54 QFR54 QFV54 QFZ54 QGD54 QGH54 QGL54 QGP54 QGT54 QGX54 QHB54 QHF54 QHJ54 QHN54 QHR54 QHV54 QHZ54 QID54 QIH54 QIL54 QIP54 QIT54 QIX54 QJB54 QJF54 QJJ54 QJN54 QJR54 QJV54 QJZ54 QKD54 QKH54 QKL54 QKP54 QKT54 QKX54 QLB54 QLF54 QLJ54 QLN54 QLR54 QLV54 QLZ54 QMD54 QMH54 QML54 QMP54 QMT54 QMX54 QNB54 QNF54 QNJ54 QNN54 QNR54 QNV54 QNZ54 QOD54 QOH54 QOL54 QOP54 QOT54 QOX54 QPB54 QPF54 QPJ54 QPN54 QPR54 QPV54 QPZ54 QQD54 QQH54 QQL54 QQP54 QQT54 QQX54 QRB54 QRF54 QRJ54 QRN54 QRR54 QRV54 QRZ54 QSD54 QSH54 QSL54 QSP54 QST54 QSX54 QTB54 QTF54 QTJ54 QTN54 QTR54 QTV54 QTZ54 QUD54 QUH54 QUL54 QUP54 QUT54 QUX54 QVB54 QVF54 QVJ54 QVN54 QVR54 QVV54 QVZ54 QWD54 QWH54 QWL54 QWP54 QWT54 QWX54 QXB54 QXF54 QXJ54 QXN54 QXR54 QXV54 QXZ54 QYD54 QYH54 QYL54 QYP54 QYT54 QYX54 QZB54 QZF54 QZJ54 QZN54 QZR54 QZV54 QZZ54 RAD54 RAH54 RAL54 RAP54 RAT54 RAX54 RBB54 RBF54 RBJ54 RBN54 RBR54 RBV54 RBZ54 RCD54 RCH54 RCL54 RCP54 RCT54 RCX54 RDB54 RDF54 RDJ54 RDN54 RDR54 RDV54 RDZ54 RED54 REH54 REL54 REP54 RET54 REX54 RFB54 RFF54 RFJ54 RFN54 RFR54 RFV54 RFZ54 RGD54 RGH54 RGL54 RGP54 RGT54 RGX54 RHB54 RHF54 RHJ54 RHN54 RHR54 RHV54 RHZ54 RID54 RIH54 RIL54 RIP54 RIT54 RIX54 RJB54 RJF54 RJJ54 RJN54 RJR54 RJV54 RJZ54 RKD54 RKH54 RKL54 RKP54 RKT54 RKX54 RLB54 RLF54 RLJ54 RLN54 RLR54 RLV54 RLZ54 RMD54 RMH54 RML54 RMP54 RMT54 RMX54 RNB54 RNF54 RNJ54 RNN54 RNR54 RNV54 RNZ54 ROD54 ROH54 ROL54 ROP54 ROT54 ROX54 RPB54 RPF54 RPJ54 RPN54 RPR54 RPV54 RPZ54 RQD54 RQH54 RQL54 RQP54 RQT54 RQX54 RRB54 RRF54 RRJ54 RRN54 RRR54 RRV54 RRZ54 RSD54 RSH54 RSL54 RSP54 RST54 RSX54 RTB54 RTF54 RTJ54 RTN54 RTR54 RTV54 RTZ54 RUD54 RUH54 RUL54 RUP54 RUT54 RUX54 RVB54 RVF54 RVJ54 RVN54 RVR54 RVV54 RVZ54 RWD54 RWH54 RWL54 RWP54 RWT54 RWX54 RXB54 RXF54 RXJ54 RXN54 RXR54 RXV54 RXZ54 RYD54 RYH54 RYL54 RYP54 RYT54 RYX54 RZB54 RZF54 RZJ54 RZN54 RZR54 RZV54 RZZ54 SAD54 SAH54 SAL54 SAP54 SAT54 SAX54 SBB54 SBF54 SBJ54 SBN54 SBR54 SBV54 SBZ54 SCD54 SCH54 SCL54 SCP54 SCT54 SCX54 SDB54 SDF54 SDJ54 SDN54 SDR54 SDV54 SDZ54 SED54 SEH54 SEL54 SEP54 SET54 SEX54 SFB54 SFF54 SFJ54 SFN54 SFR54 SFV54 SFZ54 SGD54 SGH54 SGL54 SGP54 SGT54 SGX54 SHB54 SHF54 SHJ54 SHN54 SHR54 SHV54 SHZ54 SID54 SIH54 SIL54 SIP54 SIT54 SIX54 SJB54 SJF54 SJJ54 SJN54 SJR54 SJV54 SJZ54 SKD54 SKH54 SKL54 SKP54 SKT54 SKX54 SLB54 SLF54 SLJ54 SLN54 SLR54 SLV54 SLZ54 SMD54 SMH54 SML54 SMP54 SMT54 SMX54 SNB54 SNF54 SNJ54 SNN54 SNR54 SNV54 SNZ54 SOD54 SOH54 SOL54 SOP54 SOT54 SOX54 SPB54 SPF54 SPJ54 SPN54 SPR54 SPV54 SPZ54 SQD54 SQH54 SQL54 SQP54 SQT54 SQX54 SRB54 SRF54 SRJ54 SRN54 SRR54 SRV54 SRZ54 SSD54 SSH54 SSL54 SSP54 SST54 SSX54 STB54 STF54 STJ54 STN54 STR54 STV54 STZ54 SUD54 SUH54 SUL54 SUP54 SUT54 SUX54 SVB54 SVF54 SVJ54 SVN54 SVR54 SVV54 SVZ54 SWD54 SWH54 SWL54 SWP54 SWT54 SWX54 SXB54 SXF54 SXJ54 SXN54 SXR54 SXV54 SXZ54 SYD54 SYH54 SYL54 SYP54 SYT54 SYX54 SZB54 SZF54 SZJ54 SZN54 SZR54 SZV54 SZZ54 TAD54 TAH54 TAL54 TAP54 TAT54 TAX54 TBB54 TBF54 TBJ54 TBN54 TBR54 TBV54 TBZ54 TCD54 TCH54 TCL54 TCP54 TCT54 TCX54 TDB54 TDF54 TDJ54 TDN54 TDR54 TDV54 TDZ54 TED54 TEH54 TEL54 TEP54 TET54 TEX54 TFB54 TFF54 TFJ54 TFN54 TFR54 TFV54 TFZ54 TGD54 TGH54 TGL54 TGP54 TGT54 TGX54 THB54 THF54 THJ54 THN54 THR54 THV54 THZ54 TID54 TIH54 TIL54 TIP54 TIT54 TIX54 TJB54 TJF54 TJJ54 TJN54 TJR54 TJV54 TJZ54 TKD54 TKH54 TKL54 TKP54 TKT54 TKX54 TLB54 TLF54 TLJ54 TLN54 TLR54 TLV54 TLZ54 TMD54 TMH54 TML54 TMP54 TMT54 TMX54 TNB54 TNF54 TNJ54 TNN54 TNR54 TNV54 TNZ54 TOD54 TOH54 TOL54 TOP54 TOT54 TOX54 TPB54 TPF54 TPJ54 TPN54 TPR54 TPV54 TPZ54 TQD54 TQH54 TQL54 TQP54 TQT54 TQX54 TRB54 TRF54 TRJ54 TRN54 TRR54 TRV54 TRZ54 TSD54 TSH54 TSL54 TSP54 TST54 TSX54 TTB54 TTF54 TTJ54 TTN54 TTR54 TTV54 TTZ54 TUD54 TUH54 TUL54 TUP54 TUT54 TUX54 TVB54 TVF54 TVJ54 TVN54 TVR54 TVV54 TVZ54 TWD54 TWH54 TWL54 TWP54 TWT54 TWX54 TXB54 TXF54 TXJ54 TXN54 TXR54 TXV54 TXZ54 TYD54 TYH54 TYL54 TYP54 TYT54 TYX54 TZB54 TZF54 TZJ54 TZN54 TZR54 TZV54 TZZ54 UAD54 UAH54 UAL54 UAP54 UAT54 UAX54 UBB54 UBF54 UBJ54 UBN54 UBR54 UBV54 UBZ54 UCD54 UCH54 UCL54 UCP54 UCT54 UCX54 UDB54 UDF54 UDJ54 UDN54 UDR54 UDV54 UDZ54 UED54 UEH54 UEL54 UEP54 UET54 UEX54 UFB54 UFF54 UFJ54 UFN54 UFR54 UFV54 UFZ54 UGD54 UGH54 UGL54 UGP54 UGT54 UGX54 UHB54 UHF54 UHJ54 UHN54 UHR54 UHV54 UHZ54 UID54 UIH54 UIL54 UIP54 UIT54 UIX54 UJB54 UJF54 UJJ54 UJN54 UJR54 UJV54 UJZ54 UKD54 UKH54 UKL54 UKP54 UKT54 UKX54 ULB54 ULF54 ULJ54 ULN54 ULR54 ULV54 ULZ54 UMD54 UMH54 UML54 UMP54 UMT54 UMX54 UNB54 UNF54 UNJ54 UNN54 UNR54 UNV54 UNZ54 UOD54 UOH54 UOL54 UOP54 UOT54 UOX54 UPB54 UPF54 UPJ54 UPN54 UPR54 UPV54 UPZ54 UQD54 UQH54 UQL54 UQP54 UQT54 UQX54 URB54 URF54 URJ54 URN54 URR54 URV54 URZ54 USD54 USH54 USL54 USP54 UST54 USX54 UTB54 UTF54 UTJ54 UTN54 UTR54 UTV54 UTZ54 UUD54 UUH54 UUL54 UUP54 UUT54 UUX54 UVB54 UVF54 UVJ54 UVN54 UVR54 UVV54 UVZ54 UWD54 UWH54 UWL54 UWP54 UWT54 UWX54 UXB54 UXF54 UXJ54 UXN54 UXR54 UXV54 UXZ54 UYD54 UYH54 UYL54 UYP54 UYT54 UYX54 UZB54 UZF54 UZJ54 UZN54 UZR54 UZV54 UZZ54 VAD54 VAH54 VAL54 VAP54 VAT54 VAX54 VBB54 VBF54 VBJ54 VBN54 VBR54 VBV54 VBZ54 VCD54 VCH54 VCL54 VCP54 VCT54 VCX54 VDB54 VDF54 VDJ54 VDN54 VDR54 VDV54 VDZ54 VED54 VEH54 VEL54 VEP54 VET54 VEX54 VFB54 VFF54 VFJ54 VFN54 VFR54 VFV54 VFZ54 VGD54 VGH54 VGL54 VGP54 VGT54 VGX54 VHB54 VHF54 VHJ54 VHN54 VHR54 VHV54 VHZ54 VID54 VIH54 VIL54 VIP54 VIT54 VIX54 VJB54 VJF54 VJJ54 VJN54 VJR54 VJV54 VJZ54 VKD54 VKH54 VKL54 VKP54 VKT54 VKX54 VLB54 VLF54 VLJ54 VLN54 VLR54 VLV54 VLZ54 VMD54 VMH54 VML54 VMP54 VMT54 VMX54 VNB54 VNF54 VNJ54 VNN54 VNR54 VNV54 VNZ54 VOD54 VOH54 VOL54 VOP54 VOT54 VOX54 VPB54 VPF54 VPJ54 VPN54 VPR54 VPV54 VPZ54 VQD54 VQH54 VQL54 VQP54 VQT54 VQX54 VRB54 VRF54 VRJ54 VRN54 VRR54 VRV54 VRZ54 VSD54 VSH54 VSL54 VSP54 VST54 VSX54 VTB54 VTF54 VTJ54 VTN54 VTR54 VTV54 VTZ54 VUD54 VUH54 VUL54 VUP54 VUT54 VUX54 VVB54 VVF54 VVJ54 VVN54 VVR54 VVV54 VVZ54 VWD54 VWH54 VWL54 VWP54 VWT54 VWX54 VXB54 VXF54 VXJ54 VXN54 VXR54 VXV54 VXZ54 VYD54 VYH54 VYL54 VYP54 VYT54 VYX54 VZB54 VZF54 VZJ54 VZN54 VZR54 VZV54 VZZ54 WAD54 WAH54 WAL54 WAP54 WAT54 WAX54 WBB54 WBF54 WBJ54 WBN54 WBR54 WBV54 WBZ54 WCD54 WCH54 WCL54 WCP54 WCT54 WCX54 WDB54 WDF54 WDJ54 WDN54 WDR54 WDV54 WDZ54 WED54 WEH54 WEL54 WEP54 WET54 WEX54 WFB54 WFF54 WFJ54 WFN54 WFR54 WFV54 WFZ54 WGD54 WGH54 WGL54 WGP54 WGT54 WGX54 WHB54 WHF54 WHJ54 WHN54 WHR54 WHV54 WHZ54 WID54 WIH54 WIL54 WIP54 WIT54 WIX54 WJB54 WJF54 WJJ54 WJN54 WJR54 WJV54 WJZ54 WKD54 WKH54 WKL54 WKP54 WKT54 WKX54 WLB54 WLF54 WLJ54 WLN54 WLR54 WLV54 WLZ54 WMD54 WMH54 WML54 WMP54 WMT54 WMX54 WNB54 WNF54 WNJ54 WNN54 WNR54 WNV54 WNZ54 WOD54 WOH54 WOL54 WOP54 WOT54 WOX54 WPB54 WPF54 WPJ54 WPN54 WPR54 WPV54 WPZ54 WQD54 WQH54 WQL54 WQP54 WQT54 WQX54 WRB54 WRF54 WRJ54 WRN54 WRR54 WRV54 WRZ54 WSD54 WSH54 WSL54 WSP54 WST54 WSX54 WTB54 WTF54 WTJ54 WTN54 WTR54 WTV54 WTZ54 WUD54 WUH54 WUL54 WUP54 WUT54 WUX54 WVB54 WVF54 WVJ54 WVN54 WVR54 WVV54 WVZ54 WWD54 WWH54 WWL54 WWP54 WWT54 WWX54 WXB54 WXF54 WXJ54 WXN54 WXR54 WXV54 WXZ54 WYD54 WYH54 WYL54 WYP54 WYT54 WYX54 WZB54 WZF54 WZJ54 WZN54 WZR54 WZV54 WZZ54 XAD54 XAH54 XAL54 XAP54 XAT54 XAX54 XBB54 XBF54 XBJ54 XBN54 XBR54 XBV54 XBZ54 XCD54 XCH54 XCL54 XCP54 XCT54 XCX54 XDB54 XDF54 XDJ54 XDN54 XDR54 XDV54 XDZ54 XED54 XEH54 XEL54 XEP54 XET54 XEX54 XFB54">
    <cfRule type="cellIs" dxfId="131" priority="308" operator="equal">
      <formula>N/A</formula>
    </cfRule>
  </conditionalFormatting>
  <conditionalFormatting sqref="F73 J73 N73 R73 V73 Z73 AD73 AH73 AL73 AP73 AT73 AX73 BB73 BF73 BJ73 BN73 BR73 BV73 BZ73 CD73 CH73 CL73 CP73 CT73 CX73 DB73 DF73 DJ73 DN73 DR73 DV73 DZ73 ED73 EH73 EL73 EP73 ET73 EX73 FB73 FF73 FJ73 FN73 FR73 FV73 FZ73 GD73 GH73 GL73 GP73 GT73 GX73 HB73 HF73 HJ73 HN73 HR73 HV73 HZ73 ID73 IH73 IL73 IP73 IT73 IX73 JB73 JF73 JJ73 JN73 JR73 JV73 JZ73 KD73 KH73 KL73 KP73 KT73 KX73 LB73 LF73 LJ73 LN73 LR73 LV73 LZ73 MD73 MH73 ML73 MP73 MT73 MX73 NB73 NF73 NJ73 NN73 NR73 NV73 NZ73 OD73 OH73 OL73 OP73 OT73 OX73 PB73 PF73 PJ73 PN73 PR73 PV73 PZ73 QD73 QH73 QL73 QP73 QT73 QX73 RB73 RF73 RJ73 RN73 RR73 RV73 RZ73 SD73 SH73 SL73 SP73 ST73 SX73 TB73 TF73 TJ73 TN73 TR73 TV73 TZ73 UD73 UH73 UL73 UP73 UT73 UX73 VB73 VF73 VJ73 VN73 VR73 VV73 VZ73 WD73 WH73 WL73 WP73 WT73 WX73 XB73 XF73 XJ73 XN73 XR73 XV73 XZ73 YD73 YH73 YL73 YP73 YT73 YX73 ZB73 ZF73 ZJ73 ZN73 ZR73 ZV73 ZZ73 AAD73 AAH73 AAL73 AAP73 AAT73 AAX73 ABB73 ABF73 ABJ73 ABN73 ABR73 ABV73 ABZ73 ACD73 ACH73 ACL73 ACP73 ACT73 ACX73 ADB73 ADF73 ADJ73 ADN73 ADR73 ADV73 ADZ73 AED73 AEH73 AEL73 AEP73 AET73 AEX73 AFB73 AFF73 AFJ73 AFN73 AFR73 AFV73 AFZ73 AGD73 AGH73 AGL73 AGP73 AGT73 AGX73 AHB73 AHF73 AHJ73 AHN73 AHR73 AHV73 AHZ73 AID73 AIH73 AIL73 AIP73 AIT73 AIX73 AJB73 AJF73 AJJ73 AJN73 AJR73 AJV73 AJZ73 AKD73 AKH73 AKL73 AKP73 AKT73 AKX73 ALB73 ALF73 ALJ73 ALN73 ALR73 ALV73 ALZ73 AMD73 AMH73 AML73 AMP73 AMT73 AMX73 ANB73 ANF73 ANJ73 ANN73 ANR73 ANV73 ANZ73 AOD73 AOH73 AOL73 AOP73 AOT73 AOX73 APB73 APF73 APJ73 APN73 APR73 APV73 APZ73 AQD73 AQH73 AQL73 AQP73 AQT73 AQX73 ARB73 ARF73 ARJ73 ARN73 ARR73 ARV73 ARZ73 ASD73 ASH73 ASL73 ASP73 AST73 ASX73 ATB73 ATF73 ATJ73 ATN73 ATR73 ATV73 ATZ73 AUD73 AUH73 AUL73 AUP73 AUT73 AUX73 AVB73 AVF73 AVJ73 AVN73 AVR73 AVV73 AVZ73 AWD73 AWH73 AWL73 AWP73 AWT73 AWX73 AXB73 AXF73 AXJ73 AXN73 AXR73 AXV73 AXZ73 AYD73 AYH73 AYL73 AYP73 AYT73 AYX73 AZB73 AZF73 AZJ73 AZN73 AZR73 AZV73 AZZ73 BAD73 BAH73 BAL73 BAP73 BAT73 BAX73 BBB73 BBF73 BBJ73 BBN73 BBR73 BBV73 BBZ73 BCD73 BCH73 BCL73 BCP73 BCT73 BCX73 BDB73 BDF73 BDJ73 BDN73 BDR73 BDV73 BDZ73 BED73 BEH73 BEL73 BEP73 BET73 BEX73 BFB73 BFF73 BFJ73 BFN73 BFR73 BFV73 BFZ73 BGD73 BGH73 BGL73 BGP73 BGT73 BGX73 BHB73 BHF73 BHJ73 BHN73 BHR73 BHV73 BHZ73 BID73 BIH73 BIL73 BIP73 BIT73 BIX73 BJB73 BJF73 BJJ73 BJN73 BJR73 BJV73 BJZ73 BKD73 BKH73 BKL73 BKP73 BKT73 BKX73 BLB73 BLF73 BLJ73 BLN73 BLR73 BLV73 BLZ73 BMD73 BMH73 BML73 BMP73 BMT73 BMX73 BNB73 BNF73 BNJ73 BNN73 BNR73 BNV73 BNZ73 BOD73 BOH73 BOL73 BOP73 BOT73 BOX73 BPB73 BPF73 BPJ73 BPN73 BPR73 BPV73 BPZ73 BQD73 BQH73 BQL73 BQP73 BQT73 BQX73 BRB73 BRF73 BRJ73 BRN73 BRR73 BRV73 BRZ73 BSD73 BSH73 BSL73 BSP73 BST73 BSX73 BTB73 BTF73 BTJ73 BTN73 BTR73 BTV73 BTZ73 BUD73 BUH73 BUL73 BUP73 BUT73 BUX73 BVB73 BVF73 BVJ73 BVN73 BVR73 BVV73 BVZ73 BWD73 BWH73 BWL73 BWP73 BWT73 BWX73 BXB73 BXF73 BXJ73 BXN73 BXR73 BXV73 BXZ73 BYD73 BYH73 BYL73 BYP73 BYT73 BYX73 BZB73 BZF73 BZJ73 BZN73 BZR73 BZV73 BZZ73 CAD73 CAH73 CAL73 CAP73 CAT73 CAX73 CBB73 CBF73 CBJ73 CBN73 CBR73 CBV73 CBZ73 CCD73 CCH73 CCL73 CCP73 CCT73 CCX73 CDB73 CDF73 CDJ73 CDN73 CDR73 CDV73 CDZ73 CED73 CEH73 CEL73 CEP73 CET73 CEX73 CFB73 CFF73 CFJ73 CFN73 CFR73 CFV73 CFZ73 CGD73 CGH73 CGL73 CGP73 CGT73 CGX73 CHB73 CHF73 CHJ73 CHN73 CHR73 CHV73 CHZ73 CID73 CIH73 CIL73 CIP73 CIT73 CIX73 CJB73 CJF73 CJJ73 CJN73 CJR73 CJV73 CJZ73 CKD73 CKH73 CKL73 CKP73 CKT73 CKX73 CLB73 CLF73 CLJ73 CLN73 CLR73 CLV73 CLZ73 CMD73 CMH73 CML73 CMP73 CMT73 CMX73 CNB73 CNF73 CNJ73 CNN73 CNR73 CNV73 CNZ73 COD73 COH73 COL73 COP73 COT73 COX73 CPB73 CPF73 CPJ73 CPN73 CPR73 CPV73 CPZ73 CQD73 CQH73 CQL73 CQP73 CQT73 CQX73 CRB73 CRF73 CRJ73 CRN73 CRR73 CRV73 CRZ73 CSD73 CSH73 CSL73 CSP73 CST73 CSX73 CTB73 CTF73 CTJ73 CTN73 CTR73 CTV73 CTZ73 CUD73 CUH73 CUL73 CUP73 CUT73 CUX73 CVB73 CVF73 CVJ73 CVN73 CVR73 CVV73 CVZ73 CWD73 CWH73 CWL73 CWP73 CWT73 CWX73 CXB73 CXF73 CXJ73 CXN73 CXR73 CXV73 CXZ73 CYD73 CYH73 CYL73 CYP73 CYT73 CYX73 CZB73 CZF73 CZJ73 CZN73 CZR73 CZV73 CZZ73 DAD73 DAH73 DAL73 DAP73 DAT73 DAX73 DBB73 DBF73 DBJ73 DBN73 DBR73 DBV73 DBZ73 DCD73 DCH73 DCL73 DCP73 DCT73 DCX73 DDB73 DDF73 DDJ73 DDN73 DDR73 DDV73 DDZ73 DED73 DEH73 DEL73 DEP73 DET73 DEX73 DFB73 DFF73 DFJ73 DFN73 DFR73 DFV73 DFZ73 DGD73 DGH73 DGL73 DGP73 DGT73 DGX73 DHB73 DHF73 DHJ73 DHN73 DHR73 DHV73 DHZ73 DID73 DIH73 DIL73 DIP73 DIT73 DIX73 DJB73 DJF73 DJJ73 DJN73 DJR73 DJV73 DJZ73 DKD73 DKH73 DKL73 DKP73 DKT73 DKX73 DLB73 DLF73 DLJ73 DLN73 DLR73 DLV73 DLZ73 DMD73 DMH73 DML73 DMP73 DMT73 DMX73 DNB73 DNF73 DNJ73 DNN73 DNR73 DNV73 DNZ73 DOD73 DOH73 DOL73 DOP73 DOT73 DOX73 DPB73 DPF73 DPJ73 DPN73 DPR73 DPV73 DPZ73 DQD73 DQH73 DQL73 DQP73 DQT73 DQX73 DRB73 DRF73 DRJ73 DRN73 DRR73 DRV73 DRZ73 DSD73 DSH73 DSL73 DSP73 DST73 DSX73 DTB73 DTF73 DTJ73 DTN73 DTR73 DTV73 DTZ73 DUD73 DUH73 DUL73 DUP73 DUT73 DUX73 DVB73 DVF73 DVJ73 DVN73 DVR73 DVV73 DVZ73 DWD73 DWH73 DWL73 DWP73 DWT73 DWX73 DXB73 DXF73 DXJ73 DXN73 DXR73 DXV73 DXZ73 DYD73 DYH73 DYL73 DYP73 DYT73 DYX73 DZB73 DZF73 DZJ73 DZN73 DZR73 DZV73 DZZ73 EAD73 EAH73 EAL73 EAP73 EAT73 EAX73 EBB73 EBF73 EBJ73 EBN73 EBR73 EBV73 EBZ73 ECD73 ECH73 ECL73 ECP73 ECT73 ECX73 EDB73 EDF73 EDJ73 EDN73 EDR73 EDV73 EDZ73 EED73 EEH73 EEL73 EEP73 EET73 EEX73 EFB73 EFF73 EFJ73 EFN73 EFR73 EFV73 EFZ73 EGD73 EGH73 EGL73 EGP73 EGT73 EGX73 EHB73 EHF73 EHJ73 EHN73 EHR73 EHV73 EHZ73 EID73 EIH73 EIL73 EIP73 EIT73 EIX73 EJB73 EJF73 EJJ73 EJN73 EJR73 EJV73 EJZ73 EKD73 EKH73 EKL73 EKP73 EKT73 EKX73 ELB73 ELF73 ELJ73 ELN73 ELR73 ELV73 ELZ73 EMD73 EMH73 EML73 EMP73 EMT73 EMX73 ENB73 ENF73 ENJ73 ENN73 ENR73 ENV73 ENZ73 EOD73 EOH73 EOL73 EOP73 EOT73 EOX73 EPB73 EPF73 EPJ73 EPN73 EPR73 EPV73 EPZ73 EQD73 EQH73 EQL73 EQP73 EQT73 EQX73 ERB73 ERF73 ERJ73 ERN73 ERR73 ERV73 ERZ73 ESD73 ESH73 ESL73 ESP73 EST73 ESX73 ETB73 ETF73 ETJ73 ETN73 ETR73 ETV73 ETZ73 EUD73 EUH73 EUL73 EUP73 EUT73 EUX73 EVB73 EVF73 EVJ73 EVN73 EVR73 EVV73 EVZ73 EWD73 EWH73 EWL73 EWP73 EWT73 EWX73 EXB73 EXF73 EXJ73 EXN73 EXR73 EXV73 EXZ73 EYD73 EYH73 EYL73 EYP73 EYT73 EYX73 EZB73 EZF73 EZJ73 EZN73 EZR73 EZV73 EZZ73 FAD73 FAH73 FAL73 FAP73 FAT73 FAX73 FBB73 FBF73 FBJ73 FBN73 FBR73 FBV73 FBZ73 FCD73 FCH73 FCL73 FCP73 FCT73 FCX73 FDB73 FDF73 FDJ73 FDN73 FDR73 FDV73 FDZ73 FED73 FEH73 FEL73 FEP73 FET73 FEX73 FFB73 FFF73 FFJ73 FFN73 FFR73 FFV73 FFZ73 FGD73 FGH73 FGL73 FGP73 FGT73 FGX73 FHB73 FHF73 FHJ73 FHN73 FHR73 FHV73 FHZ73 FID73 FIH73 FIL73 FIP73 FIT73 FIX73 FJB73 FJF73 FJJ73 FJN73 FJR73 FJV73 FJZ73 FKD73 FKH73 FKL73 FKP73 FKT73 FKX73 FLB73 FLF73 FLJ73 FLN73 FLR73 FLV73 FLZ73 FMD73 FMH73 FML73 FMP73 FMT73 FMX73 FNB73 FNF73 FNJ73 FNN73 FNR73 FNV73 FNZ73 FOD73 FOH73 FOL73 FOP73 FOT73 FOX73 FPB73 FPF73 FPJ73 FPN73 FPR73 FPV73 FPZ73 FQD73 FQH73 FQL73 FQP73 FQT73 FQX73 FRB73 FRF73 FRJ73 FRN73 FRR73 FRV73 FRZ73 FSD73 FSH73 FSL73 FSP73 FST73 FSX73 FTB73 FTF73 FTJ73 FTN73 FTR73 FTV73 FTZ73 FUD73 FUH73 FUL73 FUP73 FUT73 FUX73 FVB73 FVF73 FVJ73 FVN73 FVR73 FVV73 FVZ73 FWD73 FWH73 FWL73 FWP73 FWT73 FWX73 FXB73 FXF73 FXJ73 FXN73 FXR73 FXV73 FXZ73 FYD73 FYH73 FYL73 FYP73 FYT73 FYX73 FZB73 FZF73 FZJ73 FZN73 FZR73 FZV73 FZZ73 GAD73 GAH73 GAL73 GAP73 GAT73 GAX73 GBB73 GBF73 GBJ73 GBN73 GBR73 GBV73 GBZ73 GCD73 GCH73 GCL73 GCP73 GCT73 GCX73 GDB73 GDF73 GDJ73 GDN73 GDR73 GDV73 GDZ73 GED73 GEH73 GEL73 GEP73 GET73 GEX73 GFB73 GFF73 GFJ73 GFN73 GFR73 GFV73 GFZ73 GGD73 GGH73 GGL73 GGP73 GGT73 GGX73 GHB73 GHF73 GHJ73 GHN73 GHR73 GHV73 GHZ73 GID73 GIH73 GIL73 GIP73 GIT73 GIX73 GJB73 GJF73 GJJ73 GJN73 GJR73 GJV73 GJZ73 GKD73 GKH73 GKL73 GKP73 GKT73 GKX73 GLB73 GLF73 GLJ73 GLN73 GLR73 GLV73 GLZ73 GMD73 GMH73 GML73 GMP73 GMT73 GMX73 GNB73 GNF73 GNJ73 GNN73 GNR73 GNV73 GNZ73 GOD73 GOH73 GOL73 GOP73 GOT73 GOX73 GPB73 GPF73 GPJ73 GPN73 GPR73 GPV73 GPZ73 GQD73 GQH73 GQL73 GQP73 GQT73 GQX73 GRB73 GRF73 GRJ73 GRN73 GRR73 GRV73 GRZ73 GSD73 GSH73 GSL73 GSP73 GST73 GSX73 GTB73 GTF73 GTJ73 GTN73 GTR73 GTV73 GTZ73 GUD73 GUH73 GUL73 GUP73 GUT73 GUX73 GVB73 GVF73 GVJ73 GVN73 GVR73 GVV73 GVZ73 GWD73 GWH73 GWL73 GWP73 GWT73 GWX73 GXB73 GXF73 GXJ73 GXN73 GXR73 GXV73 GXZ73 GYD73 GYH73 GYL73 GYP73 GYT73 GYX73 GZB73 GZF73 GZJ73 GZN73 GZR73 GZV73 GZZ73 HAD73 HAH73 HAL73 HAP73 HAT73 HAX73 HBB73 HBF73 HBJ73 HBN73 HBR73 HBV73 HBZ73 HCD73 HCH73 HCL73 HCP73 HCT73 HCX73 HDB73 HDF73 HDJ73 HDN73 HDR73 HDV73 HDZ73 HED73 HEH73 HEL73 HEP73 HET73 HEX73 HFB73 HFF73 HFJ73 HFN73 HFR73 HFV73 HFZ73 HGD73 HGH73 HGL73 HGP73 HGT73 HGX73 HHB73 HHF73 HHJ73 HHN73 HHR73 HHV73 HHZ73 HID73 HIH73 HIL73 HIP73 HIT73 HIX73 HJB73 HJF73 HJJ73 HJN73 HJR73 HJV73 HJZ73 HKD73 HKH73 HKL73 HKP73 HKT73 HKX73 HLB73 HLF73 HLJ73 HLN73 HLR73 HLV73 HLZ73 HMD73 HMH73 HML73 HMP73 HMT73 HMX73 HNB73 HNF73 HNJ73 HNN73 HNR73 HNV73 HNZ73 HOD73 HOH73 HOL73 HOP73 HOT73 HOX73 HPB73 HPF73 HPJ73 HPN73 HPR73 HPV73 HPZ73 HQD73 HQH73 HQL73 HQP73 HQT73 HQX73 HRB73 HRF73 HRJ73 HRN73 HRR73 HRV73 HRZ73 HSD73 HSH73 HSL73 HSP73 HST73 HSX73 HTB73 HTF73 HTJ73 HTN73 HTR73 HTV73 HTZ73 HUD73 HUH73 HUL73 HUP73 HUT73 HUX73 HVB73 HVF73 HVJ73 HVN73 HVR73 HVV73 HVZ73 HWD73 HWH73 HWL73 HWP73 HWT73 HWX73 HXB73 HXF73 HXJ73 HXN73 HXR73 HXV73 HXZ73 HYD73 HYH73 HYL73 HYP73 HYT73 HYX73 HZB73 HZF73 HZJ73 HZN73 HZR73 HZV73 HZZ73 IAD73 IAH73 IAL73 IAP73 IAT73 IAX73 IBB73 IBF73 IBJ73 IBN73 IBR73 IBV73 IBZ73 ICD73 ICH73 ICL73 ICP73 ICT73 ICX73 IDB73 IDF73 IDJ73 IDN73 IDR73 IDV73 IDZ73 IED73 IEH73 IEL73 IEP73 IET73 IEX73 IFB73 IFF73 IFJ73 IFN73 IFR73 IFV73 IFZ73 IGD73 IGH73 IGL73 IGP73 IGT73 IGX73 IHB73 IHF73 IHJ73 IHN73 IHR73 IHV73 IHZ73 IID73 IIH73 IIL73 IIP73 IIT73 IIX73 IJB73 IJF73 IJJ73 IJN73 IJR73 IJV73 IJZ73 IKD73 IKH73 IKL73 IKP73 IKT73 IKX73 ILB73 ILF73 ILJ73 ILN73 ILR73 ILV73 ILZ73 IMD73 IMH73 IML73 IMP73 IMT73 IMX73 INB73 INF73 INJ73 INN73 INR73 INV73 INZ73 IOD73 IOH73 IOL73 IOP73 IOT73 IOX73 IPB73 IPF73 IPJ73 IPN73 IPR73 IPV73 IPZ73 IQD73 IQH73 IQL73 IQP73 IQT73 IQX73 IRB73 IRF73 IRJ73 IRN73 IRR73 IRV73 IRZ73 ISD73 ISH73 ISL73 ISP73 IST73 ISX73 ITB73 ITF73 ITJ73 ITN73 ITR73 ITV73 ITZ73 IUD73 IUH73 IUL73 IUP73 IUT73 IUX73 IVB73 IVF73 IVJ73 IVN73 IVR73 IVV73 IVZ73 IWD73 IWH73 IWL73 IWP73 IWT73 IWX73 IXB73 IXF73 IXJ73 IXN73 IXR73 IXV73 IXZ73 IYD73 IYH73 IYL73 IYP73 IYT73 IYX73 IZB73 IZF73 IZJ73 IZN73 IZR73 IZV73 IZZ73 JAD73 JAH73 JAL73 JAP73 JAT73 JAX73 JBB73 JBF73 JBJ73 JBN73 JBR73 JBV73 JBZ73 JCD73 JCH73 JCL73 JCP73 JCT73 JCX73 JDB73 JDF73 JDJ73 JDN73 JDR73 JDV73 JDZ73 JED73 JEH73 JEL73 JEP73 JET73 JEX73 JFB73 JFF73 JFJ73 JFN73 JFR73 JFV73 JFZ73 JGD73 JGH73 JGL73 JGP73 JGT73 JGX73 JHB73 JHF73 JHJ73 JHN73 JHR73 JHV73 JHZ73 JID73 JIH73 JIL73 JIP73 JIT73 JIX73 JJB73 JJF73 JJJ73 JJN73 JJR73 JJV73 JJZ73 JKD73 JKH73 JKL73 JKP73 JKT73 JKX73 JLB73 JLF73 JLJ73 JLN73 JLR73 JLV73 JLZ73 JMD73 JMH73 JML73 JMP73 JMT73 JMX73 JNB73 JNF73 JNJ73 JNN73 JNR73 JNV73 JNZ73 JOD73 JOH73 JOL73 JOP73 JOT73 JOX73 JPB73 JPF73 JPJ73 JPN73 JPR73 JPV73 JPZ73 JQD73 JQH73 JQL73 JQP73 JQT73 JQX73 JRB73 JRF73 JRJ73 JRN73 JRR73 JRV73 JRZ73 JSD73 JSH73 JSL73 JSP73 JST73 JSX73 JTB73 JTF73 JTJ73 JTN73 JTR73 JTV73 JTZ73 JUD73 JUH73 JUL73 JUP73 JUT73 JUX73 JVB73 JVF73 JVJ73 JVN73 JVR73 JVV73 JVZ73 JWD73 JWH73 JWL73 JWP73 JWT73 JWX73 JXB73 JXF73 JXJ73 JXN73 JXR73 JXV73 JXZ73 JYD73 JYH73 JYL73 JYP73 JYT73 JYX73 JZB73 JZF73 JZJ73 JZN73 JZR73 JZV73 JZZ73 KAD73 KAH73 KAL73 KAP73 KAT73 KAX73 KBB73 KBF73 KBJ73 KBN73 KBR73 KBV73 KBZ73 KCD73 KCH73 KCL73 KCP73 KCT73 KCX73 KDB73 KDF73 KDJ73 KDN73 KDR73 KDV73 KDZ73 KED73 KEH73 KEL73 KEP73 KET73 KEX73 KFB73 KFF73 KFJ73 KFN73 KFR73 KFV73 KFZ73 KGD73 KGH73 KGL73 KGP73 KGT73 KGX73 KHB73 KHF73 KHJ73 KHN73 KHR73 KHV73 KHZ73 KID73 KIH73 KIL73 KIP73 KIT73 KIX73 KJB73 KJF73 KJJ73 KJN73 KJR73 KJV73 KJZ73 KKD73 KKH73 KKL73 KKP73 KKT73 KKX73 KLB73 KLF73 KLJ73 KLN73 KLR73 KLV73 KLZ73 KMD73 KMH73 KML73 KMP73 KMT73 KMX73 KNB73 KNF73 KNJ73 KNN73 KNR73 KNV73 KNZ73 KOD73 KOH73 KOL73 KOP73 KOT73 KOX73 KPB73 KPF73 KPJ73 KPN73 KPR73 KPV73 KPZ73 KQD73 KQH73 KQL73 KQP73 KQT73 KQX73 KRB73 KRF73 KRJ73 KRN73 KRR73 KRV73 KRZ73 KSD73 KSH73 KSL73 KSP73 KST73 KSX73 KTB73 KTF73 KTJ73 KTN73 KTR73 KTV73 KTZ73 KUD73 KUH73 KUL73 KUP73 KUT73 KUX73 KVB73 KVF73 KVJ73 KVN73 KVR73 KVV73 KVZ73 KWD73 KWH73 KWL73 KWP73 KWT73 KWX73 KXB73 KXF73 KXJ73 KXN73 KXR73 KXV73 KXZ73 KYD73 KYH73 KYL73 KYP73 KYT73 KYX73 KZB73 KZF73 KZJ73 KZN73 KZR73 KZV73 KZZ73 LAD73 LAH73 LAL73 LAP73 LAT73 LAX73 LBB73 LBF73 LBJ73 LBN73 LBR73 LBV73 LBZ73 LCD73 LCH73 LCL73 LCP73 LCT73 LCX73 LDB73 LDF73 LDJ73 LDN73 LDR73 LDV73 LDZ73 LED73 LEH73 LEL73 LEP73 LET73 LEX73 LFB73 LFF73 LFJ73 LFN73 LFR73 LFV73 LFZ73 LGD73 LGH73 LGL73 LGP73 LGT73 LGX73 LHB73 LHF73 LHJ73 LHN73 LHR73 LHV73 LHZ73 LID73 LIH73 LIL73 LIP73 LIT73 LIX73 LJB73 LJF73 LJJ73 LJN73 LJR73 LJV73 LJZ73 LKD73 LKH73 LKL73 LKP73 LKT73 LKX73 LLB73 LLF73 LLJ73 LLN73 LLR73 LLV73 LLZ73 LMD73 LMH73 LML73 LMP73 LMT73 LMX73 LNB73 LNF73 LNJ73 LNN73 LNR73 LNV73 LNZ73 LOD73 LOH73 LOL73 LOP73 LOT73 LOX73 LPB73 LPF73 LPJ73 LPN73 LPR73 LPV73 LPZ73 LQD73 LQH73 LQL73 LQP73 LQT73 LQX73 LRB73 LRF73 LRJ73 LRN73 LRR73 LRV73 LRZ73 LSD73 LSH73 LSL73 LSP73 LST73 LSX73 LTB73 LTF73 LTJ73 LTN73 LTR73 LTV73 LTZ73 LUD73 LUH73 LUL73 LUP73 LUT73 LUX73 LVB73 LVF73 LVJ73 LVN73 LVR73 LVV73 LVZ73 LWD73 LWH73 LWL73 LWP73 LWT73 LWX73 LXB73 LXF73 LXJ73 LXN73 LXR73 LXV73 LXZ73 LYD73 LYH73 LYL73 LYP73 LYT73 LYX73 LZB73 LZF73 LZJ73 LZN73 LZR73 LZV73 LZZ73 MAD73 MAH73 MAL73 MAP73 MAT73 MAX73 MBB73 MBF73 MBJ73 MBN73 MBR73 MBV73 MBZ73 MCD73 MCH73 MCL73 MCP73 MCT73 MCX73 MDB73 MDF73 MDJ73 MDN73 MDR73 MDV73 MDZ73 MED73 MEH73 MEL73 MEP73 MET73 MEX73 MFB73 MFF73 MFJ73 MFN73 MFR73 MFV73 MFZ73 MGD73 MGH73 MGL73 MGP73 MGT73 MGX73 MHB73 MHF73 MHJ73 MHN73 MHR73 MHV73 MHZ73 MID73 MIH73 MIL73 MIP73 MIT73 MIX73 MJB73 MJF73 MJJ73 MJN73 MJR73 MJV73 MJZ73 MKD73 MKH73 MKL73 MKP73 MKT73 MKX73 MLB73 MLF73 MLJ73 MLN73 MLR73 MLV73 MLZ73 MMD73 MMH73 MML73 MMP73 MMT73 MMX73 MNB73 MNF73 MNJ73 MNN73 MNR73 MNV73 MNZ73 MOD73 MOH73 MOL73 MOP73 MOT73 MOX73 MPB73 MPF73 MPJ73 MPN73 MPR73 MPV73 MPZ73 MQD73 MQH73 MQL73 MQP73 MQT73 MQX73 MRB73 MRF73 MRJ73 MRN73 MRR73 MRV73 MRZ73 MSD73 MSH73 MSL73 MSP73 MST73 MSX73 MTB73 MTF73 MTJ73 MTN73 MTR73 MTV73 MTZ73 MUD73 MUH73 MUL73 MUP73 MUT73 MUX73 MVB73 MVF73 MVJ73 MVN73 MVR73 MVV73 MVZ73 MWD73 MWH73 MWL73 MWP73 MWT73 MWX73 MXB73 MXF73 MXJ73 MXN73 MXR73 MXV73 MXZ73 MYD73 MYH73 MYL73 MYP73 MYT73 MYX73 MZB73 MZF73 MZJ73 MZN73 MZR73 MZV73 MZZ73 NAD73 NAH73 NAL73 NAP73 NAT73 NAX73 NBB73 NBF73 NBJ73 NBN73 NBR73 NBV73 NBZ73 NCD73 NCH73 NCL73 NCP73 NCT73 NCX73 NDB73 NDF73 NDJ73 NDN73 NDR73 NDV73 NDZ73 NED73 NEH73 NEL73 NEP73 NET73 NEX73 NFB73 NFF73 NFJ73 NFN73 NFR73 NFV73 NFZ73 NGD73 NGH73 NGL73 NGP73 NGT73 NGX73 NHB73 NHF73 NHJ73 NHN73 NHR73 NHV73 NHZ73 NID73 NIH73 NIL73 NIP73 NIT73 NIX73 NJB73 NJF73 NJJ73 NJN73 NJR73 NJV73 NJZ73 NKD73 NKH73 NKL73 NKP73 NKT73 NKX73 NLB73 NLF73 NLJ73 NLN73 NLR73 NLV73 NLZ73 NMD73 NMH73 NML73 NMP73 NMT73 NMX73 NNB73 NNF73 NNJ73 NNN73 NNR73 NNV73 NNZ73 NOD73 NOH73 NOL73 NOP73 NOT73 NOX73 NPB73 NPF73 NPJ73 NPN73 NPR73 NPV73 NPZ73 NQD73 NQH73 NQL73 NQP73 NQT73 NQX73 NRB73 NRF73 NRJ73 NRN73 NRR73 NRV73 NRZ73 NSD73 NSH73 NSL73 NSP73 NST73 NSX73 NTB73 NTF73 NTJ73 NTN73 NTR73 NTV73 NTZ73 NUD73 NUH73 NUL73 NUP73 NUT73 NUX73 NVB73 NVF73 NVJ73 NVN73 NVR73 NVV73 NVZ73 NWD73 NWH73 NWL73 NWP73 NWT73 NWX73 NXB73 NXF73 NXJ73 NXN73 NXR73 NXV73 NXZ73 NYD73 NYH73 NYL73 NYP73 NYT73 NYX73 NZB73 NZF73 NZJ73 NZN73 NZR73 NZV73 NZZ73 OAD73 OAH73 OAL73 OAP73 OAT73 OAX73 OBB73 OBF73 OBJ73 OBN73 OBR73 OBV73 OBZ73 OCD73 OCH73 OCL73 OCP73 OCT73 OCX73 ODB73 ODF73 ODJ73 ODN73 ODR73 ODV73 ODZ73 OED73 OEH73 OEL73 OEP73 OET73 OEX73 OFB73 OFF73 OFJ73 OFN73 OFR73 OFV73 OFZ73 OGD73 OGH73 OGL73 OGP73 OGT73 OGX73 OHB73 OHF73 OHJ73 OHN73 OHR73 OHV73 OHZ73 OID73 OIH73 OIL73 OIP73 OIT73 OIX73 OJB73 OJF73 OJJ73 OJN73 OJR73 OJV73 OJZ73 OKD73 OKH73 OKL73 OKP73 OKT73 OKX73 OLB73 OLF73 OLJ73 OLN73 OLR73 OLV73 OLZ73 OMD73 OMH73 OML73 OMP73 OMT73 OMX73 ONB73 ONF73 ONJ73 ONN73 ONR73 ONV73 ONZ73 OOD73 OOH73 OOL73 OOP73 OOT73 OOX73 OPB73 OPF73 OPJ73 OPN73 OPR73 OPV73 OPZ73 OQD73 OQH73 OQL73 OQP73 OQT73 OQX73 ORB73 ORF73 ORJ73 ORN73 ORR73 ORV73 ORZ73 OSD73 OSH73 OSL73 OSP73 OST73 OSX73 OTB73 OTF73 OTJ73 OTN73 OTR73 OTV73 OTZ73 OUD73 OUH73 OUL73 OUP73 OUT73 OUX73 OVB73 OVF73 OVJ73 OVN73 OVR73 OVV73 OVZ73 OWD73 OWH73 OWL73 OWP73 OWT73 OWX73 OXB73 OXF73 OXJ73 OXN73 OXR73 OXV73 OXZ73 OYD73 OYH73 OYL73 OYP73 OYT73 OYX73 OZB73 OZF73 OZJ73 OZN73 OZR73 OZV73 OZZ73 PAD73 PAH73 PAL73 PAP73 PAT73 PAX73 PBB73 PBF73 PBJ73 PBN73 PBR73 PBV73 PBZ73 PCD73 PCH73 PCL73 PCP73 PCT73 PCX73 PDB73 PDF73 PDJ73 PDN73 PDR73 PDV73 PDZ73 PED73 PEH73 PEL73 PEP73 PET73 PEX73 PFB73 PFF73 PFJ73 PFN73 PFR73 PFV73 PFZ73 PGD73 PGH73 PGL73 PGP73 PGT73 PGX73 PHB73 PHF73 PHJ73 PHN73 PHR73 PHV73 PHZ73 PID73 PIH73 PIL73 PIP73 PIT73 PIX73 PJB73 PJF73 PJJ73 PJN73 PJR73 PJV73 PJZ73 PKD73 PKH73 PKL73 PKP73 PKT73 PKX73 PLB73 PLF73 PLJ73 PLN73 PLR73 PLV73 PLZ73 PMD73 PMH73 PML73 PMP73 PMT73 PMX73 PNB73 PNF73 PNJ73 PNN73 PNR73 PNV73 PNZ73 POD73 POH73 POL73 POP73 POT73 POX73 PPB73 PPF73 PPJ73 PPN73 PPR73 PPV73 PPZ73 PQD73 PQH73 PQL73 PQP73 PQT73 PQX73 PRB73 PRF73 PRJ73 PRN73 PRR73 PRV73 PRZ73 PSD73 PSH73 PSL73 PSP73 PST73 PSX73 PTB73 PTF73 PTJ73 PTN73 PTR73 PTV73 PTZ73 PUD73 PUH73 PUL73 PUP73 PUT73 PUX73 PVB73 PVF73 PVJ73 PVN73 PVR73 PVV73 PVZ73 PWD73 PWH73 PWL73 PWP73 PWT73 PWX73 PXB73 PXF73 PXJ73 PXN73 PXR73 PXV73 PXZ73 PYD73 PYH73 PYL73 PYP73 PYT73 PYX73 PZB73 PZF73 PZJ73 PZN73 PZR73 PZV73 PZZ73 QAD73 QAH73 QAL73 QAP73 QAT73 QAX73 QBB73 QBF73 QBJ73 QBN73 QBR73 QBV73 QBZ73 QCD73 QCH73 QCL73 QCP73 QCT73 QCX73 QDB73 QDF73 QDJ73 QDN73 QDR73 QDV73 QDZ73 QED73 QEH73 QEL73 QEP73 QET73 QEX73 QFB73 QFF73 QFJ73 QFN73 QFR73 QFV73 QFZ73 QGD73 QGH73 QGL73 QGP73 QGT73 QGX73 QHB73 QHF73 QHJ73 QHN73 QHR73 QHV73 QHZ73 QID73 QIH73 QIL73 QIP73 QIT73 QIX73 QJB73 QJF73 QJJ73 QJN73 QJR73 QJV73 QJZ73 QKD73 QKH73 QKL73 QKP73 QKT73 QKX73 QLB73 QLF73 QLJ73 QLN73 QLR73 QLV73 QLZ73 QMD73 QMH73 QML73 QMP73 QMT73 QMX73 QNB73 QNF73 QNJ73 QNN73 QNR73 QNV73 QNZ73 QOD73 QOH73 QOL73 QOP73 QOT73 QOX73 QPB73 QPF73 QPJ73 QPN73 QPR73 QPV73 QPZ73 QQD73 QQH73 QQL73 QQP73 QQT73 QQX73 QRB73 QRF73 QRJ73 QRN73 QRR73 QRV73 QRZ73 QSD73 QSH73 QSL73 QSP73 QST73 QSX73 QTB73 QTF73 QTJ73 QTN73 QTR73 QTV73 QTZ73 QUD73 QUH73 QUL73 QUP73 QUT73 QUX73 QVB73 QVF73 QVJ73 QVN73 QVR73 QVV73 QVZ73 QWD73 QWH73 QWL73 QWP73 QWT73 QWX73 QXB73 QXF73 QXJ73 QXN73 QXR73 QXV73 QXZ73 QYD73 QYH73 QYL73 QYP73 QYT73 QYX73 QZB73 QZF73 QZJ73 QZN73 QZR73 QZV73 QZZ73 RAD73 RAH73 RAL73 RAP73 RAT73 RAX73 RBB73 RBF73 RBJ73 RBN73 RBR73 RBV73 RBZ73 RCD73 RCH73 RCL73 RCP73 RCT73 RCX73 RDB73 RDF73 RDJ73 RDN73 RDR73 RDV73 RDZ73 RED73 REH73 REL73 REP73 RET73 REX73 RFB73 RFF73 RFJ73 RFN73 RFR73 RFV73 RFZ73 RGD73 RGH73 RGL73 RGP73 RGT73 RGX73 RHB73 RHF73 RHJ73 RHN73 RHR73 RHV73 RHZ73 RID73 RIH73 RIL73 RIP73 RIT73 RIX73 RJB73 RJF73 RJJ73 RJN73 RJR73 RJV73 RJZ73 RKD73 RKH73 RKL73 RKP73 RKT73 RKX73 RLB73 RLF73 RLJ73 RLN73 RLR73 RLV73 RLZ73 RMD73 RMH73 RML73 RMP73 RMT73 RMX73 RNB73 RNF73 RNJ73 RNN73 RNR73 RNV73 RNZ73 ROD73 ROH73 ROL73 ROP73 ROT73 ROX73 RPB73 RPF73 RPJ73 RPN73 RPR73 RPV73 RPZ73 RQD73 RQH73 RQL73 RQP73 RQT73 RQX73 RRB73 RRF73 RRJ73 RRN73 RRR73 RRV73 RRZ73 RSD73 RSH73 RSL73 RSP73 RST73 RSX73 RTB73 RTF73 RTJ73 RTN73 RTR73 RTV73 RTZ73 RUD73 RUH73 RUL73 RUP73 RUT73 RUX73 RVB73 RVF73 RVJ73 RVN73 RVR73 RVV73 RVZ73 RWD73 RWH73 RWL73 RWP73 RWT73 RWX73 RXB73 RXF73 RXJ73 RXN73 RXR73 RXV73 RXZ73 RYD73 RYH73 RYL73 RYP73 RYT73 RYX73 RZB73 RZF73 RZJ73 RZN73 RZR73 RZV73 RZZ73 SAD73 SAH73 SAL73 SAP73 SAT73 SAX73 SBB73 SBF73 SBJ73 SBN73 SBR73 SBV73 SBZ73 SCD73 SCH73 SCL73 SCP73 SCT73 SCX73 SDB73 SDF73 SDJ73 SDN73 SDR73 SDV73 SDZ73 SED73 SEH73 SEL73 SEP73 SET73 SEX73 SFB73 SFF73 SFJ73 SFN73 SFR73 SFV73 SFZ73 SGD73 SGH73 SGL73 SGP73 SGT73 SGX73 SHB73 SHF73 SHJ73 SHN73 SHR73 SHV73 SHZ73 SID73 SIH73 SIL73 SIP73 SIT73 SIX73 SJB73 SJF73 SJJ73 SJN73 SJR73 SJV73 SJZ73 SKD73 SKH73 SKL73 SKP73 SKT73 SKX73 SLB73 SLF73 SLJ73 SLN73 SLR73 SLV73 SLZ73 SMD73 SMH73 SML73 SMP73 SMT73 SMX73 SNB73 SNF73 SNJ73 SNN73 SNR73 SNV73 SNZ73 SOD73 SOH73 SOL73 SOP73 SOT73 SOX73 SPB73 SPF73 SPJ73 SPN73 SPR73 SPV73 SPZ73 SQD73 SQH73 SQL73 SQP73 SQT73 SQX73 SRB73 SRF73 SRJ73 SRN73 SRR73 SRV73 SRZ73 SSD73 SSH73 SSL73 SSP73 SST73 SSX73 STB73 STF73 STJ73 STN73 STR73 STV73 STZ73 SUD73 SUH73 SUL73 SUP73 SUT73 SUX73 SVB73 SVF73 SVJ73 SVN73 SVR73 SVV73 SVZ73 SWD73 SWH73 SWL73 SWP73 SWT73 SWX73 SXB73 SXF73 SXJ73 SXN73 SXR73 SXV73 SXZ73 SYD73 SYH73 SYL73 SYP73 SYT73 SYX73 SZB73 SZF73 SZJ73 SZN73 SZR73 SZV73 SZZ73 TAD73 TAH73 TAL73 TAP73 TAT73 TAX73 TBB73 TBF73 TBJ73 TBN73 TBR73 TBV73 TBZ73 TCD73 TCH73 TCL73 TCP73 TCT73 TCX73 TDB73 TDF73 TDJ73 TDN73 TDR73 TDV73 TDZ73 TED73 TEH73 TEL73 TEP73 TET73 TEX73 TFB73 TFF73 TFJ73 TFN73 TFR73 TFV73 TFZ73 TGD73 TGH73 TGL73 TGP73 TGT73 TGX73 THB73 THF73 THJ73 THN73 THR73 THV73 THZ73 TID73 TIH73 TIL73 TIP73 TIT73 TIX73 TJB73 TJF73 TJJ73 TJN73 TJR73 TJV73 TJZ73 TKD73 TKH73 TKL73 TKP73 TKT73 TKX73 TLB73 TLF73 TLJ73 TLN73 TLR73 TLV73 TLZ73 TMD73 TMH73 TML73 TMP73 TMT73 TMX73 TNB73 TNF73 TNJ73 TNN73 TNR73 TNV73 TNZ73 TOD73 TOH73 TOL73 TOP73 TOT73 TOX73 TPB73 TPF73 TPJ73 TPN73 TPR73 TPV73 TPZ73 TQD73 TQH73 TQL73 TQP73 TQT73 TQX73 TRB73 TRF73 TRJ73 TRN73 TRR73 TRV73 TRZ73 TSD73 TSH73 TSL73 TSP73 TST73 TSX73 TTB73 TTF73 TTJ73 TTN73 TTR73 TTV73 TTZ73 TUD73 TUH73 TUL73 TUP73 TUT73 TUX73 TVB73 TVF73 TVJ73 TVN73 TVR73 TVV73 TVZ73 TWD73 TWH73 TWL73 TWP73 TWT73 TWX73 TXB73 TXF73 TXJ73 TXN73 TXR73 TXV73 TXZ73 TYD73 TYH73 TYL73 TYP73 TYT73 TYX73 TZB73 TZF73 TZJ73 TZN73 TZR73 TZV73 TZZ73 UAD73 UAH73 UAL73 UAP73 UAT73 UAX73 UBB73 UBF73 UBJ73 UBN73 UBR73 UBV73 UBZ73 UCD73 UCH73 UCL73 UCP73 UCT73 UCX73 UDB73 UDF73 UDJ73 UDN73 UDR73 UDV73 UDZ73 UED73 UEH73 UEL73 UEP73 UET73 UEX73 UFB73 UFF73 UFJ73 UFN73 UFR73 UFV73 UFZ73 UGD73 UGH73 UGL73 UGP73 UGT73 UGX73 UHB73 UHF73 UHJ73 UHN73 UHR73 UHV73 UHZ73 UID73 UIH73 UIL73 UIP73 UIT73 UIX73 UJB73 UJF73 UJJ73 UJN73 UJR73 UJV73 UJZ73 UKD73 UKH73 UKL73 UKP73 UKT73 UKX73 ULB73 ULF73 ULJ73 ULN73 ULR73 ULV73 ULZ73 UMD73 UMH73 UML73 UMP73 UMT73 UMX73 UNB73 UNF73 UNJ73 UNN73 UNR73 UNV73 UNZ73 UOD73 UOH73 UOL73 UOP73 UOT73 UOX73 UPB73 UPF73 UPJ73 UPN73 UPR73 UPV73 UPZ73 UQD73 UQH73 UQL73 UQP73 UQT73 UQX73 URB73 URF73 URJ73 URN73 URR73 URV73 URZ73 USD73 USH73 USL73 USP73 UST73 USX73 UTB73 UTF73 UTJ73 UTN73 UTR73 UTV73 UTZ73 UUD73 UUH73 UUL73 UUP73 UUT73 UUX73 UVB73 UVF73 UVJ73 UVN73 UVR73 UVV73 UVZ73 UWD73 UWH73 UWL73 UWP73 UWT73 UWX73 UXB73 UXF73 UXJ73 UXN73 UXR73 UXV73 UXZ73 UYD73 UYH73 UYL73 UYP73 UYT73 UYX73 UZB73 UZF73 UZJ73 UZN73 UZR73 UZV73 UZZ73 VAD73 VAH73 VAL73 VAP73 VAT73 VAX73 VBB73 VBF73 VBJ73 VBN73 VBR73 VBV73 VBZ73 VCD73 VCH73 VCL73 VCP73 VCT73 VCX73 VDB73 VDF73 VDJ73 VDN73 VDR73 VDV73 VDZ73 VED73 VEH73 VEL73 VEP73 VET73 VEX73 VFB73 VFF73 VFJ73 VFN73 VFR73 VFV73 VFZ73 VGD73 VGH73 VGL73 VGP73 VGT73 VGX73 VHB73 VHF73 VHJ73 VHN73 VHR73 VHV73 VHZ73 VID73 VIH73 VIL73 VIP73 VIT73 VIX73 VJB73 VJF73 VJJ73 VJN73 VJR73 VJV73 VJZ73 VKD73 VKH73 VKL73 VKP73 VKT73 VKX73 VLB73 VLF73 VLJ73 VLN73 VLR73 VLV73 VLZ73 VMD73 VMH73 VML73 VMP73 VMT73 VMX73 VNB73 VNF73 VNJ73 VNN73 VNR73 VNV73 VNZ73 VOD73 VOH73 VOL73 VOP73 VOT73 VOX73 VPB73 VPF73 VPJ73 VPN73 VPR73 VPV73 VPZ73 VQD73 VQH73 VQL73 VQP73 VQT73 VQX73 VRB73 VRF73 VRJ73 VRN73 VRR73 VRV73 VRZ73 VSD73 VSH73 VSL73 VSP73 VST73 VSX73 VTB73 VTF73 VTJ73 VTN73 VTR73 VTV73 VTZ73 VUD73 VUH73 VUL73 VUP73 VUT73 VUX73 VVB73 VVF73 VVJ73 VVN73 VVR73 VVV73 VVZ73 VWD73 VWH73 VWL73 VWP73 VWT73 VWX73 VXB73 VXF73 VXJ73 VXN73 VXR73 VXV73 VXZ73 VYD73 VYH73 VYL73 VYP73 VYT73 VYX73 VZB73 VZF73 VZJ73 VZN73 VZR73 VZV73 VZZ73 WAD73 WAH73 WAL73 WAP73 WAT73 WAX73 WBB73 WBF73 WBJ73 WBN73 WBR73 WBV73 WBZ73 WCD73 WCH73 WCL73 WCP73 WCT73 WCX73 WDB73 WDF73 WDJ73 WDN73 WDR73 WDV73 WDZ73 WED73 WEH73 WEL73 WEP73 WET73 WEX73 WFB73 WFF73 WFJ73 WFN73 WFR73 WFV73 WFZ73 WGD73 WGH73 WGL73 WGP73 WGT73 WGX73 WHB73 WHF73 WHJ73 WHN73 WHR73 WHV73 WHZ73 WID73 WIH73 WIL73 WIP73 WIT73 WIX73 WJB73 WJF73 WJJ73 WJN73 WJR73 WJV73 WJZ73 WKD73 WKH73 WKL73 WKP73 WKT73 WKX73 WLB73 WLF73 WLJ73 WLN73 WLR73 WLV73 WLZ73 WMD73 WMH73 WML73 WMP73 WMT73 WMX73 WNB73 WNF73 WNJ73 WNN73 WNR73 WNV73 WNZ73 WOD73 WOH73 WOL73 WOP73 WOT73 WOX73 WPB73 WPF73 WPJ73 WPN73 WPR73 WPV73 WPZ73 WQD73 WQH73 WQL73 WQP73 WQT73 WQX73 WRB73 WRF73 WRJ73 WRN73 WRR73 WRV73 WRZ73 WSD73 WSH73 WSL73 WSP73 WST73 WSX73 WTB73 WTF73 WTJ73 WTN73 WTR73 WTV73 WTZ73 WUD73 WUH73 WUL73 WUP73 WUT73 WUX73 WVB73 WVF73 WVJ73 WVN73 WVR73 WVV73 WVZ73 WWD73 WWH73 WWL73 WWP73 WWT73 WWX73 WXB73 WXF73 WXJ73 WXN73 WXR73 WXV73 WXZ73 WYD73 WYH73 WYL73 WYP73 WYT73 WYX73 WZB73 WZF73 WZJ73 WZN73 WZR73 WZV73 WZZ73 XAD73 XAH73 XAL73 XAP73 XAT73 XAX73 XBB73 XBF73 XBJ73 XBN73 XBR73 XBV73 XBZ73 XCD73 XCH73 XCL73 XCP73 XCT73 XCX73 XDB73 XDF73 XDJ73 XDN73 XDR73 XDV73 XDZ73 XED73 XEH73 XEL73 XEP73 XET73 XEX73 XFB73">
    <cfRule type="cellIs" dxfId="130" priority="307" operator="equal">
      <formula>N/A</formula>
    </cfRule>
  </conditionalFormatting>
  <conditionalFormatting sqref="F93 J93 N93 R93 V93 Z93 AD93 AH93 AL93 AP93 AT93 AX93 BB93 BF93 BJ93 BN93 BR93 BV93 BZ93 CD93 CH93 CL93 CP93 CT93 CX93 DB93 DF93 DJ93 DN93 DR93 DV93 DZ93 ED93 EH93 EL93 EP93 ET93 EX93 FB93 FF93 FJ93 FN93 FR93 FV93 FZ93 GD93 GH93 GL93 GP93 GT93 GX93 HB93 HF93 HJ93 HN93 HR93 HV93 HZ93 ID93 IH93 IL93 IP93 IT93 IX93 JB93 JF93 JJ93 JN93 JR93 JV93 JZ93 KD93 KH93 KL93 KP93 KT93 KX93 LB93 LF93 LJ93 LN93 LR93 LV93 LZ93 MD93 MH93 ML93 MP93 MT93 MX93 NB93 NF93 NJ93 NN93 NR93 NV93 NZ93 OD93 OH93 OL93 OP93 OT93 OX93 PB93 PF93 PJ93 PN93 PR93 PV93 PZ93 QD93 QH93 QL93 QP93 QT93 QX93 RB93 RF93 RJ93 RN93 RR93 RV93 RZ93 SD93 SH93 SL93 SP93 ST93 SX93 TB93 TF93 TJ93 TN93 TR93 TV93 TZ93 UD93 UH93 UL93 UP93 UT93 UX93 VB93 VF93 VJ93 VN93 VR93 VV93 VZ93 WD93 WH93 WL93 WP93 WT93 WX93 XB93 XF93 XJ93 XN93 XR93 XV93 XZ93 YD93 YH93 YL93 YP93 YT93 YX93 ZB93 ZF93 ZJ93 ZN93 ZR93 ZV93 ZZ93 AAD93 AAH93 AAL93 AAP93 AAT93 AAX93 ABB93 ABF93 ABJ93 ABN93 ABR93 ABV93 ABZ93 ACD93 ACH93 ACL93 ACP93 ACT93 ACX93 ADB93 ADF93 ADJ93 ADN93 ADR93 ADV93 ADZ93 AED93 AEH93 AEL93 AEP93 AET93 AEX93 AFB93 AFF93 AFJ93 AFN93 AFR93 AFV93 AFZ93 AGD93 AGH93 AGL93 AGP93 AGT93 AGX93 AHB93 AHF93 AHJ93 AHN93 AHR93 AHV93 AHZ93 AID93 AIH93 AIL93 AIP93 AIT93 AIX93 AJB93 AJF93 AJJ93 AJN93 AJR93 AJV93 AJZ93 AKD93 AKH93 AKL93 AKP93 AKT93 AKX93 ALB93 ALF93 ALJ93 ALN93 ALR93 ALV93 ALZ93 AMD93 AMH93 AML93 AMP93 AMT93 AMX93 ANB93 ANF93 ANJ93 ANN93 ANR93 ANV93 ANZ93 AOD93 AOH93 AOL93 AOP93 AOT93 AOX93 APB93 APF93 APJ93 APN93 APR93 APV93 APZ93 AQD93 AQH93 AQL93 AQP93 AQT93 AQX93 ARB93 ARF93 ARJ93 ARN93 ARR93 ARV93 ARZ93 ASD93 ASH93 ASL93 ASP93 AST93 ASX93 ATB93 ATF93 ATJ93 ATN93 ATR93 ATV93 ATZ93 AUD93 AUH93 AUL93 AUP93 AUT93 AUX93 AVB93 AVF93 AVJ93 AVN93 AVR93 AVV93 AVZ93 AWD93 AWH93 AWL93 AWP93 AWT93 AWX93 AXB93 AXF93 AXJ93 AXN93 AXR93 AXV93 AXZ93 AYD93 AYH93 AYL93 AYP93 AYT93 AYX93 AZB93 AZF93 AZJ93 AZN93 AZR93 AZV93 AZZ93 BAD93 BAH93 BAL93 BAP93 BAT93 BAX93 BBB93 BBF93 BBJ93 BBN93 BBR93 BBV93 BBZ93 BCD93 BCH93 BCL93 BCP93 BCT93 BCX93 BDB93 BDF93 BDJ93 BDN93 BDR93 BDV93 BDZ93 BED93 BEH93 BEL93 BEP93 BET93 BEX93 BFB93 BFF93 BFJ93 BFN93 BFR93 BFV93 BFZ93 BGD93 BGH93 BGL93 BGP93 BGT93 BGX93 BHB93 BHF93 BHJ93 BHN93 BHR93 BHV93 BHZ93 BID93 BIH93 BIL93 BIP93 BIT93 BIX93 BJB93 BJF93 BJJ93 BJN93 BJR93 BJV93 BJZ93 BKD93 BKH93 BKL93 BKP93 BKT93 BKX93 BLB93 BLF93 BLJ93 BLN93 BLR93 BLV93 BLZ93 BMD93 BMH93 BML93 BMP93 BMT93 BMX93 BNB93 BNF93 BNJ93 BNN93 BNR93 BNV93 BNZ93 BOD93 BOH93 BOL93 BOP93 BOT93 BOX93 BPB93 BPF93 BPJ93 BPN93 BPR93 BPV93 BPZ93 BQD93 BQH93 BQL93 BQP93 BQT93 BQX93 BRB93 BRF93 BRJ93 BRN93 BRR93 BRV93 BRZ93 BSD93 BSH93 BSL93 BSP93 BST93 BSX93 BTB93 BTF93 BTJ93 BTN93 BTR93 BTV93 BTZ93 BUD93 BUH93 BUL93 BUP93 BUT93 BUX93 BVB93 BVF93 BVJ93 BVN93 BVR93 BVV93 BVZ93 BWD93 BWH93 BWL93 BWP93 BWT93 BWX93 BXB93 BXF93 BXJ93 BXN93 BXR93 BXV93 BXZ93 BYD93 BYH93 BYL93 BYP93 BYT93 BYX93 BZB93 BZF93 BZJ93 BZN93 BZR93 BZV93 BZZ93 CAD93 CAH93 CAL93 CAP93 CAT93 CAX93 CBB93 CBF93 CBJ93 CBN93 CBR93 CBV93 CBZ93 CCD93 CCH93 CCL93 CCP93 CCT93 CCX93 CDB93 CDF93 CDJ93 CDN93 CDR93 CDV93 CDZ93 CED93 CEH93 CEL93 CEP93 CET93 CEX93 CFB93 CFF93 CFJ93 CFN93 CFR93 CFV93 CFZ93 CGD93 CGH93 CGL93 CGP93 CGT93 CGX93 CHB93 CHF93 CHJ93 CHN93 CHR93 CHV93 CHZ93 CID93 CIH93 CIL93 CIP93 CIT93 CIX93 CJB93 CJF93 CJJ93 CJN93 CJR93 CJV93 CJZ93 CKD93 CKH93 CKL93 CKP93 CKT93 CKX93 CLB93 CLF93 CLJ93 CLN93 CLR93 CLV93 CLZ93 CMD93 CMH93 CML93 CMP93 CMT93 CMX93 CNB93 CNF93 CNJ93 CNN93 CNR93 CNV93 CNZ93 COD93 COH93 COL93 COP93 COT93 COX93 CPB93 CPF93 CPJ93 CPN93 CPR93 CPV93 CPZ93 CQD93 CQH93 CQL93 CQP93 CQT93 CQX93 CRB93 CRF93 CRJ93 CRN93 CRR93 CRV93 CRZ93 CSD93 CSH93 CSL93 CSP93 CST93 CSX93 CTB93 CTF93 CTJ93 CTN93 CTR93 CTV93 CTZ93 CUD93 CUH93 CUL93 CUP93 CUT93 CUX93 CVB93 CVF93 CVJ93 CVN93 CVR93 CVV93 CVZ93 CWD93 CWH93 CWL93 CWP93 CWT93 CWX93 CXB93 CXF93 CXJ93 CXN93 CXR93 CXV93 CXZ93 CYD93 CYH93 CYL93 CYP93 CYT93 CYX93 CZB93 CZF93 CZJ93 CZN93 CZR93 CZV93 CZZ93 DAD93 DAH93 DAL93 DAP93 DAT93 DAX93 DBB93 DBF93 DBJ93 DBN93 DBR93 DBV93 DBZ93 DCD93 DCH93 DCL93 DCP93 DCT93 DCX93 DDB93 DDF93 DDJ93 DDN93 DDR93 DDV93 DDZ93 DED93 DEH93 DEL93 DEP93 DET93 DEX93 DFB93 DFF93 DFJ93 DFN93 DFR93 DFV93 DFZ93 DGD93 DGH93 DGL93 DGP93 DGT93 DGX93 DHB93 DHF93 DHJ93 DHN93 DHR93 DHV93 DHZ93 DID93 DIH93 DIL93 DIP93 DIT93 DIX93 DJB93 DJF93 DJJ93 DJN93 DJR93 DJV93 DJZ93 DKD93 DKH93 DKL93 DKP93 DKT93 DKX93 DLB93 DLF93 DLJ93 DLN93 DLR93 DLV93 DLZ93 DMD93 DMH93 DML93 DMP93 DMT93 DMX93 DNB93 DNF93 DNJ93 DNN93 DNR93 DNV93 DNZ93 DOD93 DOH93 DOL93 DOP93 DOT93 DOX93 DPB93 DPF93 DPJ93 DPN93 DPR93 DPV93 DPZ93 DQD93 DQH93 DQL93 DQP93 DQT93 DQX93 DRB93 DRF93 DRJ93 DRN93 DRR93 DRV93 DRZ93 DSD93 DSH93 DSL93 DSP93 DST93 DSX93 DTB93 DTF93 DTJ93 DTN93 DTR93 DTV93 DTZ93 DUD93 DUH93 DUL93 DUP93 DUT93 DUX93 DVB93 DVF93 DVJ93 DVN93 DVR93 DVV93 DVZ93 DWD93 DWH93 DWL93 DWP93 DWT93 DWX93 DXB93 DXF93 DXJ93 DXN93 DXR93 DXV93 DXZ93 DYD93 DYH93 DYL93 DYP93 DYT93 DYX93 DZB93 DZF93 DZJ93 DZN93 DZR93 DZV93 DZZ93 EAD93 EAH93 EAL93 EAP93 EAT93 EAX93 EBB93 EBF93 EBJ93 EBN93 EBR93 EBV93 EBZ93 ECD93 ECH93 ECL93 ECP93 ECT93 ECX93 EDB93 EDF93 EDJ93 EDN93 EDR93 EDV93 EDZ93 EED93 EEH93 EEL93 EEP93 EET93 EEX93 EFB93 EFF93 EFJ93 EFN93 EFR93 EFV93 EFZ93 EGD93 EGH93 EGL93 EGP93 EGT93 EGX93 EHB93 EHF93 EHJ93 EHN93 EHR93 EHV93 EHZ93 EID93 EIH93 EIL93 EIP93 EIT93 EIX93 EJB93 EJF93 EJJ93 EJN93 EJR93 EJV93 EJZ93 EKD93 EKH93 EKL93 EKP93 EKT93 EKX93 ELB93 ELF93 ELJ93 ELN93 ELR93 ELV93 ELZ93 EMD93 EMH93 EML93 EMP93 EMT93 EMX93 ENB93 ENF93 ENJ93 ENN93 ENR93 ENV93 ENZ93 EOD93 EOH93 EOL93 EOP93 EOT93 EOX93 EPB93 EPF93 EPJ93 EPN93 EPR93 EPV93 EPZ93 EQD93 EQH93 EQL93 EQP93 EQT93 EQX93 ERB93 ERF93 ERJ93 ERN93 ERR93 ERV93 ERZ93 ESD93 ESH93 ESL93 ESP93 EST93 ESX93 ETB93 ETF93 ETJ93 ETN93 ETR93 ETV93 ETZ93 EUD93 EUH93 EUL93 EUP93 EUT93 EUX93 EVB93 EVF93 EVJ93 EVN93 EVR93 EVV93 EVZ93 EWD93 EWH93 EWL93 EWP93 EWT93 EWX93 EXB93 EXF93 EXJ93 EXN93 EXR93 EXV93 EXZ93 EYD93 EYH93 EYL93 EYP93 EYT93 EYX93 EZB93 EZF93 EZJ93 EZN93 EZR93 EZV93 EZZ93 FAD93 FAH93 FAL93 FAP93 FAT93 FAX93 FBB93 FBF93 FBJ93 FBN93 FBR93 FBV93 FBZ93 FCD93 FCH93 FCL93 FCP93 FCT93 FCX93 FDB93 FDF93 FDJ93 FDN93 FDR93 FDV93 FDZ93 FED93 FEH93 FEL93 FEP93 FET93 FEX93 FFB93 FFF93 FFJ93 FFN93 FFR93 FFV93 FFZ93 FGD93 FGH93 FGL93 FGP93 FGT93 FGX93 FHB93 FHF93 FHJ93 FHN93 FHR93 FHV93 FHZ93 FID93 FIH93 FIL93 FIP93 FIT93 FIX93 FJB93 FJF93 FJJ93 FJN93 FJR93 FJV93 FJZ93 FKD93 FKH93 FKL93 FKP93 FKT93 FKX93 FLB93 FLF93 FLJ93 FLN93 FLR93 FLV93 FLZ93 FMD93 FMH93 FML93 FMP93 FMT93 FMX93 FNB93 FNF93 FNJ93 FNN93 FNR93 FNV93 FNZ93 FOD93 FOH93 FOL93 FOP93 FOT93 FOX93 FPB93 FPF93 FPJ93 FPN93 FPR93 FPV93 FPZ93 FQD93 FQH93 FQL93 FQP93 FQT93 FQX93 FRB93 FRF93 FRJ93 FRN93 FRR93 FRV93 FRZ93 FSD93 FSH93 FSL93 FSP93 FST93 FSX93 FTB93 FTF93 FTJ93 FTN93 FTR93 FTV93 FTZ93 FUD93 FUH93 FUL93 FUP93 FUT93 FUX93 FVB93 FVF93 FVJ93 FVN93 FVR93 FVV93 FVZ93 FWD93 FWH93 FWL93 FWP93 FWT93 FWX93 FXB93 FXF93 FXJ93 FXN93 FXR93 FXV93 FXZ93 FYD93 FYH93 FYL93 FYP93 FYT93 FYX93 FZB93 FZF93 FZJ93 FZN93 FZR93 FZV93 FZZ93 GAD93 GAH93 GAL93 GAP93 GAT93 GAX93 GBB93 GBF93 GBJ93 GBN93 GBR93 GBV93 GBZ93 GCD93 GCH93 GCL93 GCP93 GCT93 GCX93 GDB93 GDF93 GDJ93 GDN93 GDR93 GDV93 GDZ93 GED93 GEH93 GEL93 GEP93 GET93 GEX93 GFB93 GFF93 GFJ93 GFN93 GFR93 GFV93 GFZ93 GGD93 GGH93 GGL93 GGP93 GGT93 GGX93 GHB93 GHF93 GHJ93 GHN93 GHR93 GHV93 GHZ93 GID93 GIH93 GIL93 GIP93 GIT93 GIX93 GJB93 GJF93 GJJ93 GJN93 GJR93 GJV93 GJZ93 GKD93 GKH93 GKL93 GKP93 GKT93 GKX93 GLB93 GLF93 GLJ93 GLN93 GLR93 GLV93 GLZ93 GMD93 GMH93 GML93 GMP93 GMT93 GMX93 GNB93 GNF93 GNJ93 GNN93 GNR93 GNV93 GNZ93 GOD93 GOH93 GOL93 GOP93 GOT93 GOX93 GPB93 GPF93 GPJ93 GPN93 GPR93 GPV93 GPZ93 GQD93 GQH93 GQL93 GQP93 GQT93 GQX93 GRB93 GRF93 GRJ93 GRN93 GRR93 GRV93 GRZ93 GSD93 GSH93 GSL93 GSP93 GST93 GSX93 GTB93 GTF93 GTJ93 GTN93 GTR93 GTV93 GTZ93 GUD93 GUH93 GUL93 GUP93 GUT93 GUX93 GVB93 GVF93 GVJ93 GVN93 GVR93 GVV93 GVZ93 GWD93 GWH93 GWL93 GWP93 GWT93 GWX93 GXB93 GXF93 GXJ93 GXN93 GXR93 GXV93 GXZ93 GYD93 GYH93 GYL93 GYP93 GYT93 GYX93 GZB93 GZF93 GZJ93 GZN93 GZR93 GZV93 GZZ93 HAD93 HAH93 HAL93 HAP93 HAT93 HAX93 HBB93 HBF93 HBJ93 HBN93 HBR93 HBV93 HBZ93 HCD93 HCH93 HCL93 HCP93 HCT93 HCX93 HDB93 HDF93 HDJ93 HDN93 HDR93 HDV93 HDZ93 HED93 HEH93 HEL93 HEP93 HET93 HEX93 HFB93 HFF93 HFJ93 HFN93 HFR93 HFV93 HFZ93 HGD93 HGH93 HGL93 HGP93 HGT93 HGX93 HHB93 HHF93 HHJ93 HHN93 HHR93 HHV93 HHZ93 HID93 HIH93 HIL93 HIP93 HIT93 HIX93 HJB93 HJF93 HJJ93 HJN93 HJR93 HJV93 HJZ93 HKD93 HKH93 HKL93 HKP93 HKT93 HKX93 HLB93 HLF93 HLJ93 HLN93 HLR93 HLV93 HLZ93 HMD93 HMH93 HML93 HMP93 HMT93 HMX93 HNB93 HNF93 HNJ93 HNN93 HNR93 HNV93 HNZ93 HOD93 HOH93 HOL93 HOP93 HOT93 HOX93 HPB93 HPF93 HPJ93 HPN93 HPR93 HPV93 HPZ93 HQD93 HQH93 HQL93 HQP93 HQT93 HQX93 HRB93 HRF93 HRJ93 HRN93 HRR93 HRV93 HRZ93 HSD93 HSH93 HSL93 HSP93 HST93 HSX93 HTB93 HTF93 HTJ93 HTN93 HTR93 HTV93 HTZ93 HUD93 HUH93 HUL93 HUP93 HUT93 HUX93 HVB93 HVF93 HVJ93 HVN93 HVR93 HVV93 HVZ93 HWD93 HWH93 HWL93 HWP93 HWT93 HWX93 HXB93 HXF93 HXJ93 HXN93 HXR93 HXV93 HXZ93 HYD93 HYH93 HYL93 HYP93 HYT93 HYX93 HZB93 HZF93 HZJ93 HZN93 HZR93 HZV93 HZZ93 IAD93 IAH93 IAL93 IAP93 IAT93 IAX93 IBB93 IBF93 IBJ93 IBN93 IBR93 IBV93 IBZ93 ICD93 ICH93 ICL93 ICP93 ICT93 ICX93 IDB93 IDF93 IDJ93 IDN93 IDR93 IDV93 IDZ93 IED93 IEH93 IEL93 IEP93 IET93 IEX93 IFB93 IFF93 IFJ93 IFN93 IFR93 IFV93 IFZ93 IGD93 IGH93 IGL93 IGP93 IGT93 IGX93 IHB93 IHF93 IHJ93 IHN93 IHR93 IHV93 IHZ93 IID93 IIH93 IIL93 IIP93 IIT93 IIX93 IJB93 IJF93 IJJ93 IJN93 IJR93 IJV93 IJZ93 IKD93 IKH93 IKL93 IKP93 IKT93 IKX93 ILB93 ILF93 ILJ93 ILN93 ILR93 ILV93 ILZ93 IMD93 IMH93 IML93 IMP93 IMT93 IMX93 INB93 INF93 INJ93 INN93 INR93 INV93 INZ93 IOD93 IOH93 IOL93 IOP93 IOT93 IOX93 IPB93 IPF93 IPJ93 IPN93 IPR93 IPV93 IPZ93 IQD93 IQH93 IQL93 IQP93 IQT93 IQX93 IRB93 IRF93 IRJ93 IRN93 IRR93 IRV93 IRZ93 ISD93 ISH93 ISL93 ISP93 IST93 ISX93 ITB93 ITF93 ITJ93 ITN93 ITR93 ITV93 ITZ93 IUD93 IUH93 IUL93 IUP93 IUT93 IUX93 IVB93 IVF93 IVJ93 IVN93 IVR93 IVV93 IVZ93 IWD93 IWH93 IWL93 IWP93 IWT93 IWX93 IXB93 IXF93 IXJ93 IXN93 IXR93 IXV93 IXZ93 IYD93 IYH93 IYL93 IYP93 IYT93 IYX93 IZB93 IZF93 IZJ93 IZN93 IZR93 IZV93 IZZ93 JAD93 JAH93 JAL93 JAP93 JAT93 JAX93 JBB93 JBF93 JBJ93 JBN93 JBR93 JBV93 JBZ93 JCD93 JCH93 JCL93 JCP93 JCT93 JCX93 JDB93 JDF93 JDJ93 JDN93 JDR93 JDV93 JDZ93 JED93 JEH93 JEL93 JEP93 JET93 JEX93 JFB93 JFF93 JFJ93 JFN93 JFR93 JFV93 JFZ93 JGD93 JGH93 JGL93 JGP93 JGT93 JGX93 JHB93 JHF93 JHJ93 JHN93 JHR93 JHV93 JHZ93 JID93 JIH93 JIL93 JIP93 JIT93 JIX93 JJB93 JJF93 JJJ93 JJN93 JJR93 JJV93 JJZ93 JKD93 JKH93 JKL93 JKP93 JKT93 JKX93 JLB93 JLF93 JLJ93 JLN93 JLR93 JLV93 JLZ93 JMD93 JMH93 JML93 JMP93 JMT93 JMX93 JNB93 JNF93 JNJ93 JNN93 JNR93 JNV93 JNZ93 JOD93 JOH93 JOL93 JOP93 JOT93 JOX93 JPB93 JPF93 JPJ93 JPN93 JPR93 JPV93 JPZ93 JQD93 JQH93 JQL93 JQP93 JQT93 JQX93 JRB93 JRF93 JRJ93 JRN93 JRR93 JRV93 JRZ93 JSD93 JSH93 JSL93 JSP93 JST93 JSX93 JTB93 JTF93 JTJ93 JTN93 JTR93 JTV93 JTZ93 JUD93 JUH93 JUL93 JUP93 JUT93 JUX93 JVB93 JVF93 JVJ93 JVN93 JVR93 JVV93 JVZ93 JWD93 JWH93 JWL93 JWP93 JWT93 JWX93 JXB93 JXF93 JXJ93 JXN93 JXR93 JXV93 JXZ93 JYD93 JYH93 JYL93 JYP93 JYT93 JYX93 JZB93 JZF93 JZJ93 JZN93 JZR93 JZV93 JZZ93 KAD93 KAH93 KAL93 KAP93 KAT93 KAX93 KBB93 KBF93 KBJ93 KBN93 KBR93 KBV93 KBZ93 KCD93 KCH93 KCL93 KCP93 KCT93 KCX93 KDB93 KDF93 KDJ93 KDN93 KDR93 KDV93 KDZ93 KED93 KEH93 KEL93 KEP93 KET93 KEX93 KFB93 KFF93 KFJ93 KFN93 KFR93 KFV93 KFZ93 KGD93 KGH93 KGL93 KGP93 KGT93 KGX93 KHB93 KHF93 KHJ93 KHN93 KHR93 KHV93 KHZ93 KID93 KIH93 KIL93 KIP93 KIT93 KIX93 KJB93 KJF93 KJJ93 KJN93 KJR93 KJV93 KJZ93 KKD93 KKH93 KKL93 KKP93 KKT93 KKX93 KLB93 KLF93 KLJ93 KLN93 KLR93 KLV93 KLZ93 KMD93 KMH93 KML93 KMP93 KMT93 KMX93 KNB93 KNF93 KNJ93 KNN93 KNR93 KNV93 KNZ93 KOD93 KOH93 KOL93 KOP93 KOT93 KOX93 KPB93 KPF93 KPJ93 KPN93 KPR93 KPV93 KPZ93 KQD93 KQH93 KQL93 KQP93 KQT93 KQX93 KRB93 KRF93 KRJ93 KRN93 KRR93 KRV93 KRZ93 KSD93 KSH93 KSL93 KSP93 KST93 KSX93 KTB93 KTF93 KTJ93 KTN93 KTR93 KTV93 KTZ93 KUD93 KUH93 KUL93 KUP93 KUT93 KUX93 KVB93 KVF93 KVJ93 KVN93 KVR93 KVV93 KVZ93 KWD93 KWH93 KWL93 KWP93 KWT93 KWX93 KXB93 KXF93 KXJ93 KXN93 KXR93 KXV93 KXZ93 KYD93 KYH93 KYL93 KYP93 KYT93 KYX93 KZB93 KZF93 KZJ93 KZN93 KZR93 KZV93 KZZ93 LAD93 LAH93 LAL93 LAP93 LAT93 LAX93 LBB93 LBF93 LBJ93 LBN93 LBR93 LBV93 LBZ93 LCD93 LCH93 LCL93 LCP93 LCT93 LCX93 LDB93 LDF93 LDJ93 LDN93 LDR93 LDV93 LDZ93 LED93 LEH93 LEL93 LEP93 LET93 LEX93 LFB93 LFF93 LFJ93 LFN93 LFR93 LFV93 LFZ93 LGD93 LGH93 LGL93 LGP93 LGT93 LGX93 LHB93 LHF93 LHJ93 LHN93 LHR93 LHV93 LHZ93 LID93 LIH93 LIL93 LIP93 LIT93 LIX93 LJB93 LJF93 LJJ93 LJN93 LJR93 LJV93 LJZ93 LKD93 LKH93 LKL93 LKP93 LKT93 LKX93 LLB93 LLF93 LLJ93 LLN93 LLR93 LLV93 LLZ93 LMD93 LMH93 LML93 LMP93 LMT93 LMX93 LNB93 LNF93 LNJ93 LNN93 LNR93 LNV93 LNZ93 LOD93 LOH93 LOL93 LOP93 LOT93 LOX93 LPB93 LPF93 LPJ93 LPN93 LPR93 LPV93 LPZ93 LQD93 LQH93 LQL93 LQP93 LQT93 LQX93 LRB93 LRF93 LRJ93 LRN93 LRR93 LRV93 LRZ93 LSD93 LSH93 LSL93 LSP93 LST93 LSX93 LTB93 LTF93 LTJ93 LTN93 LTR93 LTV93 LTZ93 LUD93 LUH93 LUL93 LUP93 LUT93 LUX93 LVB93 LVF93 LVJ93 LVN93 LVR93 LVV93 LVZ93 LWD93 LWH93 LWL93 LWP93 LWT93 LWX93 LXB93 LXF93 LXJ93 LXN93 LXR93 LXV93 LXZ93 LYD93 LYH93 LYL93 LYP93 LYT93 LYX93 LZB93 LZF93 LZJ93 LZN93 LZR93 LZV93 LZZ93 MAD93 MAH93 MAL93 MAP93 MAT93 MAX93 MBB93 MBF93 MBJ93 MBN93 MBR93 MBV93 MBZ93 MCD93 MCH93 MCL93 MCP93 MCT93 MCX93 MDB93 MDF93 MDJ93 MDN93 MDR93 MDV93 MDZ93 MED93 MEH93 MEL93 MEP93 MET93 MEX93 MFB93 MFF93 MFJ93 MFN93 MFR93 MFV93 MFZ93 MGD93 MGH93 MGL93 MGP93 MGT93 MGX93 MHB93 MHF93 MHJ93 MHN93 MHR93 MHV93 MHZ93 MID93 MIH93 MIL93 MIP93 MIT93 MIX93 MJB93 MJF93 MJJ93 MJN93 MJR93 MJV93 MJZ93 MKD93 MKH93 MKL93 MKP93 MKT93 MKX93 MLB93 MLF93 MLJ93 MLN93 MLR93 MLV93 MLZ93 MMD93 MMH93 MML93 MMP93 MMT93 MMX93 MNB93 MNF93 MNJ93 MNN93 MNR93 MNV93 MNZ93 MOD93 MOH93 MOL93 MOP93 MOT93 MOX93 MPB93 MPF93 MPJ93 MPN93 MPR93 MPV93 MPZ93 MQD93 MQH93 MQL93 MQP93 MQT93 MQX93 MRB93 MRF93 MRJ93 MRN93 MRR93 MRV93 MRZ93 MSD93 MSH93 MSL93 MSP93 MST93 MSX93 MTB93 MTF93 MTJ93 MTN93 MTR93 MTV93 MTZ93 MUD93 MUH93 MUL93 MUP93 MUT93 MUX93 MVB93 MVF93 MVJ93 MVN93 MVR93 MVV93 MVZ93 MWD93 MWH93 MWL93 MWP93 MWT93 MWX93 MXB93 MXF93 MXJ93 MXN93 MXR93 MXV93 MXZ93 MYD93 MYH93 MYL93 MYP93 MYT93 MYX93 MZB93 MZF93 MZJ93 MZN93 MZR93 MZV93 MZZ93 NAD93 NAH93 NAL93 NAP93 NAT93 NAX93 NBB93 NBF93 NBJ93 NBN93 NBR93 NBV93 NBZ93 NCD93 NCH93 NCL93 NCP93 NCT93 NCX93 NDB93 NDF93 NDJ93 NDN93 NDR93 NDV93 NDZ93 NED93 NEH93 NEL93 NEP93 NET93 NEX93 NFB93 NFF93 NFJ93 NFN93 NFR93 NFV93 NFZ93 NGD93 NGH93 NGL93 NGP93 NGT93 NGX93 NHB93 NHF93 NHJ93 NHN93 NHR93 NHV93 NHZ93 NID93 NIH93 NIL93 NIP93 NIT93 NIX93 NJB93 NJF93 NJJ93 NJN93 NJR93 NJV93 NJZ93 NKD93 NKH93 NKL93 NKP93 NKT93 NKX93 NLB93 NLF93 NLJ93 NLN93 NLR93 NLV93 NLZ93 NMD93 NMH93 NML93 NMP93 NMT93 NMX93 NNB93 NNF93 NNJ93 NNN93 NNR93 NNV93 NNZ93 NOD93 NOH93 NOL93 NOP93 NOT93 NOX93 NPB93 NPF93 NPJ93 NPN93 NPR93 NPV93 NPZ93 NQD93 NQH93 NQL93 NQP93 NQT93 NQX93 NRB93 NRF93 NRJ93 NRN93 NRR93 NRV93 NRZ93 NSD93 NSH93 NSL93 NSP93 NST93 NSX93 NTB93 NTF93 NTJ93 NTN93 NTR93 NTV93 NTZ93 NUD93 NUH93 NUL93 NUP93 NUT93 NUX93 NVB93 NVF93 NVJ93 NVN93 NVR93 NVV93 NVZ93 NWD93 NWH93 NWL93 NWP93 NWT93 NWX93 NXB93 NXF93 NXJ93 NXN93 NXR93 NXV93 NXZ93 NYD93 NYH93 NYL93 NYP93 NYT93 NYX93 NZB93 NZF93 NZJ93 NZN93 NZR93 NZV93 NZZ93 OAD93 OAH93 OAL93 OAP93 OAT93 OAX93 OBB93 OBF93 OBJ93 OBN93 OBR93 OBV93 OBZ93 OCD93 OCH93 OCL93 OCP93 OCT93 OCX93 ODB93 ODF93 ODJ93 ODN93 ODR93 ODV93 ODZ93 OED93 OEH93 OEL93 OEP93 OET93 OEX93 OFB93 OFF93 OFJ93 OFN93 OFR93 OFV93 OFZ93 OGD93 OGH93 OGL93 OGP93 OGT93 OGX93 OHB93 OHF93 OHJ93 OHN93 OHR93 OHV93 OHZ93 OID93 OIH93 OIL93 OIP93 OIT93 OIX93 OJB93 OJF93 OJJ93 OJN93 OJR93 OJV93 OJZ93 OKD93 OKH93 OKL93 OKP93 OKT93 OKX93 OLB93 OLF93 OLJ93 OLN93 OLR93 OLV93 OLZ93 OMD93 OMH93 OML93 OMP93 OMT93 OMX93 ONB93 ONF93 ONJ93 ONN93 ONR93 ONV93 ONZ93 OOD93 OOH93 OOL93 OOP93 OOT93 OOX93 OPB93 OPF93 OPJ93 OPN93 OPR93 OPV93 OPZ93 OQD93 OQH93 OQL93 OQP93 OQT93 OQX93 ORB93 ORF93 ORJ93 ORN93 ORR93 ORV93 ORZ93 OSD93 OSH93 OSL93 OSP93 OST93 OSX93 OTB93 OTF93 OTJ93 OTN93 OTR93 OTV93 OTZ93 OUD93 OUH93 OUL93 OUP93 OUT93 OUX93 OVB93 OVF93 OVJ93 OVN93 OVR93 OVV93 OVZ93 OWD93 OWH93 OWL93 OWP93 OWT93 OWX93 OXB93 OXF93 OXJ93 OXN93 OXR93 OXV93 OXZ93 OYD93 OYH93 OYL93 OYP93 OYT93 OYX93 OZB93 OZF93 OZJ93 OZN93 OZR93 OZV93 OZZ93 PAD93 PAH93 PAL93 PAP93 PAT93 PAX93 PBB93 PBF93 PBJ93 PBN93 PBR93 PBV93 PBZ93 PCD93 PCH93 PCL93 PCP93 PCT93 PCX93 PDB93 PDF93 PDJ93 PDN93 PDR93 PDV93 PDZ93 PED93 PEH93 PEL93 PEP93 PET93 PEX93 PFB93 PFF93 PFJ93 PFN93 PFR93 PFV93 PFZ93 PGD93 PGH93 PGL93 PGP93 PGT93 PGX93 PHB93 PHF93 PHJ93 PHN93 PHR93 PHV93 PHZ93 PID93 PIH93 PIL93 PIP93 PIT93 PIX93 PJB93 PJF93 PJJ93 PJN93 PJR93 PJV93 PJZ93 PKD93 PKH93 PKL93 PKP93 PKT93 PKX93 PLB93 PLF93 PLJ93 PLN93 PLR93 PLV93 PLZ93 PMD93 PMH93 PML93 PMP93 PMT93 PMX93 PNB93 PNF93 PNJ93 PNN93 PNR93 PNV93 PNZ93 POD93 POH93 POL93 POP93 POT93 POX93 PPB93 PPF93 PPJ93 PPN93 PPR93 PPV93 PPZ93 PQD93 PQH93 PQL93 PQP93 PQT93 PQX93 PRB93 PRF93 PRJ93 PRN93 PRR93 PRV93 PRZ93 PSD93 PSH93 PSL93 PSP93 PST93 PSX93 PTB93 PTF93 PTJ93 PTN93 PTR93 PTV93 PTZ93 PUD93 PUH93 PUL93 PUP93 PUT93 PUX93 PVB93 PVF93 PVJ93 PVN93 PVR93 PVV93 PVZ93 PWD93 PWH93 PWL93 PWP93 PWT93 PWX93 PXB93 PXF93 PXJ93 PXN93 PXR93 PXV93 PXZ93 PYD93 PYH93 PYL93 PYP93 PYT93 PYX93 PZB93 PZF93 PZJ93 PZN93 PZR93 PZV93 PZZ93 QAD93 QAH93 QAL93 QAP93 QAT93 QAX93 QBB93 QBF93 QBJ93 QBN93 QBR93 QBV93 QBZ93 QCD93 QCH93 QCL93 QCP93 QCT93 QCX93 QDB93 QDF93 QDJ93 QDN93 QDR93 QDV93 QDZ93 QED93 QEH93 QEL93 QEP93 QET93 QEX93 QFB93 QFF93 QFJ93 QFN93 QFR93 QFV93 QFZ93 QGD93 QGH93 QGL93 QGP93 QGT93 QGX93 QHB93 QHF93 QHJ93 QHN93 QHR93 QHV93 QHZ93 QID93 QIH93 QIL93 QIP93 QIT93 QIX93 QJB93 QJF93 QJJ93 QJN93 QJR93 QJV93 QJZ93 QKD93 QKH93 QKL93 QKP93 QKT93 QKX93 QLB93 QLF93 QLJ93 QLN93 QLR93 QLV93 QLZ93 QMD93 QMH93 QML93 QMP93 QMT93 QMX93 QNB93 QNF93 QNJ93 QNN93 QNR93 QNV93 QNZ93 QOD93 QOH93 QOL93 QOP93 QOT93 QOX93 QPB93 QPF93 QPJ93 QPN93 QPR93 QPV93 QPZ93 QQD93 QQH93 QQL93 QQP93 QQT93 QQX93 QRB93 QRF93 QRJ93 QRN93 QRR93 QRV93 QRZ93 QSD93 QSH93 QSL93 QSP93 QST93 QSX93 QTB93 QTF93 QTJ93 QTN93 QTR93 QTV93 QTZ93 QUD93 QUH93 QUL93 QUP93 QUT93 QUX93 QVB93 QVF93 QVJ93 QVN93 QVR93 QVV93 QVZ93 QWD93 QWH93 QWL93 QWP93 QWT93 QWX93 QXB93 QXF93 QXJ93 QXN93 QXR93 QXV93 QXZ93 QYD93 QYH93 QYL93 QYP93 QYT93 QYX93 QZB93 QZF93 QZJ93 QZN93 QZR93 QZV93 QZZ93 RAD93 RAH93 RAL93 RAP93 RAT93 RAX93 RBB93 RBF93 RBJ93 RBN93 RBR93 RBV93 RBZ93 RCD93 RCH93 RCL93 RCP93 RCT93 RCX93 RDB93 RDF93 RDJ93 RDN93 RDR93 RDV93 RDZ93 RED93 REH93 REL93 REP93 RET93 REX93 RFB93 RFF93 RFJ93 RFN93 RFR93 RFV93 RFZ93 RGD93 RGH93 RGL93 RGP93 RGT93 RGX93 RHB93 RHF93 RHJ93 RHN93 RHR93 RHV93 RHZ93 RID93 RIH93 RIL93 RIP93 RIT93 RIX93 RJB93 RJF93 RJJ93 RJN93 RJR93 RJV93 RJZ93 RKD93 RKH93 RKL93 RKP93 RKT93 RKX93 RLB93 RLF93 RLJ93 RLN93 RLR93 RLV93 RLZ93 RMD93 RMH93 RML93 RMP93 RMT93 RMX93 RNB93 RNF93 RNJ93 RNN93 RNR93 RNV93 RNZ93 ROD93 ROH93 ROL93 ROP93 ROT93 ROX93 RPB93 RPF93 RPJ93 RPN93 RPR93 RPV93 RPZ93 RQD93 RQH93 RQL93 RQP93 RQT93 RQX93 RRB93 RRF93 RRJ93 RRN93 RRR93 RRV93 RRZ93 RSD93 RSH93 RSL93 RSP93 RST93 RSX93 RTB93 RTF93 RTJ93 RTN93 RTR93 RTV93 RTZ93 RUD93 RUH93 RUL93 RUP93 RUT93 RUX93 RVB93 RVF93 RVJ93 RVN93 RVR93 RVV93 RVZ93 RWD93 RWH93 RWL93 RWP93 RWT93 RWX93 RXB93 RXF93 RXJ93 RXN93 RXR93 RXV93 RXZ93 RYD93 RYH93 RYL93 RYP93 RYT93 RYX93 RZB93 RZF93 RZJ93 RZN93 RZR93 RZV93 RZZ93 SAD93 SAH93 SAL93 SAP93 SAT93 SAX93 SBB93 SBF93 SBJ93 SBN93 SBR93 SBV93 SBZ93 SCD93 SCH93 SCL93 SCP93 SCT93 SCX93 SDB93 SDF93 SDJ93 SDN93 SDR93 SDV93 SDZ93 SED93 SEH93 SEL93 SEP93 SET93 SEX93 SFB93 SFF93 SFJ93 SFN93 SFR93 SFV93 SFZ93 SGD93 SGH93 SGL93 SGP93 SGT93 SGX93 SHB93 SHF93 SHJ93 SHN93 SHR93 SHV93 SHZ93 SID93 SIH93 SIL93 SIP93 SIT93 SIX93 SJB93 SJF93 SJJ93 SJN93 SJR93 SJV93 SJZ93 SKD93 SKH93 SKL93 SKP93 SKT93 SKX93 SLB93 SLF93 SLJ93 SLN93 SLR93 SLV93 SLZ93 SMD93 SMH93 SML93 SMP93 SMT93 SMX93 SNB93 SNF93 SNJ93 SNN93 SNR93 SNV93 SNZ93 SOD93 SOH93 SOL93 SOP93 SOT93 SOX93 SPB93 SPF93 SPJ93 SPN93 SPR93 SPV93 SPZ93 SQD93 SQH93 SQL93 SQP93 SQT93 SQX93 SRB93 SRF93 SRJ93 SRN93 SRR93 SRV93 SRZ93 SSD93 SSH93 SSL93 SSP93 SST93 SSX93 STB93 STF93 STJ93 STN93 STR93 STV93 STZ93 SUD93 SUH93 SUL93 SUP93 SUT93 SUX93 SVB93 SVF93 SVJ93 SVN93 SVR93 SVV93 SVZ93 SWD93 SWH93 SWL93 SWP93 SWT93 SWX93 SXB93 SXF93 SXJ93 SXN93 SXR93 SXV93 SXZ93 SYD93 SYH93 SYL93 SYP93 SYT93 SYX93 SZB93 SZF93 SZJ93 SZN93 SZR93 SZV93 SZZ93 TAD93 TAH93 TAL93 TAP93 TAT93 TAX93 TBB93 TBF93 TBJ93 TBN93 TBR93 TBV93 TBZ93 TCD93 TCH93 TCL93 TCP93 TCT93 TCX93 TDB93 TDF93 TDJ93 TDN93 TDR93 TDV93 TDZ93 TED93 TEH93 TEL93 TEP93 TET93 TEX93 TFB93 TFF93 TFJ93 TFN93 TFR93 TFV93 TFZ93 TGD93 TGH93 TGL93 TGP93 TGT93 TGX93 THB93 THF93 THJ93 THN93 THR93 THV93 THZ93 TID93 TIH93 TIL93 TIP93 TIT93 TIX93 TJB93 TJF93 TJJ93 TJN93 TJR93 TJV93 TJZ93 TKD93 TKH93 TKL93 TKP93 TKT93 TKX93 TLB93 TLF93 TLJ93 TLN93 TLR93 TLV93 TLZ93 TMD93 TMH93 TML93 TMP93 TMT93 TMX93 TNB93 TNF93 TNJ93 TNN93 TNR93 TNV93 TNZ93 TOD93 TOH93 TOL93 TOP93 TOT93 TOX93 TPB93 TPF93 TPJ93 TPN93 TPR93 TPV93 TPZ93 TQD93 TQH93 TQL93 TQP93 TQT93 TQX93 TRB93 TRF93 TRJ93 TRN93 TRR93 TRV93 TRZ93 TSD93 TSH93 TSL93 TSP93 TST93 TSX93 TTB93 TTF93 TTJ93 TTN93 TTR93 TTV93 TTZ93 TUD93 TUH93 TUL93 TUP93 TUT93 TUX93 TVB93 TVF93 TVJ93 TVN93 TVR93 TVV93 TVZ93 TWD93 TWH93 TWL93 TWP93 TWT93 TWX93 TXB93 TXF93 TXJ93 TXN93 TXR93 TXV93 TXZ93 TYD93 TYH93 TYL93 TYP93 TYT93 TYX93 TZB93 TZF93 TZJ93 TZN93 TZR93 TZV93 TZZ93 UAD93 UAH93 UAL93 UAP93 UAT93 UAX93 UBB93 UBF93 UBJ93 UBN93 UBR93 UBV93 UBZ93 UCD93 UCH93 UCL93 UCP93 UCT93 UCX93 UDB93 UDF93 UDJ93 UDN93 UDR93 UDV93 UDZ93 UED93 UEH93 UEL93 UEP93 UET93 UEX93 UFB93 UFF93 UFJ93 UFN93 UFR93 UFV93 UFZ93 UGD93 UGH93 UGL93 UGP93 UGT93 UGX93 UHB93 UHF93 UHJ93 UHN93 UHR93 UHV93 UHZ93 UID93 UIH93 UIL93 UIP93 UIT93 UIX93 UJB93 UJF93 UJJ93 UJN93 UJR93 UJV93 UJZ93 UKD93 UKH93 UKL93 UKP93 UKT93 UKX93 ULB93 ULF93 ULJ93 ULN93 ULR93 ULV93 ULZ93 UMD93 UMH93 UML93 UMP93 UMT93 UMX93 UNB93 UNF93 UNJ93 UNN93 UNR93 UNV93 UNZ93 UOD93 UOH93 UOL93 UOP93 UOT93 UOX93 UPB93 UPF93 UPJ93 UPN93 UPR93 UPV93 UPZ93 UQD93 UQH93 UQL93 UQP93 UQT93 UQX93 URB93 URF93 URJ93 URN93 URR93 URV93 URZ93 USD93 USH93 USL93 USP93 UST93 USX93 UTB93 UTF93 UTJ93 UTN93 UTR93 UTV93 UTZ93 UUD93 UUH93 UUL93 UUP93 UUT93 UUX93 UVB93 UVF93 UVJ93 UVN93 UVR93 UVV93 UVZ93 UWD93 UWH93 UWL93 UWP93 UWT93 UWX93 UXB93 UXF93 UXJ93 UXN93 UXR93 UXV93 UXZ93 UYD93 UYH93 UYL93 UYP93 UYT93 UYX93 UZB93 UZF93 UZJ93 UZN93 UZR93 UZV93 UZZ93 VAD93 VAH93 VAL93 VAP93 VAT93 VAX93 VBB93 VBF93 VBJ93 VBN93 VBR93 VBV93 VBZ93 VCD93 VCH93 VCL93 VCP93 VCT93 VCX93 VDB93 VDF93 VDJ93 VDN93 VDR93 VDV93 VDZ93 VED93 VEH93 VEL93 VEP93 VET93 VEX93 VFB93 VFF93 VFJ93 VFN93 VFR93 VFV93 VFZ93 VGD93 VGH93 VGL93 VGP93 VGT93 VGX93 VHB93 VHF93 VHJ93 VHN93 VHR93 VHV93 VHZ93 VID93 VIH93 VIL93 VIP93 VIT93 VIX93 VJB93 VJF93 VJJ93 VJN93 VJR93 VJV93 VJZ93 VKD93 VKH93 VKL93 VKP93 VKT93 VKX93 VLB93 VLF93 VLJ93 VLN93 VLR93 VLV93 VLZ93 VMD93 VMH93 VML93 VMP93 VMT93 VMX93 VNB93 VNF93 VNJ93 VNN93 VNR93 VNV93 VNZ93 VOD93 VOH93 VOL93 VOP93 VOT93 VOX93 VPB93 VPF93 VPJ93 VPN93 VPR93 VPV93 VPZ93 VQD93 VQH93 VQL93 VQP93 VQT93 VQX93 VRB93 VRF93 VRJ93 VRN93 VRR93 VRV93 VRZ93 VSD93 VSH93 VSL93 VSP93 VST93 VSX93 VTB93 VTF93 VTJ93 VTN93 VTR93 VTV93 VTZ93 VUD93 VUH93 VUL93 VUP93 VUT93 VUX93 VVB93 VVF93 VVJ93 VVN93 VVR93 VVV93 VVZ93 VWD93 VWH93 VWL93 VWP93 VWT93 VWX93 VXB93 VXF93 VXJ93 VXN93 VXR93 VXV93 VXZ93 VYD93 VYH93 VYL93 VYP93 VYT93 VYX93 VZB93 VZF93 VZJ93 VZN93 VZR93 VZV93 VZZ93 WAD93 WAH93 WAL93 WAP93 WAT93 WAX93 WBB93 WBF93 WBJ93 WBN93 WBR93 WBV93 WBZ93 WCD93 WCH93 WCL93 WCP93 WCT93 WCX93 WDB93 WDF93 WDJ93 WDN93 WDR93 WDV93 WDZ93 WED93 WEH93 WEL93 WEP93 WET93 WEX93 WFB93 WFF93 WFJ93 WFN93 WFR93 WFV93 WFZ93 WGD93 WGH93 WGL93 WGP93 WGT93 WGX93 WHB93 WHF93 WHJ93 WHN93 WHR93 WHV93 WHZ93 WID93 WIH93 WIL93 WIP93 WIT93 WIX93 WJB93 WJF93 WJJ93 WJN93 WJR93 WJV93 WJZ93 WKD93 WKH93 WKL93 WKP93 WKT93 WKX93 WLB93 WLF93 WLJ93 WLN93 WLR93 WLV93 WLZ93 WMD93 WMH93 WML93 WMP93 WMT93 WMX93 WNB93 WNF93 WNJ93 WNN93 WNR93 WNV93 WNZ93 WOD93 WOH93 WOL93 WOP93 WOT93 WOX93 WPB93 WPF93 WPJ93 WPN93 WPR93 WPV93 WPZ93 WQD93 WQH93 WQL93 WQP93 WQT93 WQX93 WRB93 WRF93 WRJ93 WRN93 WRR93 WRV93 WRZ93 WSD93 WSH93 WSL93 WSP93 WST93 WSX93 WTB93 WTF93 WTJ93 WTN93 WTR93 WTV93 WTZ93 WUD93 WUH93 WUL93 WUP93 WUT93 WUX93 WVB93 WVF93 WVJ93 WVN93 WVR93 WVV93 WVZ93 WWD93 WWH93 WWL93 WWP93 WWT93 WWX93 WXB93 WXF93 WXJ93 WXN93 WXR93 WXV93 WXZ93 WYD93 WYH93 WYL93 WYP93 WYT93 WYX93 WZB93 WZF93 WZJ93 WZN93 WZR93 WZV93 WZZ93 XAD93 XAH93 XAL93 XAP93 XAT93 XAX93 XBB93 XBF93 XBJ93 XBN93 XBR93 XBV93 XBZ93 XCD93 XCH93 XCL93 XCP93 XCT93 XCX93 XDB93 XDF93 XDJ93 XDN93 XDR93 XDV93 XDZ93 XED93 XEH93 XEL93 XEP93 XET93 XEX93 XFB93">
    <cfRule type="cellIs" dxfId="129" priority="306" operator="equal">
      <formula>N/A</formula>
    </cfRule>
  </conditionalFormatting>
  <conditionalFormatting sqref="F44 J44 N44 R44 V44 Z44 AD44 AH44 AL44 AP44 AT44 AX44 BB44 BF44 BJ44 BN44 BR44 BV44 BZ44 CD44 CH44 CL44 CP44 CT44 CX44 DB44 DF44 DJ44 DN44 DR44 DV44 DZ44 ED44 EH44 EL44 EP44 ET44 EX44 FB44 FF44 FJ44 FN44 FR44 FV44 FZ44 GD44 GH44 GL44 GP44 GT44 GX44 HB44 HF44 HJ44 HN44 HR44 HV44 HZ44 ID44 IH44 IL44 IP44 IT44 IX44 JB44 JF44 JJ44 JN44 JR44 JV44 JZ44 KD44 KH44 KL44 KP44 KT44 KX44 LB44 LF44 LJ44 LN44 LR44 LV44 LZ44 MD44 MH44 ML44 MP44 MT44 MX44 NB44 NF44 NJ44 NN44 NR44 NV44 NZ44 OD44 OH44 OL44 OP44 OT44 OX44 PB44 PF44 PJ44 PN44 PR44 PV44 PZ44 QD44 QH44 QL44 QP44 QT44 QX44 RB44 RF44 RJ44 RN44 RR44 RV44 RZ44 SD44 SH44 SL44 SP44 ST44 SX44 TB44 TF44 TJ44 TN44 TR44 TV44 TZ44 UD44 UH44 UL44 UP44 UT44 UX44 VB44 VF44 VJ44 VN44 VR44 VV44 VZ44 WD44 WH44 WL44 WP44 WT44 WX44 XB44 XF44 XJ44 XN44 XR44 XV44 XZ44 YD44 YH44 YL44 YP44 YT44 YX44 ZB44 ZF44 ZJ44 ZN44 ZR44 ZV44 ZZ44 AAD44 AAH44 AAL44 AAP44 AAT44 AAX44 ABB44 ABF44 ABJ44 ABN44 ABR44 ABV44 ABZ44 ACD44 ACH44 ACL44 ACP44 ACT44 ACX44 ADB44 ADF44 ADJ44 ADN44 ADR44 ADV44 ADZ44 AED44 AEH44 AEL44 AEP44 AET44 AEX44 AFB44 AFF44 AFJ44 AFN44 AFR44 AFV44 AFZ44 AGD44 AGH44 AGL44 AGP44 AGT44 AGX44 AHB44 AHF44 AHJ44 AHN44 AHR44 AHV44 AHZ44 AID44 AIH44 AIL44 AIP44 AIT44 AIX44 AJB44 AJF44 AJJ44 AJN44 AJR44 AJV44 AJZ44 AKD44 AKH44 AKL44 AKP44 AKT44 AKX44 ALB44 ALF44 ALJ44 ALN44 ALR44 ALV44 ALZ44 AMD44 AMH44 AML44 AMP44 AMT44 AMX44 ANB44 ANF44 ANJ44 ANN44 ANR44 ANV44 ANZ44 AOD44 AOH44 AOL44 AOP44 AOT44 AOX44 APB44 APF44 APJ44 APN44 APR44 APV44 APZ44 AQD44 AQH44 AQL44 AQP44 AQT44 AQX44 ARB44 ARF44 ARJ44 ARN44 ARR44 ARV44 ARZ44 ASD44 ASH44 ASL44 ASP44 AST44 ASX44 ATB44 ATF44 ATJ44 ATN44 ATR44 ATV44 ATZ44 AUD44 AUH44 AUL44 AUP44 AUT44 AUX44 AVB44 AVF44 AVJ44 AVN44 AVR44 AVV44 AVZ44 AWD44 AWH44 AWL44 AWP44 AWT44 AWX44 AXB44 AXF44 AXJ44 AXN44 AXR44 AXV44 AXZ44 AYD44 AYH44 AYL44 AYP44 AYT44 AYX44 AZB44 AZF44 AZJ44 AZN44 AZR44 AZV44 AZZ44 BAD44 BAH44 BAL44 BAP44 BAT44 BAX44 BBB44 BBF44 BBJ44 BBN44 BBR44 BBV44 BBZ44 BCD44 BCH44 BCL44 BCP44 BCT44 BCX44 BDB44 BDF44 BDJ44 BDN44 BDR44 BDV44 BDZ44 BED44 BEH44 BEL44 BEP44 BET44 BEX44 BFB44 BFF44 BFJ44 BFN44 BFR44 BFV44 BFZ44 BGD44 BGH44 BGL44 BGP44 BGT44 BGX44 BHB44 BHF44 BHJ44 BHN44 BHR44 BHV44 BHZ44 BID44 BIH44 BIL44 BIP44 BIT44 BIX44 BJB44 BJF44 BJJ44 BJN44 BJR44 BJV44 BJZ44 BKD44 BKH44 BKL44 BKP44 BKT44 BKX44 BLB44 BLF44 BLJ44 BLN44 BLR44 BLV44 BLZ44 BMD44 BMH44 BML44 BMP44 BMT44 BMX44 BNB44 BNF44 BNJ44 BNN44 BNR44 BNV44 BNZ44 BOD44 BOH44 BOL44 BOP44 BOT44 BOX44 BPB44 BPF44 BPJ44 BPN44 BPR44 BPV44 BPZ44 BQD44 BQH44 BQL44 BQP44 BQT44 BQX44 BRB44 BRF44 BRJ44 BRN44 BRR44 BRV44 BRZ44 BSD44 BSH44 BSL44 BSP44 BST44 BSX44 BTB44 BTF44 BTJ44 BTN44 BTR44 BTV44 BTZ44 BUD44 BUH44 BUL44 BUP44 BUT44 BUX44 BVB44 BVF44 BVJ44 BVN44 BVR44 BVV44 BVZ44 BWD44 BWH44 BWL44 BWP44 BWT44 BWX44 BXB44 BXF44 BXJ44 BXN44 BXR44 BXV44 BXZ44 BYD44 BYH44 BYL44 BYP44 BYT44 BYX44 BZB44 BZF44 BZJ44 BZN44 BZR44 BZV44 BZZ44 CAD44 CAH44 CAL44 CAP44 CAT44 CAX44 CBB44 CBF44 CBJ44 CBN44 CBR44 CBV44 CBZ44 CCD44 CCH44 CCL44 CCP44 CCT44 CCX44 CDB44 CDF44 CDJ44 CDN44 CDR44 CDV44 CDZ44 CED44 CEH44 CEL44 CEP44 CET44 CEX44 CFB44 CFF44 CFJ44 CFN44 CFR44 CFV44 CFZ44 CGD44 CGH44 CGL44 CGP44 CGT44 CGX44 CHB44 CHF44 CHJ44 CHN44 CHR44 CHV44 CHZ44 CID44 CIH44 CIL44 CIP44 CIT44 CIX44 CJB44 CJF44 CJJ44 CJN44 CJR44 CJV44 CJZ44 CKD44 CKH44 CKL44 CKP44 CKT44 CKX44 CLB44 CLF44 CLJ44 CLN44 CLR44 CLV44 CLZ44 CMD44 CMH44 CML44 CMP44 CMT44 CMX44 CNB44 CNF44 CNJ44 CNN44 CNR44 CNV44 CNZ44 COD44 COH44 COL44 COP44 COT44 COX44 CPB44 CPF44 CPJ44 CPN44 CPR44 CPV44 CPZ44 CQD44 CQH44 CQL44 CQP44 CQT44 CQX44 CRB44 CRF44 CRJ44 CRN44 CRR44 CRV44 CRZ44 CSD44 CSH44 CSL44 CSP44 CST44 CSX44 CTB44 CTF44 CTJ44 CTN44 CTR44 CTV44 CTZ44 CUD44 CUH44 CUL44 CUP44 CUT44 CUX44 CVB44 CVF44 CVJ44 CVN44 CVR44 CVV44 CVZ44 CWD44 CWH44 CWL44 CWP44 CWT44 CWX44 CXB44 CXF44 CXJ44 CXN44 CXR44 CXV44 CXZ44 CYD44 CYH44 CYL44 CYP44 CYT44 CYX44 CZB44 CZF44 CZJ44 CZN44 CZR44 CZV44 CZZ44 DAD44 DAH44 DAL44 DAP44 DAT44 DAX44 DBB44 DBF44 DBJ44 DBN44 DBR44 DBV44 DBZ44 DCD44 DCH44 DCL44 DCP44 DCT44 DCX44 DDB44 DDF44 DDJ44 DDN44 DDR44 DDV44 DDZ44 DED44 DEH44 DEL44 DEP44 DET44 DEX44 DFB44 DFF44 DFJ44 DFN44 DFR44 DFV44 DFZ44 DGD44 DGH44 DGL44 DGP44 DGT44 DGX44 DHB44 DHF44 DHJ44 DHN44 DHR44 DHV44 DHZ44 DID44 DIH44 DIL44 DIP44 DIT44 DIX44 DJB44 DJF44 DJJ44 DJN44 DJR44 DJV44 DJZ44 DKD44 DKH44 DKL44 DKP44 DKT44 DKX44 DLB44 DLF44 DLJ44 DLN44 DLR44 DLV44 DLZ44 DMD44 DMH44 DML44 DMP44 DMT44 DMX44 DNB44 DNF44 DNJ44 DNN44 DNR44 DNV44 DNZ44 DOD44 DOH44 DOL44 DOP44 DOT44 DOX44 DPB44 DPF44 DPJ44 DPN44 DPR44 DPV44 DPZ44 DQD44 DQH44 DQL44 DQP44 DQT44 DQX44 DRB44 DRF44 DRJ44 DRN44 DRR44 DRV44 DRZ44 DSD44 DSH44 DSL44 DSP44 DST44 DSX44 DTB44 DTF44 DTJ44 DTN44 DTR44 DTV44 DTZ44 DUD44 DUH44 DUL44 DUP44 DUT44 DUX44 DVB44 DVF44 DVJ44 DVN44 DVR44 DVV44 DVZ44 DWD44 DWH44 DWL44 DWP44 DWT44 DWX44 DXB44 DXF44 DXJ44 DXN44 DXR44 DXV44 DXZ44 DYD44 DYH44 DYL44 DYP44 DYT44 DYX44 DZB44 DZF44 DZJ44 DZN44 DZR44 DZV44 DZZ44 EAD44 EAH44 EAL44 EAP44 EAT44 EAX44 EBB44 EBF44 EBJ44 EBN44 EBR44 EBV44 EBZ44 ECD44 ECH44 ECL44 ECP44 ECT44 ECX44 EDB44 EDF44 EDJ44 EDN44 EDR44 EDV44 EDZ44 EED44 EEH44 EEL44 EEP44 EET44 EEX44 EFB44 EFF44 EFJ44 EFN44 EFR44 EFV44 EFZ44 EGD44 EGH44 EGL44 EGP44 EGT44 EGX44 EHB44 EHF44 EHJ44 EHN44 EHR44 EHV44 EHZ44 EID44 EIH44 EIL44 EIP44 EIT44 EIX44 EJB44 EJF44 EJJ44 EJN44 EJR44 EJV44 EJZ44 EKD44 EKH44 EKL44 EKP44 EKT44 EKX44 ELB44 ELF44 ELJ44 ELN44 ELR44 ELV44 ELZ44 EMD44 EMH44 EML44 EMP44 EMT44 EMX44 ENB44 ENF44 ENJ44 ENN44 ENR44 ENV44 ENZ44 EOD44 EOH44 EOL44 EOP44 EOT44 EOX44 EPB44 EPF44 EPJ44 EPN44 EPR44 EPV44 EPZ44 EQD44 EQH44 EQL44 EQP44 EQT44 EQX44 ERB44 ERF44 ERJ44 ERN44 ERR44 ERV44 ERZ44 ESD44 ESH44 ESL44 ESP44 EST44 ESX44 ETB44 ETF44 ETJ44 ETN44 ETR44 ETV44 ETZ44 EUD44 EUH44 EUL44 EUP44 EUT44 EUX44 EVB44 EVF44 EVJ44 EVN44 EVR44 EVV44 EVZ44 EWD44 EWH44 EWL44 EWP44 EWT44 EWX44 EXB44 EXF44 EXJ44 EXN44 EXR44 EXV44 EXZ44 EYD44 EYH44 EYL44 EYP44 EYT44 EYX44 EZB44 EZF44 EZJ44 EZN44 EZR44 EZV44 EZZ44 FAD44 FAH44 FAL44 FAP44 FAT44 FAX44 FBB44 FBF44 FBJ44 FBN44 FBR44 FBV44 FBZ44 FCD44 FCH44 FCL44 FCP44 FCT44 FCX44 FDB44 FDF44 FDJ44 FDN44 FDR44 FDV44 FDZ44 FED44 FEH44 FEL44 FEP44 FET44 FEX44 FFB44 FFF44 FFJ44 FFN44 FFR44 FFV44 FFZ44 FGD44 FGH44 FGL44 FGP44 FGT44 FGX44 FHB44 FHF44 FHJ44 FHN44 FHR44 FHV44 FHZ44 FID44 FIH44 FIL44 FIP44 FIT44 FIX44 FJB44 FJF44 FJJ44 FJN44 FJR44 FJV44 FJZ44 FKD44 FKH44 FKL44 FKP44 FKT44 FKX44 FLB44 FLF44 FLJ44 FLN44 FLR44 FLV44 FLZ44 FMD44 FMH44 FML44 FMP44 FMT44 FMX44 FNB44 FNF44 FNJ44 FNN44 FNR44 FNV44 FNZ44 FOD44 FOH44 FOL44 FOP44 FOT44 FOX44 FPB44 FPF44 FPJ44 FPN44 FPR44 FPV44 FPZ44 FQD44 FQH44 FQL44 FQP44 FQT44 FQX44 FRB44 FRF44 FRJ44 FRN44 FRR44 FRV44 FRZ44 FSD44 FSH44 FSL44 FSP44 FST44 FSX44 FTB44 FTF44 FTJ44 FTN44 FTR44 FTV44 FTZ44 FUD44 FUH44 FUL44 FUP44 FUT44 FUX44 FVB44 FVF44 FVJ44 FVN44 FVR44 FVV44 FVZ44 FWD44 FWH44 FWL44 FWP44 FWT44 FWX44 FXB44 FXF44 FXJ44 FXN44 FXR44 FXV44 FXZ44 FYD44 FYH44 FYL44 FYP44 FYT44 FYX44 FZB44 FZF44 FZJ44 FZN44 FZR44 FZV44 FZZ44 GAD44 GAH44 GAL44 GAP44 GAT44 GAX44 GBB44 GBF44 GBJ44 GBN44 GBR44 GBV44 GBZ44 GCD44 GCH44 GCL44 GCP44 GCT44 GCX44 GDB44 GDF44 GDJ44 GDN44 GDR44 GDV44 GDZ44 GED44 GEH44 GEL44 GEP44 GET44 GEX44 GFB44 GFF44 GFJ44 GFN44 GFR44 GFV44 GFZ44 GGD44 GGH44 GGL44 GGP44 GGT44 GGX44 GHB44 GHF44 GHJ44 GHN44 GHR44 GHV44 GHZ44 GID44 GIH44 GIL44 GIP44 GIT44 GIX44 GJB44 GJF44 GJJ44 GJN44 GJR44 GJV44 GJZ44 GKD44 GKH44 GKL44 GKP44 GKT44 GKX44 GLB44 GLF44 GLJ44 GLN44 GLR44 GLV44 GLZ44 GMD44 GMH44 GML44 GMP44 GMT44 GMX44 GNB44 GNF44 GNJ44 GNN44 GNR44 GNV44 GNZ44 GOD44 GOH44 GOL44 GOP44 GOT44 GOX44 GPB44 GPF44 GPJ44 GPN44 GPR44 GPV44 GPZ44 GQD44 GQH44 GQL44 GQP44 GQT44 GQX44 GRB44 GRF44 GRJ44 GRN44 GRR44 GRV44 GRZ44 GSD44 GSH44 GSL44 GSP44 GST44 GSX44 GTB44 GTF44 GTJ44 GTN44 GTR44 GTV44 GTZ44 GUD44 GUH44 GUL44 GUP44 GUT44 GUX44 GVB44 GVF44 GVJ44 GVN44 GVR44 GVV44 GVZ44 GWD44 GWH44 GWL44 GWP44 GWT44 GWX44 GXB44 GXF44 GXJ44 GXN44 GXR44 GXV44 GXZ44 GYD44 GYH44 GYL44 GYP44 GYT44 GYX44 GZB44 GZF44 GZJ44 GZN44 GZR44 GZV44 GZZ44 HAD44 HAH44 HAL44 HAP44 HAT44 HAX44 HBB44 HBF44 HBJ44 HBN44 HBR44 HBV44 HBZ44 HCD44 HCH44 HCL44 HCP44 HCT44 HCX44 HDB44 HDF44 HDJ44 HDN44 HDR44 HDV44 HDZ44 HED44 HEH44 HEL44 HEP44 HET44 HEX44 HFB44 HFF44 HFJ44 HFN44 HFR44 HFV44 HFZ44 HGD44 HGH44 HGL44 HGP44 HGT44 HGX44 HHB44 HHF44 HHJ44 HHN44 HHR44 HHV44 HHZ44 HID44 HIH44 HIL44 HIP44 HIT44 HIX44 HJB44 HJF44 HJJ44 HJN44 HJR44 HJV44 HJZ44 HKD44 HKH44 HKL44 HKP44 HKT44 HKX44 HLB44 HLF44 HLJ44 HLN44 HLR44 HLV44 HLZ44 HMD44 HMH44 HML44 HMP44 HMT44 HMX44 HNB44 HNF44 HNJ44 HNN44 HNR44 HNV44 HNZ44 HOD44 HOH44 HOL44 HOP44 HOT44 HOX44 HPB44 HPF44 HPJ44 HPN44 HPR44 HPV44 HPZ44 HQD44 HQH44 HQL44 HQP44 HQT44 HQX44 HRB44 HRF44 HRJ44 HRN44 HRR44 HRV44 HRZ44 HSD44 HSH44 HSL44 HSP44 HST44 HSX44 HTB44 HTF44 HTJ44 HTN44 HTR44 HTV44 HTZ44 HUD44 HUH44 HUL44 HUP44 HUT44 HUX44 HVB44 HVF44 HVJ44 HVN44 HVR44 HVV44 HVZ44 HWD44 HWH44 HWL44 HWP44 HWT44 HWX44 HXB44 HXF44 HXJ44 HXN44 HXR44 HXV44 HXZ44 HYD44 HYH44 HYL44 HYP44 HYT44 HYX44 HZB44 HZF44 HZJ44 HZN44 HZR44 HZV44 HZZ44 IAD44 IAH44 IAL44 IAP44 IAT44 IAX44 IBB44 IBF44 IBJ44 IBN44 IBR44 IBV44 IBZ44 ICD44 ICH44 ICL44 ICP44 ICT44 ICX44 IDB44 IDF44 IDJ44 IDN44 IDR44 IDV44 IDZ44 IED44 IEH44 IEL44 IEP44 IET44 IEX44 IFB44 IFF44 IFJ44 IFN44 IFR44 IFV44 IFZ44 IGD44 IGH44 IGL44 IGP44 IGT44 IGX44 IHB44 IHF44 IHJ44 IHN44 IHR44 IHV44 IHZ44 IID44 IIH44 IIL44 IIP44 IIT44 IIX44 IJB44 IJF44 IJJ44 IJN44 IJR44 IJV44 IJZ44 IKD44 IKH44 IKL44 IKP44 IKT44 IKX44 ILB44 ILF44 ILJ44 ILN44 ILR44 ILV44 ILZ44 IMD44 IMH44 IML44 IMP44 IMT44 IMX44 INB44 INF44 INJ44 INN44 INR44 INV44 INZ44 IOD44 IOH44 IOL44 IOP44 IOT44 IOX44 IPB44 IPF44 IPJ44 IPN44 IPR44 IPV44 IPZ44 IQD44 IQH44 IQL44 IQP44 IQT44 IQX44 IRB44 IRF44 IRJ44 IRN44 IRR44 IRV44 IRZ44 ISD44 ISH44 ISL44 ISP44 IST44 ISX44 ITB44 ITF44 ITJ44 ITN44 ITR44 ITV44 ITZ44 IUD44 IUH44 IUL44 IUP44 IUT44 IUX44 IVB44 IVF44 IVJ44 IVN44 IVR44 IVV44 IVZ44 IWD44 IWH44 IWL44 IWP44 IWT44 IWX44 IXB44 IXF44 IXJ44 IXN44 IXR44 IXV44 IXZ44 IYD44 IYH44 IYL44 IYP44 IYT44 IYX44 IZB44 IZF44 IZJ44 IZN44 IZR44 IZV44 IZZ44 JAD44 JAH44 JAL44 JAP44 JAT44 JAX44 JBB44 JBF44 JBJ44 JBN44 JBR44 JBV44 JBZ44 JCD44 JCH44 JCL44 JCP44 JCT44 JCX44 JDB44 JDF44 JDJ44 JDN44 JDR44 JDV44 JDZ44 JED44 JEH44 JEL44 JEP44 JET44 JEX44 JFB44 JFF44 JFJ44 JFN44 JFR44 JFV44 JFZ44 JGD44 JGH44 JGL44 JGP44 JGT44 JGX44 JHB44 JHF44 JHJ44 JHN44 JHR44 JHV44 JHZ44 JID44 JIH44 JIL44 JIP44 JIT44 JIX44 JJB44 JJF44 JJJ44 JJN44 JJR44 JJV44 JJZ44 JKD44 JKH44 JKL44 JKP44 JKT44 JKX44 JLB44 JLF44 JLJ44 JLN44 JLR44 JLV44 JLZ44 JMD44 JMH44 JML44 JMP44 JMT44 JMX44 JNB44 JNF44 JNJ44 JNN44 JNR44 JNV44 JNZ44 JOD44 JOH44 JOL44 JOP44 JOT44 JOX44 JPB44 JPF44 JPJ44 JPN44 JPR44 JPV44 JPZ44 JQD44 JQH44 JQL44 JQP44 JQT44 JQX44 JRB44 JRF44 JRJ44 JRN44 JRR44 JRV44 JRZ44 JSD44 JSH44 JSL44 JSP44 JST44 JSX44 JTB44 JTF44 JTJ44 JTN44 JTR44 JTV44 JTZ44 JUD44 JUH44 JUL44 JUP44 JUT44 JUX44 JVB44 JVF44 JVJ44 JVN44 JVR44 JVV44 JVZ44 JWD44 JWH44 JWL44 JWP44 JWT44 JWX44 JXB44 JXF44 JXJ44 JXN44 JXR44 JXV44 JXZ44 JYD44 JYH44 JYL44 JYP44 JYT44 JYX44 JZB44 JZF44 JZJ44 JZN44 JZR44 JZV44 JZZ44 KAD44 KAH44 KAL44 KAP44 KAT44 KAX44 KBB44 KBF44 KBJ44 KBN44 KBR44 KBV44 KBZ44 KCD44 KCH44 KCL44 KCP44 KCT44 KCX44 KDB44 KDF44 KDJ44 KDN44 KDR44 KDV44 KDZ44 KED44 KEH44 KEL44 KEP44 KET44 KEX44 KFB44 KFF44 KFJ44 KFN44 KFR44 KFV44 KFZ44 KGD44 KGH44 KGL44 KGP44 KGT44 KGX44 KHB44 KHF44 KHJ44 KHN44 KHR44 KHV44 KHZ44 KID44 KIH44 KIL44 KIP44 KIT44 KIX44 KJB44 KJF44 KJJ44 KJN44 KJR44 KJV44 KJZ44 KKD44 KKH44 KKL44 KKP44 KKT44 KKX44 KLB44 KLF44 KLJ44 KLN44 KLR44 KLV44 KLZ44 KMD44 KMH44 KML44 KMP44 KMT44 KMX44 KNB44 KNF44 KNJ44 KNN44 KNR44 KNV44 KNZ44 KOD44 KOH44 KOL44 KOP44 KOT44 KOX44 KPB44 KPF44 KPJ44 KPN44 KPR44 KPV44 KPZ44 KQD44 KQH44 KQL44 KQP44 KQT44 KQX44 KRB44 KRF44 KRJ44 KRN44 KRR44 KRV44 KRZ44 KSD44 KSH44 KSL44 KSP44 KST44 KSX44 KTB44 KTF44 KTJ44 KTN44 KTR44 KTV44 KTZ44 KUD44 KUH44 KUL44 KUP44 KUT44 KUX44 KVB44 KVF44 KVJ44 KVN44 KVR44 KVV44 KVZ44 KWD44 KWH44 KWL44 KWP44 KWT44 KWX44 KXB44 KXF44 KXJ44 KXN44 KXR44 KXV44 KXZ44 KYD44 KYH44 KYL44 KYP44 KYT44 KYX44 KZB44 KZF44 KZJ44 KZN44 KZR44 KZV44 KZZ44 LAD44 LAH44 LAL44 LAP44 LAT44 LAX44 LBB44 LBF44 LBJ44 LBN44 LBR44 LBV44 LBZ44 LCD44 LCH44 LCL44 LCP44 LCT44 LCX44 LDB44 LDF44 LDJ44 LDN44 LDR44 LDV44 LDZ44 LED44 LEH44 LEL44 LEP44 LET44 LEX44 LFB44 LFF44 LFJ44 LFN44 LFR44 LFV44 LFZ44 LGD44 LGH44 LGL44 LGP44 LGT44 LGX44 LHB44 LHF44 LHJ44 LHN44 LHR44 LHV44 LHZ44 LID44 LIH44 LIL44 LIP44 LIT44 LIX44 LJB44 LJF44 LJJ44 LJN44 LJR44 LJV44 LJZ44 LKD44 LKH44 LKL44 LKP44 LKT44 LKX44 LLB44 LLF44 LLJ44 LLN44 LLR44 LLV44 LLZ44 LMD44 LMH44 LML44 LMP44 LMT44 LMX44 LNB44 LNF44 LNJ44 LNN44 LNR44 LNV44 LNZ44 LOD44 LOH44 LOL44 LOP44 LOT44 LOX44 LPB44 LPF44 LPJ44 LPN44 LPR44 LPV44 LPZ44 LQD44 LQH44 LQL44 LQP44 LQT44 LQX44 LRB44 LRF44 LRJ44 LRN44 LRR44 LRV44 LRZ44 LSD44 LSH44 LSL44 LSP44 LST44 LSX44 LTB44 LTF44 LTJ44 LTN44 LTR44 LTV44 LTZ44 LUD44 LUH44 LUL44 LUP44 LUT44 LUX44 LVB44 LVF44 LVJ44 LVN44 LVR44 LVV44 LVZ44 LWD44 LWH44 LWL44 LWP44 LWT44 LWX44 LXB44 LXF44 LXJ44 LXN44 LXR44 LXV44 LXZ44 LYD44 LYH44 LYL44 LYP44 LYT44 LYX44 LZB44 LZF44 LZJ44 LZN44 LZR44 LZV44 LZZ44 MAD44 MAH44 MAL44 MAP44 MAT44 MAX44 MBB44 MBF44 MBJ44 MBN44 MBR44 MBV44 MBZ44 MCD44 MCH44 MCL44 MCP44 MCT44 MCX44 MDB44 MDF44 MDJ44 MDN44 MDR44 MDV44 MDZ44 MED44 MEH44 MEL44 MEP44 MET44 MEX44 MFB44 MFF44 MFJ44 MFN44 MFR44 MFV44 MFZ44 MGD44 MGH44 MGL44 MGP44 MGT44 MGX44 MHB44 MHF44 MHJ44 MHN44 MHR44 MHV44 MHZ44 MID44 MIH44 MIL44 MIP44 MIT44 MIX44 MJB44 MJF44 MJJ44 MJN44 MJR44 MJV44 MJZ44 MKD44 MKH44 MKL44 MKP44 MKT44 MKX44 MLB44 MLF44 MLJ44 MLN44 MLR44 MLV44 MLZ44 MMD44 MMH44 MML44 MMP44 MMT44 MMX44 MNB44 MNF44 MNJ44 MNN44 MNR44 MNV44 MNZ44 MOD44 MOH44 MOL44 MOP44 MOT44 MOX44 MPB44 MPF44 MPJ44 MPN44 MPR44 MPV44 MPZ44 MQD44 MQH44 MQL44 MQP44 MQT44 MQX44 MRB44 MRF44 MRJ44 MRN44 MRR44 MRV44 MRZ44 MSD44 MSH44 MSL44 MSP44 MST44 MSX44 MTB44 MTF44 MTJ44 MTN44 MTR44 MTV44 MTZ44 MUD44 MUH44 MUL44 MUP44 MUT44 MUX44 MVB44 MVF44 MVJ44 MVN44 MVR44 MVV44 MVZ44 MWD44 MWH44 MWL44 MWP44 MWT44 MWX44 MXB44 MXF44 MXJ44 MXN44 MXR44 MXV44 MXZ44 MYD44 MYH44 MYL44 MYP44 MYT44 MYX44 MZB44 MZF44 MZJ44 MZN44 MZR44 MZV44 MZZ44 NAD44 NAH44 NAL44 NAP44 NAT44 NAX44 NBB44 NBF44 NBJ44 NBN44 NBR44 NBV44 NBZ44 NCD44 NCH44 NCL44 NCP44 NCT44 NCX44 NDB44 NDF44 NDJ44 NDN44 NDR44 NDV44 NDZ44 NED44 NEH44 NEL44 NEP44 NET44 NEX44 NFB44 NFF44 NFJ44 NFN44 NFR44 NFV44 NFZ44 NGD44 NGH44 NGL44 NGP44 NGT44 NGX44 NHB44 NHF44 NHJ44 NHN44 NHR44 NHV44 NHZ44 NID44 NIH44 NIL44 NIP44 NIT44 NIX44 NJB44 NJF44 NJJ44 NJN44 NJR44 NJV44 NJZ44 NKD44 NKH44 NKL44 NKP44 NKT44 NKX44 NLB44 NLF44 NLJ44 NLN44 NLR44 NLV44 NLZ44 NMD44 NMH44 NML44 NMP44 NMT44 NMX44 NNB44 NNF44 NNJ44 NNN44 NNR44 NNV44 NNZ44 NOD44 NOH44 NOL44 NOP44 NOT44 NOX44 NPB44 NPF44 NPJ44 NPN44 NPR44 NPV44 NPZ44 NQD44 NQH44 NQL44 NQP44 NQT44 NQX44 NRB44 NRF44 NRJ44 NRN44 NRR44 NRV44 NRZ44 NSD44 NSH44 NSL44 NSP44 NST44 NSX44 NTB44 NTF44 NTJ44 NTN44 NTR44 NTV44 NTZ44 NUD44 NUH44 NUL44 NUP44 NUT44 NUX44 NVB44 NVF44 NVJ44 NVN44 NVR44 NVV44 NVZ44 NWD44 NWH44 NWL44 NWP44 NWT44 NWX44 NXB44 NXF44 NXJ44 NXN44 NXR44 NXV44 NXZ44 NYD44 NYH44 NYL44 NYP44 NYT44 NYX44 NZB44 NZF44 NZJ44 NZN44 NZR44 NZV44 NZZ44 OAD44 OAH44 OAL44 OAP44 OAT44 OAX44 OBB44 OBF44 OBJ44 OBN44 OBR44 OBV44 OBZ44 OCD44 OCH44 OCL44 OCP44 OCT44 OCX44 ODB44 ODF44 ODJ44 ODN44 ODR44 ODV44 ODZ44 OED44 OEH44 OEL44 OEP44 OET44 OEX44 OFB44 OFF44 OFJ44 OFN44 OFR44 OFV44 OFZ44 OGD44 OGH44 OGL44 OGP44 OGT44 OGX44 OHB44 OHF44 OHJ44 OHN44 OHR44 OHV44 OHZ44 OID44 OIH44 OIL44 OIP44 OIT44 OIX44 OJB44 OJF44 OJJ44 OJN44 OJR44 OJV44 OJZ44 OKD44 OKH44 OKL44 OKP44 OKT44 OKX44 OLB44 OLF44 OLJ44 OLN44 OLR44 OLV44 OLZ44 OMD44 OMH44 OML44 OMP44 OMT44 OMX44 ONB44 ONF44 ONJ44 ONN44 ONR44 ONV44 ONZ44 OOD44 OOH44 OOL44 OOP44 OOT44 OOX44 OPB44 OPF44 OPJ44 OPN44 OPR44 OPV44 OPZ44 OQD44 OQH44 OQL44 OQP44 OQT44 OQX44 ORB44 ORF44 ORJ44 ORN44 ORR44 ORV44 ORZ44 OSD44 OSH44 OSL44 OSP44 OST44 OSX44 OTB44 OTF44 OTJ44 OTN44 OTR44 OTV44 OTZ44 OUD44 OUH44 OUL44 OUP44 OUT44 OUX44 OVB44 OVF44 OVJ44 OVN44 OVR44 OVV44 OVZ44 OWD44 OWH44 OWL44 OWP44 OWT44 OWX44 OXB44 OXF44 OXJ44 OXN44 OXR44 OXV44 OXZ44 OYD44 OYH44 OYL44 OYP44 OYT44 OYX44 OZB44 OZF44 OZJ44 OZN44 OZR44 OZV44 OZZ44 PAD44 PAH44 PAL44 PAP44 PAT44 PAX44 PBB44 PBF44 PBJ44 PBN44 PBR44 PBV44 PBZ44 PCD44 PCH44 PCL44 PCP44 PCT44 PCX44 PDB44 PDF44 PDJ44 PDN44 PDR44 PDV44 PDZ44 PED44 PEH44 PEL44 PEP44 PET44 PEX44 PFB44 PFF44 PFJ44 PFN44 PFR44 PFV44 PFZ44 PGD44 PGH44 PGL44 PGP44 PGT44 PGX44 PHB44 PHF44 PHJ44 PHN44 PHR44 PHV44 PHZ44 PID44 PIH44 PIL44 PIP44 PIT44 PIX44 PJB44 PJF44 PJJ44 PJN44 PJR44 PJV44 PJZ44 PKD44 PKH44 PKL44 PKP44 PKT44 PKX44 PLB44 PLF44 PLJ44 PLN44 PLR44 PLV44 PLZ44 PMD44 PMH44 PML44 PMP44 PMT44 PMX44 PNB44 PNF44 PNJ44 PNN44 PNR44 PNV44 PNZ44 POD44 POH44 POL44 POP44 POT44 POX44 PPB44 PPF44 PPJ44 PPN44 PPR44 PPV44 PPZ44 PQD44 PQH44 PQL44 PQP44 PQT44 PQX44 PRB44 PRF44 PRJ44 PRN44 PRR44 PRV44 PRZ44 PSD44 PSH44 PSL44 PSP44 PST44 PSX44 PTB44 PTF44 PTJ44 PTN44 PTR44 PTV44 PTZ44 PUD44 PUH44 PUL44 PUP44 PUT44 PUX44 PVB44 PVF44 PVJ44 PVN44 PVR44 PVV44 PVZ44 PWD44 PWH44 PWL44 PWP44 PWT44 PWX44 PXB44 PXF44 PXJ44 PXN44 PXR44 PXV44 PXZ44 PYD44 PYH44 PYL44 PYP44 PYT44 PYX44 PZB44 PZF44 PZJ44 PZN44 PZR44 PZV44 PZZ44 QAD44 QAH44 QAL44 QAP44 QAT44 QAX44 QBB44 QBF44 QBJ44 QBN44 QBR44 QBV44 QBZ44 QCD44 QCH44 QCL44 QCP44 QCT44 QCX44 QDB44 QDF44 QDJ44 QDN44 QDR44 QDV44 QDZ44 QED44 QEH44 QEL44 QEP44 QET44 QEX44 QFB44 QFF44 QFJ44 QFN44 QFR44 QFV44 QFZ44 QGD44 QGH44 QGL44 QGP44 QGT44 QGX44 QHB44 QHF44 QHJ44 QHN44 QHR44 QHV44 QHZ44 QID44 QIH44 QIL44 QIP44 QIT44 QIX44 QJB44 QJF44 QJJ44 QJN44 QJR44 QJV44 QJZ44 QKD44 QKH44 QKL44 QKP44 QKT44 QKX44 QLB44 QLF44 QLJ44 QLN44 QLR44 QLV44 QLZ44 QMD44 QMH44 QML44 QMP44 QMT44 QMX44 QNB44 QNF44 QNJ44 QNN44 QNR44 QNV44 QNZ44 QOD44 QOH44 QOL44 QOP44 QOT44 QOX44 QPB44 QPF44 QPJ44 QPN44 QPR44 QPV44 QPZ44 QQD44 QQH44 QQL44 QQP44 QQT44 QQX44 QRB44 QRF44 QRJ44 QRN44 QRR44 QRV44 QRZ44 QSD44 QSH44 QSL44 QSP44 QST44 QSX44 QTB44 QTF44 QTJ44 QTN44 QTR44 QTV44 QTZ44 QUD44 QUH44 QUL44 QUP44 QUT44 QUX44 QVB44 QVF44 QVJ44 QVN44 QVR44 QVV44 QVZ44 QWD44 QWH44 QWL44 QWP44 QWT44 QWX44 QXB44 QXF44 QXJ44 QXN44 QXR44 QXV44 QXZ44 QYD44 QYH44 QYL44 QYP44 QYT44 QYX44 QZB44 QZF44 QZJ44 QZN44 QZR44 QZV44 QZZ44 RAD44 RAH44 RAL44 RAP44 RAT44 RAX44 RBB44 RBF44 RBJ44 RBN44 RBR44 RBV44 RBZ44 RCD44 RCH44 RCL44 RCP44 RCT44 RCX44 RDB44 RDF44 RDJ44 RDN44 RDR44 RDV44 RDZ44 RED44 REH44 REL44 REP44 RET44 REX44 RFB44 RFF44 RFJ44 RFN44 RFR44 RFV44 RFZ44 RGD44 RGH44 RGL44 RGP44 RGT44 RGX44 RHB44 RHF44 RHJ44 RHN44 RHR44 RHV44 RHZ44 RID44 RIH44 RIL44 RIP44 RIT44 RIX44 RJB44 RJF44 RJJ44 RJN44 RJR44 RJV44 RJZ44 RKD44 RKH44 RKL44 RKP44 RKT44 RKX44 RLB44 RLF44 RLJ44 RLN44 RLR44 RLV44 RLZ44 RMD44 RMH44 RML44 RMP44 RMT44 RMX44 RNB44 RNF44 RNJ44 RNN44 RNR44 RNV44 RNZ44 ROD44 ROH44 ROL44 ROP44 ROT44 ROX44 RPB44 RPF44 RPJ44 RPN44 RPR44 RPV44 RPZ44 RQD44 RQH44 RQL44 RQP44 RQT44 RQX44 RRB44 RRF44 RRJ44 RRN44 RRR44 RRV44 RRZ44 RSD44 RSH44 RSL44 RSP44 RST44 RSX44 RTB44 RTF44 RTJ44 RTN44 RTR44 RTV44 RTZ44 RUD44 RUH44 RUL44 RUP44 RUT44 RUX44 RVB44 RVF44 RVJ44 RVN44 RVR44 RVV44 RVZ44 RWD44 RWH44 RWL44 RWP44 RWT44 RWX44 RXB44 RXF44 RXJ44 RXN44 RXR44 RXV44 RXZ44 RYD44 RYH44 RYL44 RYP44 RYT44 RYX44 RZB44 RZF44 RZJ44 RZN44 RZR44 RZV44 RZZ44 SAD44 SAH44 SAL44 SAP44 SAT44 SAX44 SBB44 SBF44 SBJ44 SBN44 SBR44 SBV44 SBZ44 SCD44 SCH44 SCL44 SCP44 SCT44 SCX44 SDB44 SDF44 SDJ44 SDN44 SDR44 SDV44 SDZ44 SED44 SEH44 SEL44 SEP44 SET44 SEX44 SFB44 SFF44 SFJ44 SFN44 SFR44 SFV44 SFZ44 SGD44 SGH44 SGL44 SGP44 SGT44 SGX44 SHB44 SHF44 SHJ44 SHN44 SHR44 SHV44 SHZ44 SID44 SIH44 SIL44 SIP44 SIT44 SIX44 SJB44 SJF44 SJJ44 SJN44 SJR44 SJV44 SJZ44 SKD44 SKH44 SKL44 SKP44 SKT44 SKX44 SLB44 SLF44 SLJ44 SLN44 SLR44 SLV44 SLZ44 SMD44 SMH44 SML44 SMP44 SMT44 SMX44 SNB44 SNF44 SNJ44 SNN44 SNR44 SNV44 SNZ44 SOD44 SOH44 SOL44 SOP44 SOT44 SOX44 SPB44 SPF44 SPJ44 SPN44 SPR44 SPV44 SPZ44 SQD44 SQH44 SQL44 SQP44 SQT44 SQX44 SRB44 SRF44 SRJ44 SRN44 SRR44 SRV44 SRZ44 SSD44 SSH44 SSL44 SSP44 SST44 SSX44 STB44 STF44 STJ44 STN44 STR44 STV44 STZ44 SUD44 SUH44 SUL44 SUP44 SUT44 SUX44 SVB44 SVF44 SVJ44 SVN44 SVR44 SVV44 SVZ44 SWD44 SWH44 SWL44 SWP44 SWT44 SWX44 SXB44 SXF44 SXJ44 SXN44 SXR44 SXV44 SXZ44 SYD44 SYH44 SYL44 SYP44 SYT44 SYX44 SZB44 SZF44 SZJ44 SZN44 SZR44 SZV44 SZZ44 TAD44 TAH44 TAL44 TAP44 TAT44 TAX44 TBB44 TBF44 TBJ44 TBN44 TBR44 TBV44 TBZ44 TCD44 TCH44 TCL44 TCP44 TCT44 TCX44 TDB44 TDF44 TDJ44 TDN44 TDR44 TDV44 TDZ44 TED44 TEH44 TEL44 TEP44 TET44 TEX44 TFB44 TFF44 TFJ44 TFN44 TFR44 TFV44 TFZ44 TGD44 TGH44 TGL44 TGP44 TGT44 TGX44 THB44 THF44 THJ44 THN44 THR44 THV44 THZ44 TID44 TIH44 TIL44 TIP44 TIT44 TIX44 TJB44 TJF44 TJJ44 TJN44 TJR44 TJV44 TJZ44 TKD44 TKH44 TKL44 TKP44 TKT44 TKX44 TLB44 TLF44 TLJ44 TLN44 TLR44 TLV44 TLZ44 TMD44 TMH44 TML44 TMP44 TMT44 TMX44 TNB44 TNF44 TNJ44 TNN44 TNR44 TNV44 TNZ44 TOD44 TOH44 TOL44 TOP44 TOT44 TOX44 TPB44 TPF44 TPJ44 TPN44 TPR44 TPV44 TPZ44 TQD44 TQH44 TQL44 TQP44 TQT44 TQX44 TRB44 TRF44 TRJ44 TRN44 TRR44 TRV44 TRZ44 TSD44 TSH44 TSL44 TSP44 TST44 TSX44 TTB44 TTF44 TTJ44 TTN44 TTR44 TTV44 TTZ44 TUD44 TUH44 TUL44 TUP44 TUT44 TUX44 TVB44 TVF44 TVJ44 TVN44 TVR44 TVV44 TVZ44 TWD44 TWH44 TWL44 TWP44 TWT44 TWX44 TXB44 TXF44 TXJ44 TXN44 TXR44 TXV44 TXZ44 TYD44 TYH44 TYL44 TYP44 TYT44 TYX44 TZB44 TZF44 TZJ44 TZN44 TZR44 TZV44 TZZ44 UAD44 UAH44 UAL44 UAP44 UAT44 UAX44 UBB44 UBF44 UBJ44 UBN44 UBR44 UBV44 UBZ44 UCD44 UCH44 UCL44 UCP44 UCT44 UCX44 UDB44 UDF44 UDJ44 UDN44 UDR44 UDV44 UDZ44 UED44 UEH44 UEL44 UEP44 UET44 UEX44 UFB44 UFF44 UFJ44 UFN44 UFR44 UFV44 UFZ44 UGD44 UGH44 UGL44 UGP44 UGT44 UGX44 UHB44 UHF44 UHJ44 UHN44 UHR44 UHV44 UHZ44 UID44 UIH44 UIL44 UIP44 UIT44 UIX44 UJB44 UJF44 UJJ44 UJN44 UJR44 UJV44 UJZ44 UKD44 UKH44 UKL44 UKP44 UKT44 UKX44 ULB44 ULF44 ULJ44 ULN44 ULR44 ULV44 ULZ44 UMD44 UMH44 UML44 UMP44 UMT44 UMX44 UNB44 UNF44 UNJ44 UNN44 UNR44 UNV44 UNZ44 UOD44 UOH44 UOL44 UOP44 UOT44 UOX44 UPB44 UPF44 UPJ44 UPN44 UPR44 UPV44 UPZ44 UQD44 UQH44 UQL44 UQP44 UQT44 UQX44 URB44 URF44 URJ44 URN44 URR44 URV44 URZ44 USD44 USH44 USL44 USP44 UST44 USX44 UTB44 UTF44 UTJ44 UTN44 UTR44 UTV44 UTZ44 UUD44 UUH44 UUL44 UUP44 UUT44 UUX44 UVB44 UVF44 UVJ44 UVN44 UVR44 UVV44 UVZ44 UWD44 UWH44 UWL44 UWP44 UWT44 UWX44 UXB44 UXF44 UXJ44 UXN44 UXR44 UXV44 UXZ44 UYD44 UYH44 UYL44 UYP44 UYT44 UYX44 UZB44 UZF44 UZJ44 UZN44 UZR44 UZV44 UZZ44 VAD44 VAH44 VAL44 VAP44 VAT44 VAX44 VBB44 VBF44 VBJ44 VBN44 VBR44 VBV44 VBZ44 VCD44 VCH44 VCL44 VCP44 VCT44 VCX44 VDB44 VDF44 VDJ44 VDN44 VDR44 VDV44 VDZ44 VED44 VEH44 VEL44 VEP44 VET44 VEX44 VFB44 VFF44 VFJ44 VFN44 VFR44 VFV44 VFZ44 VGD44 VGH44 VGL44 VGP44 VGT44 VGX44 VHB44 VHF44 VHJ44 VHN44 VHR44 VHV44 VHZ44 VID44 VIH44 VIL44 VIP44 VIT44 VIX44 VJB44 VJF44 VJJ44 VJN44 VJR44 VJV44 VJZ44 VKD44 VKH44 VKL44 VKP44 VKT44 VKX44 VLB44 VLF44 VLJ44 VLN44 VLR44 VLV44 VLZ44 VMD44 VMH44 VML44 VMP44 VMT44 VMX44 VNB44 VNF44 VNJ44 VNN44 VNR44 VNV44 VNZ44 VOD44 VOH44 VOL44 VOP44 VOT44 VOX44 VPB44 VPF44 VPJ44 VPN44 VPR44 VPV44 VPZ44 VQD44 VQH44 VQL44 VQP44 VQT44 VQX44 VRB44 VRF44 VRJ44 VRN44 VRR44 VRV44 VRZ44 VSD44 VSH44 VSL44 VSP44 VST44 VSX44 VTB44 VTF44 VTJ44 VTN44 VTR44 VTV44 VTZ44 VUD44 VUH44 VUL44 VUP44 VUT44 VUX44 VVB44 VVF44 VVJ44 VVN44 VVR44 VVV44 VVZ44 VWD44 VWH44 VWL44 VWP44 VWT44 VWX44 VXB44 VXF44 VXJ44 VXN44 VXR44 VXV44 VXZ44 VYD44 VYH44 VYL44 VYP44 VYT44 VYX44 VZB44 VZF44 VZJ44 VZN44 VZR44 VZV44 VZZ44 WAD44 WAH44 WAL44 WAP44 WAT44 WAX44 WBB44 WBF44 WBJ44 WBN44 WBR44 WBV44 WBZ44 WCD44 WCH44 WCL44 WCP44 WCT44 WCX44 WDB44 WDF44 WDJ44 WDN44 WDR44 WDV44 WDZ44 WED44 WEH44 WEL44 WEP44 WET44 WEX44 WFB44 WFF44 WFJ44 WFN44 WFR44 WFV44 WFZ44 WGD44 WGH44 WGL44 WGP44 WGT44 WGX44 WHB44 WHF44 WHJ44 WHN44 WHR44 WHV44 WHZ44 WID44 WIH44 WIL44 WIP44 WIT44 WIX44 WJB44 WJF44 WJJ44 WJN44 WJR44 WJV44 WJZ44 WKD44 WKH44 WKL44 WKP44 WKT44 WKX44 WLB44 WLF44 WLJ44 WLN44 WLR44 WLV44 WLZ44 WMD44 WMH44 WML44 WMP44 WMT44 WMX44 WNB44 WNF44 WNJ44 WNN44 WNR44 WNV44 WNZ44 WOD44 WOH44 WOL44 WOP44 WOT44 WOX44 WPB44 WPF44 WPJ44 WPN44 WPR44 WPV44 WPZ44 WQD44 WQH44 WQL44 WQP44 WQT44 WQX44 WRB44 WRF44 WRJ44 WRN44 WRR44 WRV44 WRZ44 WSD44 WSH44 WSL44 WSP44 WST44 WSX44 WTB44 WTF44 WTJ44 WTN44 WTR44 WTV44 WTZ44 WUD44 WUH44 WUL44 WUP44 WUT44 WUX44 WVB44 WVF44 WVJ44 WVN44 WVR44 WVV44 WVZ44 WWD44 WWH44 WWL44 WWP44 WWT44 WWX44 WXB44 WXF44 WXJ44 WXN44 WXR44 WXV44 WXZ44 WYD44 WYH44 WYL44 WYP44 WYT44 WYX44 WZB44 WZF44 WZJ44 WZN44 WZR44 WZV44 WZZ44 XAD44 XAH44 XAL44 XAP44 XAT44 XAX44 XBB44 XBF44 XBJ44 XBN44 XBR44 XBV44 XBZ44 XCD44 XCH44 XCL44 XCP44 XCT44 XCX44 XDB44 XDF44 XDJ44 XDN44 XDR44 XDV44 XDZ44 XED44 XEH44 XEL44 XEP44 XET44 XEX44 XFB44">
    <cfRule type="cellIs" dxfId="128" priority="305" operator="equal">
      <formula>N/A</formula>
    </cfRule>
  </conditionalFormatting>
  <conditionalFormatting sqref="F84 J84 N84 R84 V84 Z84 AD84 AH84 AL84 AP84 AT84 AX84 BB84 BF84 BJ84 BN84 BR84 BV84 BZ84 CD84 CH84 CL84 CP84 CT84 CX84 DB84 DF84 DJ84 DN84 DR84 DV84 DZ84 ED84 EH84 EL84 EP84 ET84 EX84 FB84 FF84 FJ84 FN84 FR84 FV84 FZ84 GD84 GH84 GL84 GP84 GT84 GX84 HB84 HF84 HJ84 HN84 HR84 HV84 HZ84 ID84 IH84 IL84 IP84 IT84 IX84 JB84 JF84 JJ84 JN84 JR84 JV84 JZ84 KD84 KH84 KL84 KP84 KT84 KX84 LB84 LF84 LJ84 LN84 LR84 LV84 LZ84 MD84 MH84 ML84 MP84 MT84 MX84 NB84 NF84 NJ84 NN84 NR84 NV84 NZ84 OD84 OH84 OL84 OP84 OT84 OX84 PB84 PF84 PJ84 PN84 PR84 PV84 PZ84 QD84 QH84 QL84 QP84 QT84 QX84 RB84 RF84 RJ84 RN84 RR84 RV84 RZ84 SD84 SH84 SL84 SP84 ST84 SX84 TB84 TF84 TJ84 TN84 TR84 TV84 TZ84 UD84 UH84 UL84 UP84 UT84 UX84 VB84 VF84 VJ84 VN84 VR84 VV84 VZ84 WD84 WH84 WL84 WP84 WT84 WX84 XB84 XF84 XJ84 XN84 XR84 XV84 XZ84 YD84 YH84 YL84 YP84 YT84 YX84 ZB84 ZF84 ZJ84 ZN84 ZR84 ZV84 ZZ84 AAD84 AAH84 AAL84 AAP84 AAT84 AAX84 ABB84 ABF84 ABJ84 ABN84 ABR84 ABV84 ABZ84 ACD84 ACH84 ACL84 ACP84 ACT84 ACX84 ADB84 ADF84 ADJ84 ADN84 ADR84 ADV84 ADZ84 AED84 AEH84 AEL84 AEP84 AET84 AEX84 AFB84 AFF84 AFJ84 AFN84 AFR84 AFV84 AFZ84 AGD84 AGH84 AGL84 AGP84 AGT84 AGX84 AHB84 AHF84 AHJ84 AHN84 AHR84 AHV84 AHZ84 AID84 AIH84 AIL84 AIP84 AIT84 AIX84 AJB84 AJF84 AJJ84 AJN84 AJR84 AJV84 AJZ84 AKD84 AKH84 AKL84 AKP84 AKT84 AKX84 ALB84 ALF84 ALJ84 ALN84 ALR84 ALV84 ALZ84 AMD84 AMH84 AML84 AMP84 AMT84 AMX84 ANB84 ANF84 ANJ84 ANN84 ANR84 ANV84 ANZ84 AOD84 AOH84 AOL84 AOP84 AOT84 AOX84 APB84 APF84 APJ84 APN84 APR84 APV84 APZ84 AQD84 AQH84 AQL84 AQP84 AQT84 AQX84 ARB84 ARF84 ARJ84 ARN84 ARR84 ARV84 ARZ84 ASD84 ASH84 ASL84 ASP84 AST84 ASX84 ATB84 ATF84 ATJ84 ATN84 ATR84 ATV84 ATZ84 AUD84 AUH84 AUL84 AUP84 AUT84 AUX84 AVB84 AVF84 AVJ84 AVN84 AVR84 AVV84 AVZ84 AWD84 AWH84 AWL84 AWP84 AWT84 AWX84 AXB84 AXF84 AXJ84 AXN84 AXR84 AXV84 AXZ84 AYD84 AYH84 AYL84 AYP84 AYT84 AYX84 AZB84 AZF84 AZJ84 AZN84 AZR84 AZV84 AZZ84 BAD84 BAH84 BAL84 BAP84 BAT84 BAX84 BBB84 BBF84 BBJ84 BBN84 BBR84 BBV84 BBZ84 BCD84 BCH84 BCL84 BCP84 BCT84 BCX84 BDB84 BDF84 BDJ84 BDN84 BDR84 BDV84 BDZ84 BED84 BEH84 BEL84 BEP84 BET84 BEX84 BFB84 BFF84 BFJ84 BFN84 BFR84 BFV84 BFZ84 BGD84 BGH84 BGL84 BGP84 BGT84 BGX84 BHB84 BHF84 BHJ84 BHN84 BHR84 BHV84 BHZ84 BID84 BIH84 BIL84 BIP84 BIT84 BIX84 BJB84 BJF84 BJJ84 BJN84 BJR84 BJV84 BJZ84 BKD84 BKH84 BKL84 BKP84 BKT84 BKX84 BLB84 BLF84 BLJ84 BLN84 BLR84 BLV84 BLZ84 BMD84 BMH84 BML84 BMP84 BMT84 BMX84 BNB84 BNF84 BNJ84 BNN84 BNR84 BNV84 BNZ84 BOD84 BOH84 BOL84 BOP84 BOT84 BOX84 BPB84 BPF84 BPJ84 BPN84 BPR84 BPV84 BPZ84 BQD84 BQH84 BQL84 BQP84 BQT84 BQX84 BRB84 BRF84 BRJ84 BRN84 BRR84 BRV84 BRZ84 BSD84 BSH84 BSL84 BSP84 BST84 BSX84 BTB84 BTF84 BTJ84 BTN84 BTR84 BTV84 BTZ84 BUD84 BUH84 BUL84 BUP84 BUT84 BUX84 BVB84 BVF84 BVJ84 BVN84 BVR84 BVV84 BVZ84 BWD84 BWH84 BWL84 BWP84 BWT84 BWX84 BXB84 BXF84 BXJ84 BXN84 BXR84 BXV84 BXZ84 BYD84 BYH84 BYL84 BYP84 BYT84 BYX84 BZB84 BZF84 BZJ84 BZN84 BZR84 BZV84 BZZ84 CAD84 CAH84 CAL84 CAP84 CAT84 CAX84 CBB84 CBF84 CBJ84 CBN84 CBR84 CBV84 CBZ84 CCD84 CCH84 CCL84 CCP84 CCT84 CCX84 CDB84 CDF84 CDJ84 CDN84 CDR84 CDV84 CDZ84 CED84 CEH84 CEL84 CEP84 CET84 CEX84 CFB84 CFF84 CFJ84 CFN84 CFR84 CFV84 CFZ84 CGD84 CGH84 CGL84 CGP84 CGT84 CGX84 CHB84 CHF84 CHJ84 CHN84 CHR84 CHV84 CHZ84 CID84 CIH84 CIL84 CIP84 CIT84 CIX84 CJB84 CJF84 CJJ84 CJN84 CJR84 CJV84 CJZ84 CKD84 CKH84 CKL84 CKP84 CKT84 CKX84 CLB84 CLF84 CLJ84 CLN84 CLR84 CLV84 CLZ84 CMD84 CMH84 CML84 CMP84 CMT84 CMX84 CNB84 CNF84 CNJ84 CNN84 CNR84 CNV84 CNZ84 COD84 COH84 COL84 COP84 COT84 COX84 CPB84 CPF84 CPJ84 CPN84 CPR84 CPV84 CPZ84 CQD84 CQH84 CQL84 CQP84 CQT84 CQX84 CRB84 CRF84 CRJ84 CRN84 CRR84 CRV84 CRZ84 CSD84 CSH84 CSL84 CSP84 CST84 CSX84 CTB84 CTF84 CTJ84 CTN84 CTR84 CTV84 CTZ84 CUD84 CUH84 CUL84 CUP84 CUT84 CUX84 CVB84 CVF84 CVJ84 CVN84 CVR84 CVV84 CVZ84 CWD84 CWH84 CWL84 CWP84 CWT84 CWX84 CXB84 CXF84 CXJ84 CXN84 CXR84 CXV84 CXZ84 CYD84 CYH84 CYL84 CYP84 CYT84 CYX84 CZB84 CZF84 CZJ84 CZN84 CZR84 CZV84 CZZ84 DAD84 DAH84 DAL84 DAP84 DAT84 DAX84 DBB84 DBF84 DBJ84 DBN84 DBR84 DBV84 DBZ84 DCD84 DCH84 DCL84 DCP84 DCT84 DCX84 DDB84 DDF84 DDJ84 DDN84 DDR84 DDV84 DDZ84 DED84 DEH84 DEL84 DEP84 DET84 DEX84 DFB84 DFF84 DFJ84 DFN84 DFR84 DFV84 DFZ84 DGD84 DGH84 DGL84 DGP84 DGT84 DGX84 DHB84 DHF84 DHJ84 DHN84 DHR84 DHV84 DHZ84 DID84 DIH84 DIL84 DIP84 DIT84 DIX84 DJB84 DJF84 DJJ84 DJN84 DJR84 DJV84 DJZ84 DKD84 DKH84 DKL84 DKP84 DKT84 DKX84 DLB84 DLF84 DLJ84 DLN84 DLR84 DLV84 DLZ84 DMD84 DMH84 DML84 DMP84 DMT84 DMX84 DNB84 DNF84 DNJ84 DNN84 DNR84 DNV84 DNZ84 DOD84 DOH84 DOL84 DOP84 DOT84 DOX84 DPB84 DPF84 DPJ84 DPN84 DPR84 DPV84 DPZ84 DQD84 DQH84 DQL84 DQP84 DQT84 DQX84 DRB84 DRF84 DRJ84 DRN84 DRR84 DRV84 DRZ84 DSD84 DSH84 DSL84 DSP84 DST84 DSX84 DTB84 DTF84 DTJ84 DTN84 DTR84 DTV84 DTZ84 DUD84 DUH84 DUL84 DUP84 DUT84 DUX84 DVB84 DVF84 DVJ84 DVN84 DVR84 DVV84 DVZ84 DWD84 DWH84 DWL84 DWP84 DWT84 DWX84 DXB84 DXF84 DXJ84 DXN84 DXR84 DXV84 DXZ84 DYD84 DYH84 DYL84 DYP84 DYT84 DYX84 DZB84 DZF84 DZJ84 DZN84 DZR84 DZV84 DZZ84 EAD84 EAH84 EAL84 EAP84 EAT84 EAX84 EBB84 EBF84 EBJ84 EBN84 EBR84 EBV84 EBZ84 ECD84 ECH84 ECL84 ECP84 ECT84 ECX84 EDB84 EDF84 EDJ84 EDN84 EDR84 EDV84 EDZ84 EED84 EEH84 EEL84 EEP84 EET84 EEX84 EFB84 EFF84 EFJ84 EFN84 EFR84 EFV84 EFZ84 EGD84 EGH84 EGL84 EGP84 EGT84 EGX84 EHB84 EHF84 EHJ84 EHN84 EHR84 EHV84 EHZ84 EID84 EIH84 EIL84 EIP84 EIT84 EIX84 EJB84 EJF84 EJJ84 EJN84 EJR84 EJV84 EJZ84 EKD84 EKH84 EKL84 EKP84 EKT84 EKX84 ELB84 ELF84 ELJ84 ELN84 ELR84 ELV84 ELZ84 EMD84 EMH84 EML84 EMP84 EMT84 EMX84 ENB84 ENF84 ENJ84 ENN84 ENR84 ENV84 ENZ84 EOD84 EOH84 EOL84 EOP84 EOT84 EOX84 EPB84 EPF84 EPJ84 EPN84 EPR84 EPV84 EPZ84 EQD84 EQH84 EQL84 EQP84 EQT84 EQX84 ERB84 ERF84 ERJ84 ERN84 ERR84 ERV84 ERZ84 ESD84 ESH84 ESL84 ESP84 EST84 ESX84 ETB84 ETF84 ETJ84 ETN84 ETR84 ETV84 ETZ84 EUD84 EUH84 EUL84 EUP84 EUT84 EUX84 EVB84 EVF84 EVJ84 EVN84 EVR84 EVV84 EVZ84 EWD84 EWH84 EWL84 EWP84 EWT84 EWX84 EXB84 EXF84 EXJ84 EXN84 EXR84 EXV84 EXZ84 EYD84 EYH84 EYL84 EYP84 EYT84 EYX84 EZB84 EZF84 EZJ84 EZN84 EZR84 EZV84 EZZ84 FAD84 FAH84 FAL84 FAP84 FAT84 FAX84 FBB84 FBF84 FBJ84 FBN84 FBR84 FBV84 FBZ84 FCD84 FCH84 FCL84 FCP84 FCT84 FCX84 FDB84 FDF84 FDJ84 FDN84 FDR84 FDV84 FDZ84 FED84 FEH84 FEL84 FEP84 FET84 FEX84 FFB84 FFF84 FFJ84 FFN84 FFR84 FFV84 FFZ84 FGD84 FGH84 FGL84 FGP84 FGT84 FGX84 FHB84 FHF84 FHJ84 FHN84 FHR84 FHV84 FHZ84 FID84 FIH84 FIL84 FIP84 FIT84 FIX84 FJB84 FJF84 FJJ84 FJN84 FJR84 FJV84 FJZ84 FKD84 FKH84 FKL84 FKP84 FKT84 FKX84 FLB84 FLF84 FLJ84 FLN84 FLR84 FLV84 FLZ84 FMD84 FMH84 FML84 FMP84 FMT84 FMX84 FNB84 FNF84 FNJ84 FNN84 FNR84 FNV84 FNZ84 FOD84 FOH84 FOL84 FOP84 FOT84 FOX84 FPB84 FPF84 FPJ84 FPN84 FPR84 FPV84 FPZ84 FQD84 FQH84 FQL84 FQP84 FQT84 FQX84 FRB84 FRF84 FRJ84 FRN84 FRR84 FRV84 FRZ84 FSD84 FSH84 FSL84 FSP84 FST84 FSX84 FTB84 FTF84 FTJ84 FTN84 FTR84 FTV84 FTZ84 FUD84 FUH84 FUL84 FUP84 FUT84 FUX84 FVB84 FVF84 FVJ84 FVN84 FVR84 FVV84 FVZ84 FWD84 FWH84 FWL84 FWP84 FWT84 FWX84 FXB84 FXF84 FXJ84 FXN84 FXR84 FXV84 FXZ84 FYD84 FYH84 FYL84 FYP84 FYT84 FYX84 FZB84 FZF84 FZJ84 FZN84 FZR84 FZV84 FZZ84 GAD84 GAH84 GAL84 GAP84 GAT84 GAX84 GBB84 GBF84 GBJ84 GBN84 GBR84 GBV84 GBZ84 GCD84 GCH84 GCL84 GCP84 GCT84 GCX84 GDB84 GDF84 GDJ84 GDN84 GDR84 GDV84 GDZ84 GED84 GEH84 GEL84 GEP84 GET84 GEX84 GFB84 GFF84 GFJ84 GFN84 GFR84 GFV84 GFZ84 GGD84 GGH84 GGL84 GGP84 GGT84 GGX84 GHB84 GHF84 GHJ84 GHN84 GHR84 GHV84 GHZ84 GID84 GIH84 GIL84 GIP84 GIT84 GIX84 GJB84 GJF84 GJJ84 GJN84 GJR84 GJV84 GJZ84 GKD84 GKH84 GKL84 GKP84 GKT84 GKX84 GLB84 GLF84 GLJ84 GLN84 GLR84 GLV84 GLZ84 GMD84 GMH84 GML84 GMP84 GMT84 GMX84 GNB84 GNF84 GNJ84 GNN84 GNR84 GNV84 GNZ84 GOD84 GOH84 GOL84 GOP84 GOT84 GOX84 GPB84 GPF84 GPJ84 GPN84 GPR84 GPV84 GPZ84 GQD84 GQH84 GQL84 GQP84 GQT84 GQX84 GRB84 GRF84 GRJ84 GRN84 GRR84 GRV84 GRZ84 GSD84 GSH84 GSL84 GSP84 GST84 GSX84 GTB84 GTF84 GTJ84 GTN84 GTR84 GTV84 GTZ84 GUD84 GUH84 GUL84 GUP84 GUT84 GUX84 GVB84 GVF84 GVJ84 GVN84 GVR84 GVV84 GVZ84 GWD84 GWH84 GWL84 GWP84 GWT84 GWX84 GXB84 GXF84 GXJ84 GXN84 GXR84 GXV84 GXZ84 GYD84 GYH84 GYL84 GYP84 GYT84 GYX84 GZB84 GZF84 GZJ84 GZN84 GZR84 GZV84 GZZ84 HAD84 HAH84 HAL84 HAP84 HAT84 HAX84 HBB84 HBF84 HBJ84 HBN84 HBR84 HBV84 HBZ84 HCD84 HCH84 HCL84 HCP84 HCT84 HCX84 HDB84 HDF84 HDJ84 HDN84 HDR84 HDV84 HDZ84 HED84 HEH84 HEL84 HEP84 HET84 HEX84 HFB84 HFF84 HFJ84 HFN84 HFR84 HFV84 HFZ84 HGD84 HGH84 HGL84 HGP84 HGT84 HGX84 HHB84 HHF84 HHJ84 HHN84 HHR84 HHV84 HHZ84 HID84 HIH84 HIL84 HIP84 HIT84 HIX84 HJB84 HJF84 HJJ84 HJN84 HJR84 HJV84 HJZ84 HKD84 HKH84 HKL84 HKP84 HKT84 HKX84 HLB84 HLF84 HLJ84 HLN84 HLR84 HLV84 HLZ84 HMD84 HMH84 HML84 HMP84 HMT84 HMX84 HNB84 HNF84 HNJ84 HNN84 HNR84 HNV84 HNZ84 HOD84 HOH84 HOL84 HOP84 HOT84 HOX84 HPB84 HPF84 HPJ84 HPN84 HPR84 HPV84 HPZ84 HQD84 HQH84 HQL84 HQP84 HQT84 HQX84 HRB84 HRF84 HRJ84 HRN84 HRR84 HRV84 HRZ84 HSD84 HSH84 HSL84 HSP84 HST84 HSX84 HTB84 HTF84 HTJ84 HTN84 HTR84 HTV84 HTZ84 HUD84 HUH84 HUL84 HUP84 HUT84 HUX84 HVB84 HVF84 HVJ84 HVN84 HVR84 HVV84 HVZ84 HWD84 HWH84 HWL84 HWP84 HWT84 HWX84 HXB84 HXF84 HXJ84 HXN84 HXR84 HXV84 HXZ84 HYD84 HYH84 HYL84 HYP84 HYT84 HYX84 HZB84 HZF84 HZJ84 HZN84 HZR84 HZV84 HZZ84 IAD84 IAH84 IAL84 IAP84 IAT84 IAX84 IBB84 IBF84 IBJ84 IBN84 IBR84 IBV84 IBZ84 ICD84 ICH84 ICL84 ICP84 ICT84 ICX84 IDB84 IDF84 IDJ84 IDN84 IDR84 IDV84 IDZ84 IED84 IEH84 IEL84 IEP84 IET84 IEX84 IFB84 IFF84 IFJ84 IFN84 IFR84 IFV84 IFZ84 IGD84 IGH84 IGL84 IGP84 IGT84 IGX84 IHB84 IHF84 IHJ84 IHN84 IHR84 IHV84 IHZ84 IID84 IIH84 IIL84 IIP84 IIT84 IIX84 IJB84 IJF84 IJJ84 IJN84 IJR84 IJV84 IJZ84 IKD84 IKH84 IKL84 IKP84 IKT84 IKX84 ILB84 ILF84 ILJ84 ILN84 ILR84 ILV84 ILZ84 IMD84 IMH84 IML84 IMP84 IMT84 IMX84 INB84 INF84 INJ84 INN84 INR84 INV84 INZ84 IOD84 IOH84 IOL84 IOP84 IOT84 IOX84 IPB84 IPF84 IPJ84 IPN84 IPR84 IPV84 IPZ84 IQD84 IQH84 IQL84 IQP84 IQT84 IQX84 IRB84 IRF84 IRJ84 IRN84 IRR84 IRV84 IRZ84 ISD84 ISH84 ISL84 ISP84 IST84 ISX84 ITB84 ITF84 ITJ84 ITN84 ITR84 ITV84 ITZ84 IUD84 IUH84 IUL84 IUP84 IUT84 IUX84 IVB84 IVF84 IVJ84 IVN84 IVR84 IVV84 IVZ84 IWD84 IWH84 IWL84 IWP84 IWT84 IWX84 IXB84 IXF84 IXJ84 IXN84 IXR84 IXV84 IXZ84 IYD84 IYH84 IYL84 IYP84 IYT84 IYX84 IZB84 IZF84 IZJ84 IZN84 IZR84 IZV84 IZZ84 JAD84 JAH84 JAL84 JAP84 JAT84 JAX84 JBB84 JBF84 JBJ84 JBN84 JBR84 JBV84 JBZ84 JCD84 JCH84 JCL84 JCP84 JCT84 JCX84 JDB84 JDF84 JDJ84 JDN84 JDR84 JDV84 JDZ84 JED84 JEH84 JEL84 JEP84 JET84 JEX84 JFB84 JFF84 JFJ84 JFN84 JFR84 JFV84 JFZ84 JGD84 JGH84 JGL84 JGP84 JGT84 JGX84 JHB84 JHF84 JHJ84 JHN84 JHR84 JHV84 JHZ84 JID84 JIH84 JIL84 JIP84 JIT84 JIX84 JJB84 JJF84 JJJ84 JJN84 JJR84 JJV84 JJZ84 JKD84 JKH84 JKL84 JKP84 JKT84 JKX84 JLB84 JLF84 JLJ84 JLN84 JLR84 JLV84 JLZ84 JMD84 JMH84 JML84 JMP84 JMT84 JMX84 JNB84 JNF84 JNJ84 JNN84 JNR84 JNV84 JNZ84 JOD84 JOH84 JOL84 JOP84 JOT84 JOX84 JPB84 JPF84 JPJ84 JPN84 JPR84 JPV84 JPZ84 JQD84 JQH84 JQL84 JQP84 JQT84 JQX84 JRB84 JRF84 JRJ84 JRN84 JRR84 JRV84 JRZ84 JSD84 JSH84 JSL84 JSP84 JST84 JSX84 JTB84 JTF84 JTJ84 JTN84 JTR84 JTV84 JTZ84 JUD84 JUH84 JUL84 JUP84 JUT84 JUX84 JVB84 JVF84 JVJ84 JVN84 JVR84 JVV84 JVZ84 JWD84 JWH84 JWL84 JWP84 JWT84 JWX84 JXB84 JXF84 JXJ84 JXN84 JXR84 JXV84 JXZ84 JYD84 JYH84 JYL84 JYP84 JYT84 JYX84 JZB84 JZF84 JZJ84 JZN84 JZR84 JZV84 JZZ84 KAD84 KAH84 KAL84 KAP84 KAT84 KAX84 KBB84 KBF84 KBJ84 KBN84 KBR84 KBV84 KBZ84 KCD84 KCH84 KCL84 KCP84 KCT84 KCX84 KDB84 KDF84 KDJ84 KDN84 KDR84 KDV84 KDZ84 KED84 KEH84 KEL84 KEP84 KET84 KEX84 KFB84 KFF84 KFJ84 KFN84 KFR84 KFV84 KFZ84 KGD84 KGH84 KGL84 KGP84 KGT84 KGX84 KHB84 KHF84 KHJ84 KHN84 KHR84 KHV84 KHZ84 KID84 KIH84 KIL84 KIP84 KIT84 KIX84 KJB84 KJF84 KJJ84 KJN84 KJR84 KJV84 KJZ84 KKD84 KKH84 KKL84 KKP84 KKT84 KKX84 KLB84 KLF84 KLJ84 KLN84 KLR84 KLV84 KLZ84 KMD84 KMH84 KML84 KMP84 KMT84 KMX84 KNB84 KNF84 KNJ84 KNN84 KNR84 KNV84 KNZ84 KOD84 KOH84 KOL84 KOP84 KOT84 KOX84 KPB84 KPF84 KPJ84 KPN84 KPR84 KPV84 KPZ84 KQD84 KQH84 KQL84 KQP84 KQT84 KQX84 KRB84 KRF84 KRJ84 KRN84 KRR84 KRV84 KRZ84 KSD84 KSH84 KSL84 KSP84 KST84 KSX84 KTB84 KTF84 KTJ84 KTN84 KTR84 KTV84 KTZ84 KUD84 KUH84 KUL84 KUP84 KUT84 KUX84 KVB84 KVF84 KVJ84 KVN84 KVR84 KVV84 KVZ84 KWD84 KWH84 KWL84 KWP84 KWT84 KWX84 KXB84 KXF84 KXJ84 KXN84 KXR84 KXV84 KXZ84 KYD84 KYH84 KYL84 KYP84 KYT84 KYX84 KZB84 KZF84 KZJ84 KZN84 KZR84 KZV84 KZZ84 LAD84 LAH84 LAL84 LAP84 LAT84 LAX84 LBB84 LBF84 LBJ84 LBN84 LBR84 LBV84 LBZ84 LCD84 LCH84 LCL84 LCP84 LCT84 LCX84 LDB84 LDF84 LDJ84 LDN84 LDR84 LDV84 LDZ84 LED84 LEH84 LEL84 LEP84 LET84 LEX84 LFB84 LFF84 LFJ84 LFN84 LFR84 LFV84 LFZ84 LGD84 LGH84 LGL84 LGP84 LGT84 LGX84 LHB84 LHF84 LHJ84 LHN84 LHR84 LHV84 LHZ84 LID84 LIH84 LIL84 LIP84 LIT84 LIX84 LJB84 LJF84 LJJ84 LJN84 LJR84 LJV84 LJZ84 LKD84 LKH84 LKL84 LKP84 LKT84 LKX84 LLB84 LLF84 LLJ84 LLN84 LLR84 LLV84 LLZ84 LMD84 LMH84 LML84 LMP84 LMT84 LMX84 LNB84 LNF84 LNJ84 LNN84 LNR84 LNV84 LNZ84 LOD84 LOH84 LOL84 LOP84 LOT84 LOX84 LPB84 LPF84 LPJ84 LPN84 LPR84 LPV84 LPZ84 LQD84 LQH84 LQL84 LQP84 LQT84 LQX84 LRB84 LRF84 LRJ84 LRN84 LRR84 LRV84 LRZ84 LSD84 LSH84 LSL84 LSP84 LST84 LSX84 LTB84 LTF84 LTJ84 LTN84 LTR84 LTV84 LTZ84 LUD84 LUH84 LUL84 LUP84 LUT84 LUX84 LVB84 LVF84 LVJ84 LVN84 LVR84 LVV84 LVZ84 LWD84 LWH84 LWL84 LWP84 LWT84 LWX84 LXB84 LXF84 LXJ84 LXN84 LXR84 LXV84 LXZ84 LYD84 LYH84 LYL84 LYP84 LYT84 LYX84 LZB84 LZF84 LZJ84 LZN84 LZR84 LZV84 LZZ84 MAD84 MAH84 MAL84 MAP84 MAT84 MAX84 MBB84 MBF84 MBJ84 MBN84 MBR84 MBV84 MBZ84 MCD84 MCH84 MCL84 MCP84 MCT84 MCX84 MDB84 MDF84 MDJ84 MDN84 MDR84 MDV84 MDZ84 MED84 MEH84 MEL84 MEP84 MET84 MEX84 MFB84 MFF84 MFJ84 MFN84 MFR84 MFV84 MFZ84 MGD84 MGH84 MGL84 MGP84 MGT84 MGX84 MHB84 MHF84 MHJ84 MHN84 MHR84 MHV84 MHZ84 MID84 MIH84 MIL84 MIP84 MIT84 MIX84 MJB84 MJF84 MJJ84 MJN84 MJR84 MJV84 MJZ84 MKD84 MKH84 MKL84 MKP84 MKT84 MKX84 MLB84 MLF84 MLJ84 MLN84 MLR84 MLV84 MLZ84 MMD84 MMH84 MML84 MMP84 MMT84 MMX84 MNB84 MNF84 MNJ84 MNN84 MNR84 MNV84 MNZ84 MOD84 MOH84 MOL84 MOP84 MOT84 MOX84 MPB84 MPF84 MPJ84 MPN84 MPR84 MPV84 MPZ84 MQD84 MQH84 MQL84 MQP84 MQT84 MQX84 MRB84 MRF84 MRJ84 MRN84 MRR84 MRV84 MRZ84 MSD84 MSH84 MSL84 MSP84 MST84 MSX84 MTB84 MTF84 MTJ84 MTN84 MTR84 MTV84 MTZ84 MUD84 MUH84 MUL84 MUP84 MUT84 MUX84 MVB84 MVF84 MVJ84 MVN84 MVR84 MVV84 MVZ84 MWD84 MWH84 MWL84 MWP84 MWT84 MWX84 MXB84 MXF84 MXJ84 MXN84 MXR84 MXV84 MXZ84 MYD84 MYH84 MYL84 MYP84 MYT84 MYX84 MZB84 MZF84 MZJ84 MZN84 MZR84 MZV84 MZZ84 NAD84 NAH84 NAL84 NAP84 NAT84 NAX84 NBB84 NBF84 NBJ84 NBN84 NBR84 NBV84 NBZ84 NCD84 NCH84 NCL84 NCP84 NCT84 NCX84 NDB84 NDF84 NDJ84 NDN84 NDR84 NDV84 NDZ84 NED84 NEH84 NEL84 NEP84 NET84 NEX84 NFB84 NFF84 NFJ84 NFN84 NFR84 NFV84 NFZ84 NGD84 NGH84 NGL84 NGP84 NGT84 NGX84 NHB84 NHF84 NHJ84 NHN84 NHR84 NHV84 NHZ84 NID84 NIH84 NIL84 NIP84 NIT84 NIX84 NJB84 NJF84 NJJ84 NJN84 NJR84 NJV84 NJZ84 NKD84 NKH84 NKL84 NKP84 NKT84 NKX84 NLB84 NLF84 NLJ84 NLN84 NLR84 NLV84 NLZ84 NMD84 NMH84 NML84 NMP84 NMT84 NMX84 NNB84 NNF84 NNJ84 NNN84 NNR84 NNV84 NNZ84 NOD84 NOH84 NOL84 NOP84 NOT84 NOX84 NPB84 NPF84 NPJ84 NPN84 NPR84 NPV84 NPZ84 NQD84 NQH84 NQL84 NQP84 NQT84 NQX84 NRB84 NRF84 NRJ84 NRN84 NRR84 NRV84 NRZ84 NSD84 NSH84 NSL84 NSP84 NST84 NSX84 NTB84 NTF84 NTJ84 NTN84 NTR84 NTV84 NTZ84 NUD84 NUH84 NUL84 NUP84 NUT84 NUX84 NVB84 NVF84 NVJ84 NVN84 NVR84 NVV84 NVZ84 NWD84 NWH84 NWL84 NWP84 NWT84 NWX84 NXB84 NXF84 NXJ84 NXN84 NXR84 NXV84 NXZ84 NYD84 NYH84 NYL84 NYP84 NYT84 NYX84 NZB84 NZF84 NZJ84 NZN84 NZR84 NZV84 NZZ84 OAD84 OAH84 OAL84 OAP84 OAT84 OAX84 OBB84 OBF84 OBJ84 OBN84 OBR84 OBV84 OBZ84 OCD84 OCH84 OCL84 OCP84 OCT84 OCX84 ODB84 ODF84 ODJ84 ODN84 ODR84 ODV84 ODZ84 OED84 OEH84 OEL84 OEP84 OET84 OEX84 OFB84 OFF84 OFJ84 OFN84 OFR84 OFV84 OFZ84 OGD84 OGH84 OGL84 OGP84 OGT84 OGX84 OHB84 OHF84 OHJ84 OHN84 OHR84 OHV84 OHZ84 OID84 OIH84 OIL84 OIP84 OIT84 OIX84 OJB84 OJF84 OJJ84 OJN84 OJR84 OJV84 OJZ84 OKD84 OKH84 OKL84 OKP84 OKT84 OKX84 OLB84 OLF84 OLJ84 OLN84 OLR84 OLV84 OLZ84 OMD84 OMH84 OML84 OMP84 OMT84 OMX84 ONB84 ONF84 ONJ84 ONN84 ONR84 ONV84 ONZ84 OOD84 OOH84 OOL84 OOP84 OOT84 OOX84 OPB84 OPF84 OPJ84 OPN84 OPR84 OPV84 OPZ84 OQD84 OQH84 OQL84 OQP84 OQT84 OQX84 ORB84 ORF84 ORJ84 ORN84 ORR84 ORV84 ORZ84 OSD84 OSH84 OSL84 OSP84 OST84 OSX84 OTB84 OTF84 OTJ84 OTN84 OTR84 OTV84 OTZ84 OUD84 OUH84 OUL84 OUP84 OUT84 OUX84 OVB84 OVF84 OVJ84 OVN84 OVR84 OVV84 OVZ84 OWD84 OWH84 OWL84 OWP84 OWT84 OWX84 OXB84 OXF84 OXJ84 OXN84 OXR84 OXV84 OXZ84 OYD84 OYH84 OYL84 OYP84 OYT84 OYX84 OZB84 OZF84 OZJ84 OZN84 OZR84 OZV84 OZZ84 PAD84 PAH84 PAL84 PAP84 PAT84 PAX84 PBB84 PBF84 PBJ84 PBN84 PBR84 PBV84 PBZ84 PCD84 PCH84 PCL84 PCP84 PCT84 PCX84 PDB84 PDF84 PDJ84 PDN84 PDR84 PDV84 PDZ84 PED84 PEH84 PEL84 PEP84 PET84 PEX84 PFB84 PFF84 PFJ84 PFN84 PFR84 PFV84 PFZ84 PGD84 PGH84 PGL84 PGP84 PGT84 PGX84 PHB84 PHF84 PHJ84 PHN84 PHR84 PHV84 PHZ84 PID84 PIH84 PIL84 PIP84 PIT84 PIX84 PJB84 PJF84 PJJ84 PJN84 PJR84 PJV84 PJZ84 PKD84 PKH84 PKL84 PKP84 PKT84 PKX84 PLB84 PLF84 PLJ84 PLN84 PLR84 PLV84 PLZ84 PMD84 PMH84 PML84 PMP84 PMT84 PMX84 PNB84 PNF84 PNJ84 PNN84 PNR84 PNV84 PNZ84 POD84 POH84 POL84 POP84 POT84 POX84 PPB84 PPF84 PPJ84 PPN84 PPR84 PPV84 PPZ84 PQD84 PQH84 PQL84 PQP84 PQT84 PQX84 PRB84 PRF84 PRJ84 PRN84 PRR84 PRV84 PRZ84 PSD84 PSH84 PSL84 PSP84 PST84 PSX84 PTB84 PTF84 PTJ84 PTN84 PTR84 PTV84 PTZ84 PUD84 PUH84 PUL84 PUP84 PUT84 PUX84 PVB84 PVF84 PVJ84 PVN84 PVR84 PVV84 PVZ84 PWD84 PWH84 PWL84 PWP84 PWT84 PWX84 PXB84 PXF84 PXJ84 PXN84 PXR84 PXV84 PXZ84 PYD84 PYH84 PYL84 PYP84 PYT84 PYX84 PZB84 PZF84 PZJ84 PZN84 PZR84 PZV84 PZZ84 QAD84 QAH84 QAL84 QAP84 QAT84 QAX84 QBB84 QBF84 QBJ84 QBN84 QBR84 QBV84 QBZ84 QCD84 QCH84 QCL84 QCP84 QCT84 QCX84 QDB84 QDF84 QDJ84 QDN84 QDR84 QDV84 QDZ84 QED84 QEH84 QEL84 QEP84 QET84 QEX84 QFB84 QFF84 QFJ84 QFN84 QFR84 QFV84 QFZ84 QGD84 QGH84 QGL84 QGP84 QGT84 QGX84 QHB84 QHF84 QHJ84 QHN84 QHR84 QHV84 QHZ84 QID84 QIH84 QIL84 QIP84 QIT84 QIX84 QJB84 QJF84 QJJ84 QJN84 QJR84 QJV84 QJZ84 QKD84 QKH84 QKL84 QKP84 QKT84 QKX84 QLB84 QLF84 QLJ84 QLN84 QLR84 QLV84 QLZ84 QMD84 QMH84 QML84 QMP84 QMT84 QMX84 QNB84 QNF84 QNJ84 QNN84 QNR84 QNV84 QNZ84 QOD84 QOH84 QOL84 QOP84 QOT84 QOX84 QPB84 QPF84 QPJ84 QPN84 QPR84 QPV84 QPZ84 QQD84 QQH84 QQL84 QQP84 QQT84 QQX84 QRB84 QRF84 QRJ84 QRN84 QRR84 QRV84 QRZ84 QSD84 QSH84 QSL84 QSP84 QST84 QSX84 QTB84 QTF84 QTJ84 QTN84 QTR84 QTV84 QTZ84 QUD84 QUH84 QUL84 QUP84 QUT84 QUX84 QVB84 QVF84 QVJ84 QVN84 QVR84 QVV84 QVZ84 QWD84 QWH84 QWL84 QWP84 QWT84 QWX84 QXB84 QXF84 QXJ84 QXN84 QXR84 QXV84 QXZ84 QYD84 QYH84 QYL84 QYP84 QYT84 QYX84 QZB84 QZF84 QZJ84 QZN84 QZR84 QZV84 QZZ84 RAD84 RAH84 RAL84 RAP84 RAT84 RAX84 RBB84 RBF84 RBJ84 RBN84 RBR84 RBV84 RBZ84 RCD84 RCH84 RCL84 RCP84 RCT84 RCX84 RDB84 RDF84 RDJ84 RDN84 RDR84 RDV84 RDZ84 RED84 REH84 REL84 REP84 RET84 REX84 RFB84 RFF84 RFJ84 RFN84 RFR84 RFV84 RFZ84 RGD84 RGH84 RGL84 RGP84 RGT84 RGX84 RHB84 RHF84 RHJ84 RHN84 RHR84 RHV84 RHZ84 RID84 RIH84 RIL84 RIP84 RIT84 RIX84 RJB84 RJF84 RJJ84 RJN84 RJR84 RJV84 RJZ84 RKD84 RKH84 RKL84 RKP84 RKT84 RKX84 RLB84 RLF84 RLJ84 RLN84 RLR84 RLV84 RLZ84 RMD84 RMH84 RML84 RMP84 RMT84 RMX84 RNB84 RNF84 RNJ84 RNN84 RNR84 RNV84 RNZ84 ROD84 ROH84 ROL84 ROP84 ROT84 ROX84 RPB84 RPF84 RPJ84 RPN84 RPR84 RPV84 RPZ84 RQD84 RQH84 RQL84 RQP84 RQT84 RQX84 RRB84 RRF84 RRJ84 RRN84 RRR84 RRV84 RRZ84 RSD84 RSH84 RSL84 RSP84 RST84 RSX84 RTB84 RTF84 RTJ84 RTN84 RTR84 RTV84 RTZ84 RUD84 RUH84 RUL84 RUP84 RUT84 RUX84 RVB84 RVF84 RVJ84 RVN84 RVR84 RVV84 RVZ84 RWD84 RWH84 RWL84 RWP84 RWT84 RWX84 RXB84 RXF84 RXJ84 RXN84 RXR84 RXV84 RXZ84 RYD84 RYH84 RYL84 RYP84 RYT84 RYX84 RZB84 RZF84 RZJ84 RZN84 RZR84 RZV84 RZZ84 SAD84 SAH84 SAL84 SAP84 SAT84 SAX84 SBB84 SBF84 SBJ84 SBN84 SBR84 SBV84 SBZ84 SCD84 SCH84 SCL84 SCP84 SCT84 SCX84 SDB84 SDF84 SDJ84 SDN84 SDR84 SDV84 SDZ84 SED84 SEH84 SEL84 SEP84 SET84 SEX84 SFB84 SFF84 SFJ84 SFN84 SFR84 SFV84 SFZ84 SGD84 SGH84 SGL84 SGP84 SGT84 SGX84 SHB84 SHF84 SHJ84 SHN84 SHR84 SHV84 SHZ84 SID84 SIH84 SIL84 SIP84 SIT84 SIX84 SJB84 SJF84 SJJ84 SJN84 SJR84 SJV84 SJZ84 SKD84 SKH84 SKL84 SKP84 SKT84 SKX84 SLB84 SLF84 SLJ84 SLN84 SLR84 SLV84 SLZ84 SMD84 SMH84 SML84 SMP84 SMT84 SMX84 SNB84 SNF84 SNJ84 SNN84 SNR84 SNV84 SNZ84 SOD84 SOH84 SOL84 SOP84 SOT84 SOX84 SPB84 SPF84 SPJ84 SPN84 SPR84 SPV84 SPZ84 SQD84 SQH84 SQL84 SQP84 SQT84 SQX84 SRB84 SRF84 SRJ84 SRN84 SRR84 SRV84 SRZ84 SSD84 SSH84 SSL84 SSP84 SST84 SSX84 STB84 STF84 STJ84 STN84 STR84 STV84 STZ84 SUD84 SUH84 SUL84 SUP84 SUT84 SUX84 SVB84 SVF84 SVJ84 SVN84 SVR84 SVV84 SVZ84 SWD84 SWH84 SWL84 SWP84 SWT84 SWX84 SXB84 SXF84 SXJ84 SXN84 SXR84 SXV84 SXZ84 SYD84 SYH84 SYL84 SYP84 SYT84 SYX84 SZB84 SZF84 SZJ84 SZN84 SZR84 SZV84 SZZ84 TAD84 TAH84 TAL84 TAP84 TAT84 TAX84 TBB84 TBF84 TBJ84 TBN84 TBR84 TBV84 TBZ84 TCD84 TCH84 TCL84 TCP84 TCT84 TCX84 TDB84 TDF84 TDJ84 TDN84 TDR84 TDV84 TDZ84 TED84 TEH84 TEL84 TEP84 TET84 TEX84 TFB84 TFF84 TFJ84 TFN84 TFR84 TFV84 TFZ84 TGD84 TGH84 TGL84 TGP84 TGT84 TGX84 THB84 THF84 THJ84 THN84 THR84 THV84 THZ84 TID84 TIH84 TIL84 TIP84 TIT84 TIX84 TJB84 TJF84 TJJ84 TJN84 TJR84 TJV84 TJZ84 TKD84 TKH84 TKL84 TKP84 TKT84 TKX84 TLB84 TLF84 TLJ84 TLN84 TLR84 TLV84 TLZ84 TMD84 TMH84 TML84 TMP84 TMT84 TMX84 TNB84 TNF84 TNJ84 TNN84 TNR84 TNV84 TNZ84 TOD84 TOH84 TOL84 TOP84 TOT84 TOX84 TPB84 TPF84 TPJ84 TPN84 TPR84 TPV84 TPZ84 TQD84 TQH84 TQL84 TQP84 TQT84 TQX84 TRB84 TRF84 TRJ84 TRN84 TRR84 TRV84 TRZ84 TSD84 TSH84 TSL84 TSP84 TST84 TSX84 TTB84 TTF84 TTJ84 TTN84 TTR84 TTV84 TTZ84 TUD84 TUH84 TUL84 TUP84 TUT84 TUX84 TVB84 TVF84 TVJ84 TVN84 TVR84 TVV84 TVZ84 TWD84 TWH84 TWL84 TWP84 TWT84 TWX84 TXB84 TXF84 TXJ84 TXN84 TXR84 TXV84 TXZ84 TYD84 TYH84 TYL84 TYP84 TYT84 TYX84 TZB84 TZF84 TZJ84 TZN84 TZR84 TZV84 TZZ84 UAD84 UAH84 UAL84 UAP84 UAT84 UAX84 UBB84 UBF84 UBJ84 UBN84 UBR84 UBV84 UBZ84 UCD84 UCH84 UCL84 UCP84 UCT84 UCX84 UDB84 UDF84 UDJ84 UDN84 UDR84 UDV84 UDZ84 UED84 UEH84 UEL84 UEP84 UET84 UEX84 UFB84 UFF84 UFJ84 UFN84 UFR84 UFV84 UFZ84 UGD84 UGH84 UGL84 UGP84 UGT84 UGX84 UHB84 UHF84 UHJ84 UHN84 UHR84 UHV84 UHZ84 UID84 UIH84 UIL84 UIP84 UIT84 UIX84 UJB84 UJF84 UJJ84 UJN84 UJR84 UJV84 UJZ84 UKD84 UKH84 UKL84 UKP84 UKT84 UKX84 ULB84 ULF84 ULJ84 ULN84 ULR84 ULV84 ULZ84 UMD84 UMH84 UML84 UMP84 UMT84 UMX84 UNB84 UNF84 UNJ84 UNN84 UNR84 UNV84 UNZ84 UOD84 UOH84 UOL84 UOP84 UOT84 UOX84 UPB84 UPF84 UPJ84 UPN84 UPR84 UPV84 UPZ84 UQD84 UQH84 UQL84 UQP84 UQT84 UQX84 URB84 URF84 URJ84 URN84 URR84 URV84 URZ84 USD84 USH84 USL84 USP84 UST84 USX84 UTB84 UTF84 UTJ84 UTN84 UTR84 UTV84 UTZ84 UUD84 UUH84 UUL84 UUP84 UUT84 UUX84 UVB84 UVF84 UVJ84 UVN84 UVR84 UVV84 UVZ84 UWD84 UWH84 UWL84 UWP84 UWT84 UWX84 UXB84 UXF84 UXJ84 UXN84 UXR84 UXV84 UXZ84 UYD84 UYH84 UYL84 UYP84 UYT84 UYX84 UZB84 UZF84 UZJ84 UZN84 UZR84 UZV84 UZZ84 VAD84 VAH84 VAL84 VAP84 VAT84 VAX84 VBB84 VBF84 VBJ84 VBN84 VBR84 VBV84 VBZ84 VCD84 VCH84 VCL84 VCP84 VCT84 VCX84 VDB84 VDF84 VDJ84 VDN84 VDR84 VDV84 VDZ84 VED84 VEH84 VEL84 VEP84 VET84 VEX84 VFB84 VFF84 VFJ84 VFN84 VFR84 VFV84 VFZ84 VGD84 VGH84 VGL84 VGP84 VGT84 VGX84 VHB84 VHF84 VHJ84 VHN84 VHR84 VHV84 VHZ84 VID84 VIH84 VIL84 VIP84 VIT84 VIX84 VJB84 VJF84 VJJ84 VJN84 VJR84 VJV84 VJZ84 VKD84 VKH84 VKL84 VKP84 VKT84 VKX84 VLB84 VLF84 VLJ84 VLN84 VLR84 VLV84 VLZ84 VMD84 VMH84 VML84 VMP84 VMT84 VMX84 VNB84 VNF84 VNJ84 VNN84 VNR84 VNV84 VNZ84 VOD84 VOH84 VOL84 VOP84 VOT84 VOX84 VPB84 VPF84 VPJ84 VPN84 VPR84 VPV84 VPZ84 VQD84 VQH84 VQL84 VQP84 VQT84 VQX84 VRB84 VRF84 VRJ84 VRN84 VRR84 VRV84 VRZ84 VSD84 VSH84 VSL84 VSP84 VST84 VSX84 VTB84 VTF84 VTJ84 VTN84 VTR84 VTV84 VTZ84 VUD84 VUH84 VUL84 VUP84 VUT84 VUX84 VVB84 VVF84 VVJ84 VVN84 VVR84 VVV84 VVZ84 VWD84 VWH84 VWL84 VWP84 VWT84 VWX84 VXB84 VXF84 VXJ84 VXN84 VXR84 VXV84 VXZ84 VYD84 VYH84 VYL84 VYP84 VYT84 VYX84 VZB84 VZF84 VZJ84 VZN84 VZR84 VZV84 VZZ84 WAD84 WAH84 WAL84 WAP84 WAT84 WAX84 WBB84 WBF84 WBJ84 WBN84 WBR84 WBV84 WBZ84 WCD84 WCH84 WCL84 WCP84 WCT84 WCX84 WDB84 WDF84 WDJ84 WDN84 WDR84 WDV84 WDZ84 WED84 WEH84 WEL84 WEP84 WET84 WEX84 WFB84 WFF84 WFJ84 WFN84 WFR84 WFV84 WFZ84 WGD84 WGH84 WGL84 WGP84 WGT84 WGX84 WHB84 WHF84 WHJ84 WHN84 WHR84 WHV84 WHZ84 WID84 WIH84 WIL84 WIP84 WIT84 WIX84 WJB84 WJF84 WJJ84 WJN84 WJR84 WJV84 WJZ84 WKD84 WKH84 WKL84 WKP84 WKT84 WKX84 WLB84 WLF84 WLJ84 WLN84 WLR84 WLV84 WLZ84 WMD84 WMH84 WML84 WMP84 WMT84 WMX84 WNB84 WNF84 WNJ84 WNN84 WNR84 WNV84 WNZ84 WOD84 WOH84 WOL84 WOP84 WOT84 WOX84 WPB84 WPF84 WPJ84 WPN84 WPR84 WPV84 WPZ84 WQD84 WQH84 WQL84 WQP84 WQT84 WQX84 WRB84 WRF84 WRJ84 WRN84 WRR84 WRV84 WRZ84 WSD84 WSH84 WSL84 WSP84 WST84 WSX84 WTB84 WTF84 WTJ84 WTN84 WTR84 WTV84 WTZ84 WUD84 WUH84 WUL84 WUP84 WUT84 WUX84 WVB84 WVF84 WVJ84 WVN84 WVR84 WVV84 WVZ84 WWD84 WWH84 WWL84 WWP84 WWT84 WWX84 WXB84 WXF84 WXJ84 WXN84 WXR84 WXV84 WXZ84 WYD84 WYH84 WYL84 WYP84 WYT84 WYX84 WZB84 WZF84 WZJ84 WZN84 WZR84 WZV84 WZZ84 XAD84 XAH84 XAL84 XAP84 XAT84 XAX84 XBB84 XBF84 XBJ84 XBN84 XBR84 XBV84 XBZ84 XCD84 XCH84 XCL84 XCP84 XCT84 XCX84 XDB84 XDF84 XDJ84 XDN84 XDR84 XDV84 XDZ84 XED84 XEH84 XEL84 XEP84 XET84 XEX84 XFB84">
    <cfRule type="cellIs" dxfId="127" priority="303" operator="equal">
      <formula>N/A</formula>
    </cfRule>
  </conditionalFormatting>
  <conditionalFormatting sqref="F104 J104 N104 R104 V104 Z104 AD104 AH104 AL104 AP104 AT104 AX104 BB104 BF104 BJ104 BN104 BR104 BV104 BZ104 CD104 CH104 CL104 CP104 CT104 CX104 DB104 DF104 DJ104 DN104 DR104 DV104 DZ104 ED104 EH104 EL104 EP104 ET104 EX104 FB104 FF104 FJ104 FN104 FR104 FV104 FZ104 GD104 GH104 GL104 GP104 GT104 GX104 HB104 HF104 HJ104 HN104 HR104 HV104 HZ104 ID104 IH104 IL104 IP104 IT104 IX104 JB104 JF104 JJ104 JN104 JR104 JV104 JZ104 KD104 KH104 KL104 KP104 KT104 KX104 LB104 LF104 LJ104 LN104 LR104 LV104 LZ104 MD104 MH104 ML104 MP104 MT104 MX104 NB104 NF104 NJ104 NN104 NR104 NV104 NZ104 OD104 OH104 OL104 OP104 OT104 OX104 PB104 PF104 PJ104 PN104 PR104 PV104 PZ104 QD104 QH104 QL104 QP104 QT104 QX104 RB104 RF104 RJ104 RN104 RR104 RV104 RZ104 SD104 SH104 SL104 SP104 ST104 SX104 TB104 TF104 TJ104 TN104 TR104 TV104 TZ104 UD104 UH104 UL104 UP104 UT104 UX104 VB104 VF104 VJ104 VN104 VR104 VV104 VZ104 WD104 WH104 WL104 WP104 WT104 WX104 XB104 XF104 XJ104 XN104 XR104 XV104 XZ104 YD104 YH104 YL104 YP104 YT104 YX104 ZB104 ZF104 ZJ104 ZN104 ZR104 ZV104 ZZ104 AAD104 AAH104 AAL104 AAP104 AAT104 AAX104 ABB104 ABF104 ABJ104 ABN104 ABR104 ABV104 ABZ104 ACD104 ACH104 ACL104 ACP104 ACT104 ACX104 ADB104 ADF104 ADJ104 ADN104 ADR104 ADV104 ADZ104 AED104 AEH104 AEL104 AEP104 AET104 AEX104 AFB104 AFF104 AFJ104 AFN104 AFR104 AFV104 AFZ104 AGD104 AGH104 AGL104 AGP104 AGT104 AGX104 AHB104 AHF104 AHJ104 AHN104 AHR104 AHV104 AHZ104 AID104 AIH104 AIL104 AIP104 AIT104 AIX104 AJB104 AJF104 AJJ104 AJN104 AJR104 AJV104 AJZ104 AKD104 AKH104 AKL104 AKP104 AKT104 AKX104 ALB104 ALF104 ALJ104 ALN104 ALR104 ALV104 ALZ104 AMD104 AMH104 AML104 AMP104 AMT104 AMX104 ANB104 ANF104 ANJ104 ANN104 ANR104 ANV104 ANZ104 AOD104 AOH104 AOL104 AOP104 AOT104 AOX104 APB104 APF104 APJ104 APN104 APR104 APV104 APZ104 AQD104 AQH104 AQL104 AQP104 AQT104 AQX104 ARB104 ARF104 ARJ104 ARN104 ARR104 ARV104 ARZ104 ASD104 ASH104 ASL104 ASP104 AST104 ASX104 ATB104 ATF104 ATJ104 ATN104 ATR104 ATV104 ATZ104 AUD104 AUH104 AUL104 AUP104 AUT104 AUX104 AVB104 AVF104 AVJ104 AVN104 AVR104 AVV104 AVZ104 AWD104 AWH104 AWL104 AWP104 AWT104 AWX104 AXB104 AXF104 AXJ104 AXN104 AXR104 AXV104 AXZ104 AYD104 AYH104 AYL104 AYP104 AYT104 AYX104 AZB104 AZF104 AZJ104 AZN104 AZR104 AZV104 AZZ104 BAD104 BAH104 BAL104 BAP104 BAT104 BAX104 BBB104 BBF104 BBJ104 BBN104 BBR104 BBV104 BBZ104 BCD104 BCH104 BCL104 BCP104 BCT104 BCX104 BDB104 BDF104 BDJ104 BDN104 BDR104 BDV104 BDZ104 BED104 BEH104 BEL104 BEP104 BET104 BEX104 BFB104 BFF104 BFJ104 BFN104 BFR104 BFV104 BFZ104 BGD104 BGH104 BGL104 BGP104 BGT104 BGX104 BHB104 BHF104 BHJ104 BHN104 BHR104 BHV104 BHZ104 BID104 BIH104 BIL104 BIP104 BIT104 BIX104 BJB104 BJF104 BJJ104 BJN104 BJR104 BJV104 BJZ104 BKD104 BKH104 BKL104 BKP104 BKT104 BKX104 BLB104 BLF104 BLJ104 BLN104 BLR104 BLV104 BLZ104 BMD104 BMH104 BML104 BMP104 BMT104 BMX104 BNB104 BNF104 BNJ104 BNN104 BNR104 BNV104 BNZ104 BOD104 BOH104 BOL104 BOP104 BOT104 BOX104 BPB104 BPF104 BPJ104 BPN104 BPR104 BPV104 BPZ104 BQD104 BQH104 BQL104 BQP104 BQT104 BQX104 BRB104 BRF104 BRJ104 BRN104 BRR104 BRV104 BRZ104 BSD104 BSH104 BSL104 BSP104 BST104 BSX104 BTB104 BTF104 BTJ104 BTN104 BTR104 BTV104 BTZ104 BUD104 BUH104 BUL104 BUP104 BUT104 BUX104 BVB104 BVF104 BVJ104 BVN104 BVR104 BVV104 BVZ104 BWD104 BWH104 BWL104 BWP104 BWT104 BWX104 BXB104 BXF104 BXJ104 BXN104 BXR104 BXV104 BXZ104 BYD104 BYH104 BYL104 BYP104 BYT104 BYX104 BZB104 BZF104 BZJ104 BZN104 BZR104 BZV104 BZZ104 CAD104 CAH104 CAL104 CAP104 CAT104 CAX104 CBB104 CBF104 CBJ104 CBN104 CBR104 CBV104 CBZ104 CCD104 CCH104 CCL104 CCP104 CCT104 CCX104 CDB104 CDF104 CDJ104 CDN104 CDR104 CDV104 CDZ104 CED104 CEH104 CEL104 CEP104 CET104 CEX104 CFB104 CFF104 CFJ104 CFN104 CFR104 CFV104 CFZ104 CGD104 CGH104 CGL104 CGP104 CGT104 CGX104 CHB104 CHF104 CHJ104 CHN104 CHR104 CHV104 CHZ104 CID104 CIH104 CIL104 CIP104 CIT104 CIX104 CJB104 CJF104 CJJ104 CJN104 CJR104 CJV104 CJZ104 CKD104 CKH104 CKL104 CKP104 CKT104 CKX104 CLB104 CLF104 CLJ104 CLN104 CLR104 CLV104 CLZ104 CMD104 CMH104 CML104 CMP104 CMT104 CMX104 CNB104 CNF104 CNJ104 CNN104 CNR104 CNV104 CNZ104 COD104 COH104 COL104 COP104 COT104 COX104 CPB104 CPF104 CPJ104 CPN104 CPR104 CPV104 CPZ104 CQD104 CQH104 CQL104 CQP104 CQT104 CQX104 CRB104 CRF104 CRJ104 CRN104 CRR104 CRV104 CRZ104 CSD104 CSH104 CSL104 CSP104 CST104 CSX104 CTB104 CTF104 CTJ104 CTN104 CTR104 CTV104 CTZ104 CUD104 CUH104 CUL104 CUP104 CUT104 CUX104 CVB104 CVF104 CVJ104 CVN104 CVR104 CVV104 CVZ104 CWD104 CWH104 CWL104 CWP104 CWT104 CWX104 CXB104 CXF104 CXJ104 CXN104 CXR104 CXV104 CXZ104 CYD104 CYH104 CYL104 CYP104 CYT104 CYX104 CZB104 CZF104 CZJ104 CZN104 CZR104 CZV104 CZZ104 DAD104 DAH104 DAL104 DAP104 DAT104 DAX104 DBB104 DBF104 DBJ104 DBN104 DBR104 DBV104 DBZ104 DCD104 DCH104 DCL104 DCP104 DCT104 DCX104 DDB104 DDF104 DDJ104 DDN104 DDR104 DDV104 DDZ104 DED104 DEH104 DEL104 DEP104 DET104 DEX104 DFB104 DFF104 DFJ104 DFN104 DFR104 DFV104 DFZ104 DGD104 DGH104 DGL104 DGP104 DGT104 DGX104 DHB104 DHF104 DHJ104 DHN104 DHR104 DHV104 DHZ104 DID104 DIH104 DIL104 DIP104 DIT104 DIX104 DJB104 DJF104 DJJ104 DJN104 DJR104 DJV104 DJZ104 DKD104 DKH104 DKL104 DKP104 DKT104 DKX104 DLB104 DLF104 DLJ104 DLN104 DLR104 DLV104 DLZ104 DMD104 DMH104 DML104 DMP104 DMT104 DMX104 DNB104 DNF104 DNJ104 DNN104 DNR104 DNV104 DNZ104 DOD104 DOH104 DOL104 DOP104 DOT104 DOX104 DPB104 DPF104 DPJ104 DPN104 DPR104 DPV104 DPZ104 DQD104 DQH104 DQL104 DQP104 DQT104 DQX104 DRB104 DRF104 DRJ104 DRN104 DRR104 DRV104 DRZ104 DSD104 DSH104 DSL104 DSP104 DST104 DSX104 DTB104 DTF104 DTJ104 DTN104 DTR104 DTV104 DTZ104 DUD104 DUH104 DUL104 DUP104 DUT104 DUX104 DVB104 DVF104 DVJ104 DVN104 DVR104 DVV104 DVZ104 DWD104 DWH104 DWL104 DWP104 DWT104 DWX104 DXB104 DXF104 DXJ104 DXN104 DXR104 DXV104 DXZ104 DYD104 DYH104 DYL104 DYP104 DYT104 DYX104 DZB104 DZF104 DZJ104 DZN104 DZR104 DZV104 DZZ104 EAD104 EAH104 EAL104 EAP104 EAT104 EAX104 EBB104 EBF104 EBJ104 EBN104 EBR104 EBV104 EBZ104 ECD104 ECH104 ECL104 ECP104 ECT104 ECX104 EDB104 EDF104 EDJ104 EDN104 EDR104 EDV104 EDZ104 EED104 EEH104 EEL104 EEP104 EET104 EEX104 EFB104 EFF104 EFJ104 EFN104 EFR104 EFV104 EFZ104 EGD104 EGH104 EGL104 EGP104 EGT104 EGX104 EHB104 EHF104 EHJ104 EHN104 EHR104 EHV104 EHZ104 EID104 EIH104 EIL104 EIP104 EIT104 EIX104 EJB104 EJF104 EJJ104 EJN104 EJR104 EJV104 EJZ104 EKD104 EKH104 EKL104 EKP104 EKT104 EKX104 ELB104 ELF104 ELJ104 ELN104 ELR104 ELV104 ELZ104 EMD104 EMH104 EML104 EMP104 EMT104 EMX104 ENB104 ENF104 ENJ104 ENN104 ENR104 ENV104 ENZ104 EOD104 EOH104 EOL104 EOP104 EOT104 EOX104 EPB104 EPF104 EPJ104 EPN104 EPR104 EPV104 EPZ104 EQD104 EQH104 EQL104 EQP104 EQT104 EQX104 ERB104 ERF104 ERJ104 ERN104 ERR104 ERV104 ERZ104 ESD104 ESH104 ESL104 ESP104 EST104 ESX104 ETB104 ETF104 ETJ104 ETN104 ETR104 ETV104 ETZ104 EUD104 EUH104 EUL104 EUP104 EUT104 EUX104 EVB104 EVF104 EVJ104 EVN104 EVR104 EVV104 EVZ104 EWD104 EWH104 EWL104 EWP104 EWT104 EWX104 EXB104 EXF104 EXJ104 EXN104 EXR104 EXV104 EXZ104 EYD104 EYH104 EYL104 EYP104 EYT104 EYX104 EZB104 EZF104 EZJ104 EZN104 EZR104 EZV104 EZZ104 FAD104 FAH104 FAL104 FAP104 FAT104 FAX104 FBB104 FBF104 FBJ104 FBN104 FBR104 FBV104 FBZ104 FCD104 FCH104 FCL104 FCP104 FCT104 FCX104 FDB104 FDF104 FDJ104 FDN104 FDR104 FDV104 FDZ104 FED104 FEH104 FEL104 FEP104 FET104 FEX104 FFB104 FFF104 FFJ104 FFN104 FFR104 FFV104 FFZ104 FGD104 FGH104 FGL104 FGP104 FGT104 FGX104 FHB104 FHF104 FHJ104 FHN104 FHR104 FHV104 FHZ104 FID104 FIH104 FIL104 FIP104 FIT104 FIX104 FJB104 FJF104 FJJ104 FJN104 FJR104 FJV104 FJZ104 FKD104 FKH104 FKL104 FKP104 FKT104 FKX104 FLB104 FLF104 FLJ104 FLN104 FLR104 FLV104 FLZ104 FMD104 FMH104 FML104 FMP104 FMT104 FMX104 FNB104 FNF104 FNJ104 FNN104 FNR104 FNV104 FNZ104 FOD104 FOH104 FOL104 FOP104 FOT104 FOX104 FPB104 FPF104 FPJ104 FPN104 FPR104 FPV104 FPZ104 FQD104 FQH104 FQL104 FQP104 FQT104 FQX104 FRB104 FRF104 FRJ104 FRN104 FRR104 FRV104 FRZ104 FSD104 FSH104 FSL104 FSP104 FST104 FSX104 FTB104 FTF104 FTJ104 FTN104 FTR104 FTV104 FTZ104 FUD104 FUH104 FUL104 FUP104 FUT104 FUX104 FVB104 FVF104 FVJ104 FVN104 FVR104 FVV104 FVZ104 FWD104 FWH104 FWL104 FWP104 FWT104 FWX104 FXB104 FXF104 FXJ104 FXN104 FXR104 FXV104 FXZ104 FYD104 FYH104 FYL104 FYP104 FYT104 FYX104 FZB104 FZF104 FZJ104 FZN104 FZR104 FZV104 FZZ104 GAD104 GAH104 GAL104 GAP104 GAT104 GAX104 GBB104 GBF104 GBJ104 GBN104 GBR104 GBV104 GBZ104 GCD104 GCH104 GCL104 GCP104 GCT104 GCX104 GDB104 GDF104 GDJ104 GDN104 GDR104 GDV104 GDZ104 GED104 GEH104 GEL104 GEP104 GET104 GEX104 GFB104 GFF104 GFJ104 GFN104 GFR104 GFV104 GFZ104 GGD104 GGH104 GGL104 GGP104 GGT104 GGX104 GHB104 GHF104 GHJ104 GHN104 GHR104 GHV104 GHZ104 GID104 GIH104 GIL104 GIP104 GIT104 GIX104 GJB104 GJF104 GJJ104 GJN104 GJR104 GJV104 GJZ104 GKD104 GKH104 GKL104 GKP104 GKT104 GKX104 GLB104 GLF104 GLJ104 GLN104 GLR104 GLV104 GLZ104 GMD104 GMH104 GML104 GMP104 GMT104 GMX104 GNB104 GNF104 GNJ104 GNN104 GNR104 GNV104 GNZ104 GOD104 GOH104 GOL104 GOP104 GOT104 GOX104 GPB104 GPF104 GPJ104 GPN104 GPR104 GPV104 GPZ104 GQD104 GQH104 GQL104 GQP104 GQT104 GQX104 GRB104 GRF104 GRJ104 GRN104 GRR104 GRV104 GRZ104 GSD104 GSH104 GSL104 GSP104 GST104 GSX104 GTB104 GTF104 GTJ104 GTN104 GTR104 GTV104 GTZ104 GUD104 GUH104 GUL104 GUP104 GUT104 GUX104 GVB104 GVF104 GVJ104 GVN104 GVR104 GVV104 GVZ104 GWD104 GWH104 GWL104 GWP104 GWT104 GWX104 GXB104 GXF104 GXJ104 GXN104 GXR104 GXV104 GXZ104 GYD104 GYH104 GYL104 GYP104 GYT104 GYX104 GZB104 GZF104 GZJ104 GZN104 GZR104 GZV104 GZZ104 HAD104 HAH104 HAL104 HAP104 HAT104 HAX104 HBB104 HBF104 HBJ104 HBN104 HBR104 HBV104 HBZ104 HCD104 HCH104 HCL104 HCP104 HCT104 HCX104 HDB104 HDF104 HDJ104 HDN104 HDR104 HDV104 HDZ104 HED104 HEH104 HEL104 HEP104 HET104 HEX104 HFB104 HFF104 HFJ104 HFN104 HFR104 HFV104 HFZ104 HGD104 HGH104 HGL104 HGP104 HGT104 HGX104 HHB104 HHF104 HHJ104 HHN104 HHR104 HHV104 HHZ104 HID104 HIH104 HIL104 HIP104 HIT104 HIX104 HJB104 HJF104 HJJ104 HJN104 HJR104 HJV104 HJZ104 HKD104 HKH104 HKL104 HKP104 HKT104 HKX104 HLB104 HLF104 HLJ104 HLN104 HLR104 HLV104 HLZ104 HMD104 HMH104 HML104 HMP104 HMT104 HMX104 HNB104 HNF104 HNJ104 HNN104 HNR104 HNV104 HNZ104 HOD104 HOH104 HOL104 HOP104 HOT104 HOX104 HPB104 HPF104 HPJ104 HPN104 HPR104 HPV104 HPZ104 HQD104 HQH104 HQL104 HQP104 HQT104 HQX104 HRB104 HRF104 HRJ104 HRN104 HRR104 HRV104 HRZ104 HSD104 HSH104 HSL104 HSP104 HST104 HSX104 HTB104 HTF104 HTJ104 HTN104 HTR104 HTV104 HTZ104 HUD104 HUH104 HUL104 HUP104 HUT104 HUX104 HVB104 HVF104 HVJ104 HVN104 HVR104 HVV104 HVZ104 HWD104 HWH104 HWL104 HWP104 HWT104 HWX104 HXB104 HXF104 HXJ104 HXN104 HXR104 HXV104 HXZ104 HYD104 HYH104 HYL104 HYP104 HYT104 HYX104 HZB104 HZF104 HZJ104 HZN104 HZR104 HZV104 HZZ104 IAD104 IAH104 IAL104 IAP104 IAT104 IAX104 IBB104 IBF104 IBJ104 IBN104 IBR104 IBV104 IBZ104 ICD104 ICH104 ICL104 ICP104 ICT104 ICX104 IDB104 IDF104 IDJ104 IDN104 IDR104 IDV104 IDZ104 IED104 IEH104 IEL104 IEP104 IET104 IEX104 IFB104 IFF104 IFJ104 IFN104 IFR104 IFV104 IFZ104 IGD104 IGH104 IGL104 IGP104 IGT104 IGX104 IHB104 IHF104 IHJ104 IHN104 IHR104 IHV104 IHZ104 IID104 IIH104 IIL104 IIP104 IIT104 IIX104 IJB104 IJF104 IJJ104 IJN104 IJR104 IJV104 IJZ104 IKD104 IKH104 IKL104 IKP104 IKT104 IKX104 ILB104 ILF104 ILJ104 ILN104 ILR104 ILV104 ILZ104 IMD104 IMH104 IML104 IMP104 IMT104 IMX104 INB104 INF104 INJ104 INN104 INR104 INV104 INZ104 IOD104 IOH104 IOL104 IOP104 IOT104 IOX104 IPB104 IPF104 IPJ104 IPN104 IPR104 IPV104 IPZ104 IQD104 IQH104 IQL104 IQP104 IQT104 IQX104 IRB104 IRF104 IRJ104 IRN104 IRR104 IRV104 IRZ104 ISD104 ISH104 ISL104 ISP104 IST104 ISX104 ITB104 ITF104 ITJ104 ITN104 ITR104 ITV104 ITZ104 IUD104 IUH104 IUL104 IUP104 IUT104 IUX104 IVB104 IVF104 IVJ104 IVN104 IVR104 IVV104 IVZ104 IWD104 IWH104 IWL104 IWP104 IWT104 IWX104 IXB104 IXF104 IXJ104 IXN104 IXR104 IXV104 IXZ104 IYD104 IYH104 IYL104 IYP104 IYT104 IYX104 IZB104 IZF104 IZJ104 IZN104 IZR104 IZV104 IZZ104 JAD104 JAH104 JAL104 JAP104 JAT104 JAX104 JBB104 JBF104 JBJ104 JBN104 JBR104 JBV104 JBZ104 JCD104 JCH104 JCL104 JCP104 JCT104 JCX104 JDB104 JDF104 JDJ104 JDN104 JDR104 JDV104 JDZ104 JED104 JEH104 JEL104 JEP104 JET104 JEX104 JFB104 JFF104 JFJ104 JFN104 JFR104 JFV104 JFZ104 JGD104 JGH104 JGL104 JGP104 JGT104 JGX104 JHB104 JHF104 JHJ104 JHN104 JHR104 JHV104 JHZ104 JID104 JIH104 JIL104 JIP104 JIT104 JIX104 JJB104 JJF104 JJJ104 JJN104 JJR104 JJV104 JJZ104 JKD104 JKH104 JKL104 JKP104 JKT104 JKX104 JLB104 JLF104 JLJ104 JLN104 JLR104 JLV104 JLZ104 JMD104 JMH104 JML104 JMP104 JMT104 JMX104 JNB104 JNF104 JNJ104 JNN104 JNR104 JNV104 JNZ104 JOD104 JOH104 JOL104 JOP104 JOT104 JOX104 JPB104 JPF104 JPJ104 JPN104 JPR104 JPV104 JPZ104 JQD104 JQH104 JQL104 JQP104 JQT104 JQX104 JRB104 JRF104 JRJ104 JRN104 JRR104 JRV104 JRZ104 JSD104 JSH104 JSL104 JSP104 JST104 JSX104 JTB104 JTF104 JTJ104 JTN104 JTR104 JTV104 JTZ104 JUD104 JUH104 JUL104 JUP104 JUT104 JUX104 JVB104 JVF104 JVJ104 JVN104 JVR104 JVV104 JVZ104 JWD104 JWH104 JWL104 JWP104 JWT104 JWX104 JXB104 JXF104 JXJ104 JXN104 JXR104 JXV104 JXZ104 JYD104 JYH104 JYL104 JYP104 JYT104 JYX104 JZB104 JZF104 JZJ104 JZN104 JZR104 JZV104 JZZ104 KAD104 KAH104 KAL104 KAP104 KAT104 KAX104 KBB104 KBF104 KBJ104 KBN104 KBR104 KBV104 KBZ104 KCD104 KCH104 KCL104 KCP104 KCT104 KCX104 KDB104 KDF104 KDJ104 KDN104 KDR104 KDV104 KDZ104 KED104 KEH104 KEL104 KEP104 KET104 KEX104 KFB104 KFF104 KFJ104 KFN104 KFR104 KFV104 KFZ104 KGD104 KGH104 KGL104 KGP104 KGT104 KGX104 KHB104 KHF104 KHJ104 KHN104 KHR104 KHV104 KHZ104 KID104 KIH104 KIL104 KIP104 KIT104 KIX104 KJB104 KJF104 KJJ104 KJN104 KJR104 KJV104 KJZ104 KKD104 KKH104 KKL104 KKP104 KKT104 KKX104 KLB104 KLF104 KLJ104 KLN104 KLR104 KLV104 KLZ104 KMD104 KMH104 KML104 KMP104 KMT104 KMX104 KNB104 KNF104 KNJ104 KNN104 KNR104 KNV104 KNZ104 KOD104 KOH104 KOL104 KOP104 KOT104 KOX104 KPB104 KPF104 KPJ104 KPN104 KPR104 KPV104 KPZ104 KQD104 KQH104 KQL104 KQP104 KQT104 KQX104 KRB104 KRF104 KRJ104 KRN104 KRR104 KRV104 KRZ104 KSD104 KSH104 KSL104 KSP104 KST104 KSX104 KTB104 KTF104 KTJ104 KTN104 KTR104 KTV104 KTZ104 KUD104 KUH104 KUL104 KUP104 KUT104 KUX104 KVB104 KVF104 KVJ104 KVN104 KVR104 KVV104 KVZ104 KWD104 KWH104 KWL104 KWP104 KWT104 KWX104 KXB104 KXF104 KXJ104 KXN104 KXR104 KXV104 KXZ104 KYD104 KYH104 KYL104 KYP104 KYT104 KYX104 KZB104 KZF104 KZJ104 KZN104 KZR104 KZV104 KZZ104 LAD104 LAH104 LAL104 LAP104 LAT104 LAX104 LBB104 LBF104 LBJ104 LBN104 LBR104 LBV104 LBZ104 LCD104 LCH104 LCL104 LCP104 LCT104 LCX104 LDB104 LDF104 LDJ104 LDN104 LDR104 LDV104 LDZ104 LED104 LEH104 LEL104 LEP104 LET104 LEX104 LFB104 LFF104 LFJ104 LFN104 LFR104 LFV104 LFZ104 LGD104 LGH104 LGL104 LGP104 LGT104 LGX104 LHB104 LHF104 LHJ104 LHN104 LHR104 LHV104 LHZ104 LID104 LIH104 LIL104 LIP104 LIT104 LIX104 LJB104 LJF104 LJJ104 LJN104 LJR104 LJV104 LJZ104 LKD104 LKH104 LKL104 LKP104 LKT104 LKX104 LLB104 LLF104 LLJ104 LLN104 LLR104 LLV104 LLZ104 LMD104 LMH104 LML104 LMP104 LMT104 LMX104 LNB104 LNF104 LNJ104 LNN104 LNR104 LNV104 LNZ104 LOD104 LOH104 LOL104 LOP104 LOT104 LOX104 LPB104 LPF104 LPJ104 LPN104 LPR104 LPV104 LPZ104 LQD104 LQH104 LQL104 LQP104 LQT104 LQX104 LRB104 LRF104 LRJ104 LRN104 LRR104 LRV104 LRZ104 LSD104 LSH104 LSL104 LSP104 LST104 LSX104 LTB104 LTF104 LTJ104 LTN104 LTR104 LTV104 LTZ104 LUD104 LUH104 LUL104 LUP104 LUT104 LUX104 LVB104 LVF104 LVJ104 LVN104 LVR104 LVV104 LVZ104 LWD104 LWH104 LWL104 LWP104 LWT104 LWX104 LXB104 LXF104 LXJ104 LXN104 LXR104 LXV104 LXZ104 LYD104 LYH104 LYL104 LYP104 LYT104 LYX104 LZB104 LZF104 LZJ104 LZN104 LZR104 LZV104 LZZ104 MAD104 MAH104 MAL104 MAP104 MAT104 MAX104 MBB104 MBF104 MBJ104 MBN104 MBR104 MBV104 MBZ104 MCD104 MCH104 MCL104 MCP104 MCT104 MCX104 MDB104 MDF104 MDJ104 MDN104 MDR104 MDV104 MDZ104 MED104 MEH104 MEL104 MEP104 MET104 MEX104 MFB104 MFF104 MFJ104 MFN104 MFR104 MFV104 MFZ104 MGD104 MGH104 MGL104 MGP104 MGT104 MGX104 MHB104 MHF104 MHJ104 MHN104 MHR104 MHV104 MHZ104 MID104 MIH104 MIL104 MIP104 MIT104 MIX104 MJB104 MJF104 MJJ104 MJN104 MJR104 MJV104 MJZ104 MKD104 MKH104 MKL104 MKP104 MKT104 MKX104 MLB104 MLF104 MLJ104 MLN104 MLR104 MLV104 MLZ104 MMD104 MMH104 MML104 MMP104 MMT104 MMX104 MNB104 MNF104 MNJ104 MNN104 MNR104 MNV104 MNZ104 MOD104 MOH104 MOL104 MOP104 MOT104 MOX104 MPB104 MPF104 MPJ104 MPN104 MPR104 MPV104 MPZ104 MQD104 MQH104 MQL104 MQP104 MQT104 MQX104 MRB104 MRF104 MRJ104 MRN104 MRR104 MRV104 MRZ104 MSD104 MSH104 MSL104 MSP104 MST104 MSX104 MTB104 MTF104 MTJ104 MTN104 MTR104 MTV104 MTZ104 MUD104 MUH104 MUL104 MUP104 MUT104 MUX104 MVB104 MVF104 MVJ104 MVN104 MVR104 MVV104 MVZ104 MWD104 MWH104 MWL104 MWP104 MWT104 MWX104 MXB104 MXF104 MXJ104 MXN104 MXR104 MXV104 MXZ104 MYD104 MYH104 MYL104 MYP104 MYT104 MYX104 MZB104 MZF104 MZJ104 MZN104 MZR104 MZV104 MZZ104 NAD104 NAH104 NAL104 NAP104 NAT104 NAX104 NBB104 NBF104 NBJ104 NBN104 NBR104 NBV104 NBZ104 NCD104 NCH104 NCL104 NCP104 NCT104 NCX104 NDB104 NDF104 NDJ104 NDN104 NDR104 NDV104 NDZ104 NED104 NEH104 NEL104 NEP104 NET104 NEX104 NFB104 NFF104 NFJ104 NFN104 NFR104 NFV104 NFZ104 NGD104 NGH104 NGL104 NGP104 NGT104 NGX104 NHB104 NHF104 NHJ104 NHN104 NHR104 NHV104 NHZ104 NID104 NIH104 NIL104 NIP104 NIT104 NIX104 NJB104 NJF104 NJJ104 NJN104 NJR104 NJV104 NJZ104 NKD104 NKH104 NKL104 NKP104 NKT104 NKX104 NLB104 NLF104 NLJ104 NLN104 NLR104 NLV104 NLZ104 NMD104 NMH104 NML104 NMP104 NMT104 NMX104 NNB104 NNF104 NNJ104 NNN104 NNR104 NNV104 NNZ104 NOD104 NOH104 NOL104 NOP104 NOT104 NOX104 NPB104 NPF104 NPJ104 NPN104 NPR104 NPV104 NPZ104 NQD104 NQH104 NQL104 NQP104 NQT104 NQX104 NRB104 NRF104 NRJ104 NRN104 NRR104 NRV104 NRZ104 NSD104 NSH104 NSL104 NSP104 NST104 NSX104 NTB104 NTF104 NTJ104 NTN104 NTR104 NTV104 NTZ104 NUD104 NUH104 NUL104 NUP104 NUT104 NUX104 NVB104 NVF104 NVJ104 NVN104 NVR104 NVV104 NVZ104 NWD104 NWH104 NWL104 NWP104 NWT104 NWX104 NXB104 NXF104 NXJ104 NXN104 NXR104 NXV104 NXZ104 NYD104 NYH104 NYL104 NYP104 NYT104 NYX104 NZB104 NZF104 NZJ104 NZN104 NZR104 NZV104 NZZ104 OAD104 OAH104 OAL104 OAP104 OAT104 OAX104 OBB104 OBF104 OBJ104 OBN104 OBR104 OBV104 OBZ104 OCD104 OCH104 OCL104 OCP104 OCT104 OCX104 ODB104 ODF104 ODJ104 ODN104 ODR104 ODV104 ODZ104 OED104 OEH104 OEL104 OEP104 OET104 OEX104 OFB104 OFF104 OFJ104 OFN104 OFR104 OFV104 OFZ104 OGD104 OGH104 OGL104 OGP104 OGT104 OGX104 OHB104 OHF104 OHJ104 OHN104 OHR104 OHV104 OHZ104 OID104 OIH104 OIL104 OIP104 OIT104 OIX104 OJB104 OJF104 OJJ104 OJN104 OJR104 OJV104 OJZ104 OKD104 OKH104 OKL104 OKP104 OKT104 OKX104 OLB104 OLF104 OLJ104 OLN104 OLR104 OLV104 OLZ104 OMD104 OMH104 OML104 OMP104 OMT104 OMX104 ONB104 ONF104 ONJ104 ONN104 ONR104 ONV104 ONZ104 OOD104 OOH104 OOL104 OOP104 OOT104 OOX104 OPB104 OPF104 OPJ104 OPN104 OPR104 OPV104 OPZ104 OQD104 OQH104 OQL104 OQP104 OQT104 OQX104 ORB104 ORF104 ORJ104 ORN104 ORR104 ORV104 ORZ104 OSD104 OSH104 OSL104 OSP104 OST104 OSX104 OTB104 OTF104 OTJ104 OTN104 OTR104 OTV104 OTZ104 OUD104 OUH104 OUL104 OUP104 OUT104 OUX104 OVB104 OVF104 OVJ104 OVN104 OVR104 OVV104 OVZ104 OWD104 OWH104 OWL104 OWP104 OWT104 OWX104 OXB104 OXF104 OXJ104 OXN104 OXR104 OXV104 OXZ104 OYD104 OYH104 OYL104 OYP104 OYT104 OYX104 OZB104 OZF104 OZJ104 OZN104 OZR104 OZV104 OZZ104 PAD104 PAH104 PAL104 PAP104 PAT104 PAX104 PBB104 PBF104 PBJ104 PBN104 PBR104 PBV104 PBZ104 PCD104 PCH104 PCL104 PCP104 PCT104 PCX104 PDB104 PDF104 PDJ104 PDN104 PDR104 PDV104 PDZ104 PED104 PEH104 PEL104 PEP104 PET104 PEX104 PFB104 PFF104 PFJ104 PFN104 PFR104 PFV104 PFZ104 PGD104 PGH104 PGL104 PGP104 PGT104 PGX104 PHB104 PHF104 PHJ104 PHN104 PHR104 PHV104 PHZ104 PID104 PIH104 PIL104 PIP104 PIT104 PIX104 PJB104 PJF104 PJJ104 PJN104 PJR104 PJV104 PJZ104 PKD104 PKH104 PKL104 PKP104 PKT104 PKX104 PLB104 PLF104 PLJ104 PLN104 PLR104 PLV104 PLZ104 PMD104 PMH104 PML104 PMP104 PMT104 PMX104 PNB104 PNF104 PNJ104 PNN104 PNR104 PNV104 PNZ104 POD104 POH104 POL104 POP104 POT104 POX104 PPB104 PPF104 PPJ104 PPN104 PPR104 PPV104 PPZ104 PQD104 PQH104 PQL104 PQP104 PQT104 PQX104 PRB104 PRF104 PRJ104 PRN104 PRR104 PRV104 PRZ104 PSD104 PSH104 PSL104 PSP104 PST104 PSX104 PTB104 PTF104 PTJ104 PTN104 PTR104 PTV104 PTZ104 PUD104 PUH104 PUL104 PUP104 PUT104 PUX104 PVB104 PVF104 PVJ104 PVN104 PVR104 PVV104 PVZ104 PWD104 PWH104 PWL104 PWP104 PWT104 PWX104 PXB104 PXF104 PXJ104 PXN104 PXR104 PXV104 PXZ104 PYD104 PYH104 PYL104 PYP104 PYT104 PYX104 PZB104 PZF104 PZJ104 PZN104 PZR104 PZV104 PZZ104 QAD104 QAH104 QAL104 QAP104 QAT104 QAX104 QBB104 QBF104 QBJ104 QBN104 QBR104 QBV104 QBZ104 QCD104 QCH104 QCL104 QCP104 QCT104 QCX104 QDB104 QDF104 QDJ104 QDN104 QDR104 QDV104 QDZ104 QED104 QEH104 QEL104 QEP104 QET104 QEX104 QFB104 QFF104 QFJ104 QFN104 QFR104 QFV104 QFZ104 QGD104 QGH104 QGL104 QGP104 QGT104 QGX104 QHB104 QHF104 QHJ104 QHN104 QHR104 QHV104 QHZ104 QID104 QIH104 QIL104 QIP104 QIT104 QIX104 QJB104 QJF104 QJJ104 QJN104 QJR104 QJV104 QJZ104 QKD104 QKH104 QKL104 QKP104 QKT104 QKX104 QLB104 QLF104 QLJ104 QLN104 QLR104 QLV104 QLZ104 QMD104 QMH104 QML104 QMP104 QMT104 QMX104 QNB104 QNF104 QNJ104 QNN104 QNR104 QNV104 QNZ104 QOD104 QOH104 QOL104 QOP104 QOT104 QOX104 QPB104 QPF104 QPJ104 QPN104 QPR104 QPV104 QPZ104 QQD104 QQH104 QQL104 QQP104 QQT104 QQX104 QRB104 QRF104 QRJ104 QRN104 QRR104 QRV104 QRZ104 QSD104 QSH104 QSL104 QSP104 QST104 QSX104 QTB104 QTF104 QTJ104 QTN104 QTR104 QTV104 QTZ104 QUD104 QUH104 QUL104 QUP104 QUT104 QUX104 QVB104 QVF104 QVJ104 QVN104 QVR104 QVV104 QVZ104 QWD104 QWH104 QWL104 QWP104 QWT104 QWX104 QXB104 QXF104 QXJ104 QXN104 QXR104 QXV104 QXZ104 QYD104 QYH104 QYL104 QYP104 QYT104 QYX104 QZB104 QZF104 QZJ104 QZN104 QZR104 QZV104 QZZ104 RAD104 RAH104 RAL104 RAP104 RAT104 RAX104 RBB104 RBF104 RBJ104 RBN104 RBR104 RBV104 RBZ104 RCD104 RCH104 RCL104 RCP104 RCT104 RCX104 RDB104 RDF104 RDJ104 RDN104 RDR104 RDV104 RDZ104 RED104 REH104 REL104 REP104 RET104 REX104 RFB104 RFF104 RFJ104 RFN104 RFR104 RFV104 RFZ104 RGD104 RGH104 RGL104 RGP104 RGT104 RGX104 RHB104 RHF104 RHJ104 RHN104 RHR104 RHV104 RHZ104 RID104 RIH104 RIL104 RIP104 RIT104 RIX104 RJB104 RJF104 RJJ104 RJN104 RJR104 RJV104 RJZ104 RKD104 RKH104 RKL104 RKP104 RKT104 RKX104 RLB104 RLF104 RLJ104 RLN104 RLR104 RLV104 RLZ104 RMD104 RMH104 RML104 RMP104 RMT104 RMX104 RNB104 RNF104 RNJ104 RNN104 RNR104 RNV104 RNZ104 ROD104 ROH104 ROL104 ROP104 ROT104 ROX104 RPB104 RPF104 RPJ104 RPN104 RPR104 RPV104 RPZ104 RQD104 RQH104 RQL104 RQP104 RQT104 RQX104 RRB104 RRF104 RRJ104 RRN104 RRR104 RRV104 RRZ104 RSD104 RSH104 RSL104 RSP104 RST104 RSX104 RTB104 RTF104 RTJ104 RTN104 RTR104 RTV104 RTZ104 RUD104 RUH104 RUL104 RUP104 RUT104 RUX104 RVB104 RVF104 RVJ104 RVN104 RVR104 RVV104 RVZ104 RWD104 RWH104 RWL104 RWP104 RWT104 RWX104 RXB104 RXF104 RXJ104 RXN104 RXR104 RXV104 RXZ104 RYD104 RYH104 RYL104 RYP104 RYT104 RYX104 RZB104 RZF104 RZJ104 RZN104 RZR104 RZV104 RZZ104 SAD104 SAH104 SAL104 SAP104 SAT104 SAX104 SBB104 SBF104 SBJ104 SBN104 SBR104 SBV104 SBZ104 SCD104 SCH104 SCL104 SCP104 SCT104 SCX104 SDB104 SDF104 SDJ104 SDN104 SDR104 SDV104 SDZ104 SED104 SEH104 SEL104 SEP104 SET104 SEX104 SFB104 SFF104 SFJ104 SFN104 SFR104 SFV104 SFZ104 SGD104 SGH104 SGL104 SGP104 SGT104 SGX104 SHB104 SHF104 SHJ104 SHN104 SHR104 SHV104 SHZ104 SID104 SIH104 SIL104 SIP104 SIT104 SIX104 SJB104 SJF104 SJJ104 SJN104 SJR104 SJV104 SJZ104 SKD104 SKH104 SKL104 SKP104 SKT104 SKX104 SLB104 SLF104 SLJ104 SLN104 SLR104 SLV104 SLZ104 SMD104 SMH104 SML104 SMP104 SMT104 SMX104 SNB104 SNF104 SNJ104 SNN104 SNR104 SNV104 SNZ104 SOD104 SOH104 SOL104 SOP104 SOT104 SOX104 SPB104 SPF104 SPJ104 SPN104 SPR104 SPV104 SPZ104 SQD104 SQH104 SQL104 SQP104 SQT104 SQX104 SRB104 SRF104 SRJ104 SRN104 SRR104 SRV104 SRZ104 SSD104 SSH104 SSL104 SSP104 SST104 SSX104 STB104 STF104 STJ104 STN104 STR104 STV104 STZ104 SUD104 SUH104 SUL104 SUP104 SUT104 SUX104 SVB104 SVF104 SVJ104 SVN104 SVR104 SVV104 SVZ104 SWD104 SWH104 SWL104 SWP104 SWT104 SWX104 SXB104 SXF104 SXJ104 SXN104 SXR104 SXV104 SXZ104 SYD104 SYH104 SYL104 SYP104 SYT104 SYX104 SZB104 SZF104 SZJ104 SZN104 SZR104 SZV104 SZZ104 TAD104 TAH104 TAL104 TAP104 TAT104 TAX104 TBB104 TBF104 TBJ104 TBN104 TBR104 TBV104 TBZ104 TCD104 TCH104 TCL104 TCP104 TCT104 TCX104 TDB104 TDF104 TDJ104 TDN104 TDR104 TDV104 TDZ104 TED104 TEH104 TEL104 TEP104 TET104 TEX104 TFB104 TFF104 TFJ104 TFN104 TFR104 TFV104 TFZ104 TGD104 TGH104 TGL104 TGP104 TGT104 TGX104 THB104 THF104 THJ104 THN104 THR104 THV104 THZ104 TID104 TIH104 TIL104 TIP104 TIT104 TIX104 TJB104 TJF104 TJJ104 TJN104 TJR104 TJV104 TJZ104 TKD104 TKH104 TKL104 TKP104 TKT104 TKX104 TLB104 TLF104 TLJ104 TLN104 TLR104 TLV104 TLZ104 TMD104 TMH104 TML104 TMP104 TMT104 TMX104 TNB104 TNF104 TNJ104 TNN104 TNR104 TNV104 TNZ104 TOD104 TOH104 TOL104 TOP104 TOT104 TOX104 TPB104 TPF104 TPJ104 TPN104 TPR104 TPV104 TPZ104 TQD104 TQH104 TQL104 TQP104 TQT104 TQX104 TRB104 TRF104 TRJ104 TRN104 TRR104 TRV104 TRZ104 TSD104 TSH104 TSL104 TSP104 TST104 TSX104 TTB104 TTF104 TTJ104 TTN104 TTR104 TTV104 TTZ104 TUD104 TUH104 TUL104 TUP104 TUT104 TUX104 TVB104 TVF104 TVJ104 TVN104 TVR104 TVV104 TVZ104 TWD104 TWH104 TWL104 TWP104 TWT104 TWX104 TXB104 TXF104 TXJ104 TXN104 TXR104 TXV104 TXZ104 TYD104 TYH104 TYL104 TYP104 TYT104 TYX104 TZB104 TZF104 TZJ104 TZN104 TZR104 TZV104 TZZ104 UAD104 UAH104 UAL104 UAP104 UAT104 UAX104 UBB104 UBF104 UBJ104 UBN104 UBR104 UBV104 UBZ104 UCD104 UCH104 UCL104 UCP104 UCT104 UCX104 UDB104 UDF104 UDJ104 UDN104 UDR104 UDV104 UDZ104 UED104 UEH104 UEL104 UEP104 UET104 UEX104 UFB104 UFF104 UFJ104 UFN104 UFR104 UFV104 UFZ104 UGD104 UGH104 UGL104 UGP104 UGT104 UGX104 UHB104 UHF104 UHJ104 UHN104 UHR104 UHV104 UHZ104 UID104 UIH104 UIL104 UIP104 UIT104 UIX104 UJB104 UJF104 UJJ104 UJN104 UJR104 UJV104 UJZ104 UKD104 UKH104 UKL104 UKP104 UKT104 UKX104 ULB104 ULF104 ULJ104 ULN104 ULR104 ULV104 ULZ104 UMD104 UMH104 UML104 UMP104 UMT104 UMX104 UNB104 UNF104 UNJ104 UNN104 UNR104 UNV104 UNZ104 UOD104 UOH104 UOL104 UOP104 UOT104 UOX104 UPB104 UPF104 UPJ104 UPN104 UPR104 UPV104 UPZ104 UQD104 UQH104 UQL104 UQP104 UQT104 UQX104 URB104 URF104 URJ104 URN104 URR104 URV104 URZ104 USD104 USH104 USL104 USP104 UST104 USX104 UTB104 UTF104 UTJ104 UTN104 UTR104 UTV104 UTZ104 UUD104 UUH104 UUL104 UUP104 UUT104 UUX104 UVB104 UVF104 UVJ104 UVN104 UVR104 UVV104 UVZ104 UWD104 UWH104 UWL104 UWP104 UWT104 UWX104 UXB104 UXF104 UXJ104 UXN104 UXR104 UXV104 UXZ104 UYD104 UYH104 UYL104 UYP104 UYT104 UYX104 UZB104 UZF104 UZJ104 UZN104 UZR104 UZV104 UZZ104 VAD104 VAH104 VAL104 VAP104 VAT104 VAX104 VBB104 VBF104 VBJ104 VBN104 VBR104 VBV104 VBZ104 VCD104 VCH104 VCL104 VCP104 VCT104 VCX104 VDB104 VDF104 VDJ104 VDN104 VDR104 VDV104 VDZ104 VED104 VEH104 VEL104 VEP104 VET104 VEX104 VFB104 VFF104 VFJ104 VFN104 VFR104 VFV104 VFZ104 VGD104 VGH104 VGL104 VGP104 VGT104 VGX104 VHB104 VHF104 VHJ104 VHN104 VHR104 VHV104 VHZ104 VID104 VIH104 VIL104 VIP104 VIT104 VIX104 VJB104 VJF104 VJJ104 VJN104 VJR104 VJV104 VJZ104 VKD104 VKH104 VKL104 VKP104 VKT104 VKX104 VLB104 VLF104 VLJ104 VLN104 VLR104 VLV104 VLZ104 VMD104 VMH104 VML104 VMP104 VMT104 VMX104 VNB104 VNF104 VNJ104 VNN104 VNR104 VNV104 VNZ104 VOD104 VOH104 VOL104 VOP104 VOT104 VOX104 VPB104 VPF104 VPJ104 VPN104 VPR104 VPV104 VPZ104 VQD104 VQH104 VQL104 VQP104 VQT104 VQX104 VRB104 VRF104 VRJ104 VRN104 VRR104 VRV104 VRZ104 VSD104 VSH104 VSL104 VSP104 VST104 VSX104 VTB104 VTF104 VTJ104 VTN104 VTR104 VTV104 VTZ104 VUD104 VUH104 VUL104 VUP104 VUT104 VUX104 VVB104 VVF104 VVJ104 VVN104 VVR104 VVV104 VVZ104 VWD104 VWH104 VWL104 VWP104 VWT104 VWX104 VXB104 VXF104 VXJ104 VXN104 VXR104 VXV104 VXZ104 VYD104 VYH104 VYL104 VYP104 VYT104 VYX104 VZB104 VZF104 VZJ104 VZN104 VZR104 VZV104 VZZ104 WAD104 WAH104 WAL104 WAP104 WAT104 WAX104 WBB104 WBF104 WBJ104 WBN104 WBR104 WBV104 WBZ104 WCD104 WCH104 WCL104 WCP104 WCT104 WCX104 WDB104 WDF104 WDJ104 WDN104 WDR104 WDV104 WDZ104 WED104 WEH104 WEL104 WEP104 WET104 WEX104 WFB104 WFF104 WFJ104 WFN104 WFR104 WFV104 WFZ104 WGD104 WGH104 WGL104 WGP104 WGT104 WGX104 WHB104 WHF104 WHJ104 WHN104 WHR104 WHV104 WHZ104 WID104 WIH104 WIL104 WIP104 WIT104 WIX104 WJB104 WJF104 WJJ104 WJN104 WJR104 WJV104 WJZ104 WKD104 WKH104 WKL104 WKP104 WKT104 WKX104 WLB104 WLF104 WLJ104 WLN104 WLR104 WLV104 WLZ104 WMD104 WMH104 WML104 WMP104 WMT104 WMX104 WNB104 WNF104 WNJ104 WNN104 WNR104 WNV104 WNZ104 WOD104 WOH104 WOL104 WOP104 WOT104 WOX104 WPB104 WPF104 WPJ104 WPN104 WPR104 WPV104 WPZ104 WQD104 WQH104 WQL104 WQP104 WQT104 WQX104 WRB104 WRF104 WRJ104 WRN104 WRR104 WRV104 WRZ104 WSD104 WSH104 WSL104 WSP104 WST104 WSX104 WTB104 WTF104 WTJ104 WTN104 WTR104 WTV104 WTZ104 WUD104 WUH104 WUL104 WUP104 WUT104 WUX104 WVB104 WVF104 WVJ104 WVN104 WVR104 WVV104 WVZ104 WWD104 WWH104 WWL104 WWP104 WWT104 WWX104 WXB104 WXF104 WXJ104 WXN104 WXR104 WXV104 WXZ104 WYD104 WYH104 WYL104 WYP104 WYT104 WYX104 WZB104 WZF104 WZJ104 WZN104 WZR104 WZV104 WZZ104 XAD104 XAH104 XAL104 XAP104 XAT104 XAX104 XBB104 XBF104 XBJ104 XBN104 XBR104 XBV104 XBZ104 XCD104 XCH104 XCL104 XCP104 XCT104 XCX104 XDB104 XDF104 XDJ104 XDN104 XDR104 XDV104 XDZ104 XED104 XEH104 XEL104 XEP104 XET104 XEX104 XFB104">
    <cfRule type="cellIs" dxfId="126" priority="302" operator="equal">
      <formula>N/A</formula>
    </cfRule>
  </conditionalFormatting>
  <conditionalFormatting sqref="B33:D33">
    <cfRule type="cellIs" dxfId="125" priority="273" operator="equal">
      <formula>N/A</formula>
    </cfRule>
  </conditionalFormatting>
  <conditionalFormatting sqref="B53:D53">
    <cfRule type="cellIs" dxfId="124" priority="262" operator="equal">
      <formula>N/A</formula>
    </cfRule>
  </conditionalFormatting>
  <conditionalFormatting sqref="B73:D73">
    <cfRule type="cellIs" dxfId="123" priority="251" operator="equal">
      <formula>N/A</formula>
    </cfRule>
  </conditionalFormatting>
  <conditionalFormatting sqref="B93:D93">
    <cfRule type="cellIs" dxfId="122" priority="240" operator="equal">
      <formula>N/A</formula>
    </cfRule>
  </conditionalFormatting>
  <conditionalFormatting sqref="B43:D43">
    <cfRule type="cellIs" dxfId="121" priority="229" operator="equal">
      <formula>N/A</formula>
    </cfRule>
  </conditionalFormatting>
  <conditionalFormatting sqref="B63:D63">
    <cfRule type="cellIs" dxfId="120" priority="217" operator="equal">
      <formula>N/A</formula>
    </cfRule>
  </conditionalFormatting>
  <conditionalFormatting sqref="B83:D83">
    <cfRule type="cellIs" dxfId="119" priority="205" operator="equal">
      <formula>N/A</formula>
    </cfRule>
  </conditionalFormatting>
  <conditionalFormatting sqref="B103:D103">
    <cfRule type="cellIs" dxfId="118" priority="193" operator="equal">
      <formula>N/A</formula>
    </cfRule>
  </conditionalFormatting>
  <conditionalFormatting sqref="D28">
    <cfRule type="cellIs" dxfId="117" priority="180" operator="equal">
      <formula>"Enter name or initials"</formula>
    </cfRule>
  </conditionalFormatting>
  <conditionalFormatting sqref="D38">
    <cfRule type="cellIs" dxfId="116" priority="179" operator="equal">
      <formula>"Enter name or initials"</formula>
    </cfRule>
  </conditionalFormatting>
  <conditionalFormatting sqref="D48">
    <cfRule type="cellIs" dxfId="115" priority="178" operator="equal">
      <formula>"Enter name or initials"</formula>
    </cfRule>
  </conditionalFormatting>
  <conditionalFormatting sqref="D58">
    <cfRule type="cellIs" dxfId="114" priority="177" operator="equal">
      <formula>"Enter name or initials"</formula>
    </cfRule>
  </conditionalFormatting>
  <conditionalFormatting sqref="D68">
    <cfRule type="cellIs" dxfId="113" priority="176" operator="equal">
      <formula>"Enter name or initials"</formula>
    </cfRule>
  </conditionalFormatting>
  <conditionalFormatting sqref="D78">
    <cfRule type="cellIs" dxfId="112" priority="175" operator="equal">
      <formula>"Enter name or initials"</formula>
    </cfRule>
  </conditionalFormatting>
  <conditionalFormatting sqref="D88">
    <cfRule type="cellIs" dxfId="111" priority="174" operator="equal">
      <formula>"Enter name or initials"</formula>
    </cfRule>
  </conditionalFormatting>
  <conditionalFormatting sqref="D98">
    <cfRule type="cellIs" dxfId="110" priority="173" operator="equal">
      <formula>"Enter name or initials"</formula>
    </cfRule>
  </conditionalFormatting>
  <conditionalFormatting sqref="D108">
    <cfRule type="cellIs" dxfId="109" priority="172" operator="equal">
      <formula>"Enter name or initials"</formula>
    </cfRule>
  </conditionalFormatting>
  <conditionalFormatting sqref="B14">
    <cfRule type="cellIs" dxfId="108" priority="169" operator="equal">
      <formula>"Enter Description"</formula>
    </cfRule>
  </conditionalFormatting>
  <conditionalFormatting sqref="B17">
    <cfRule type="cellIs" dxfId="107" priority="168" operator="equal">
      <formula>"Description of the actions required to mitigate the risks"</formula>
    </cfRule>
  </conditionalFormatting>
  <conditionalFormatting sqref="B15:D15">
    <cfRule type="cellIs" dxfId="106" priority="167" operator="equal">
      <formula>"Overtype or select from dropdown list of standard mitigation measures"</formula>
    </cfRule>
  </conditionalFormatting>
  <conditionalFormatting sqref="B16:D16">
    <cfRule type="cellIs" dxfId="105" priority="166" operator="equal">
      <formula>"Description of the actions required to mitigate the risks"</formula>
    </cfRule>
  </conditionalFormatting>
  <conditionalFormatting sqref="D18">
    <cfRule type="cellIs" dxfId="104" priority="165" operator="equal">
      <formula>"Enter name or initials"</formula>
    </cfRule>
  </conditionalFormatting>
  <conditionalFormatting sqref="A12">
    <cfRule type="cellIs" dxfId="103" priority="146" operator="equal">
      <formula>"Main Risk"</formula>
    </cfRule>
  </conditionalFormatting>
  <conditionalFormatting sqref="D29">
    <cfRule type="cellIs" dxfId="102" priority="96" stopIfTrue="1" operator="equal">
      <formula>"TBC"</formula>
    </cfRule>
    <cfRule type="cellIs" dxfId="101" priority="97" stopIfTrue="1" operator="equal">
      <formula>"M"</formula>
    </cfRule>
    <cfRule type="cellIs" dxfId="100" priority="98" stopIfTrue="1" operator="equal">
      <formula>"L"</formula>
    </cfRule>
    <cfRule type="cellIs" dxfId="99" priority="99" stopIfTrue="1" operator="equal">
      <formula>"H"</formula>
    </cfRule>
    <cfRule type="cellIs" dxfId="98" priority="100" stopIfTrue="1" operator="equal">
      <formula>"VH"</formula>
    </cfRule>
  </conditionalFormatting>
  <conditionalFormatting sqref="D39">
    <cfRule type="cellIs" dxfId="97" priority="91" stopIfTrue="1" operator="equal">
      <formula>"TBC"</formula>
    </cfRule>
    <cfRule type="cellIs" dxfId="96" priority="92" stopIfTrue="1" operator="equal">
      <formula>"M"</formula>
    </cfRule>
    <cfRule type="cellIs" dxfId="95" priority="93" stopIfTrue="1" operator="equal">
      <formula>"L"</formula>
    </cfRule>
    <cfRule type="cellIs" dxfId="94" priority="94" stopIfTrue="1" operator="equal">
      <formula>"H"</formula>
    </cfRule>
    <cfRule type="cellIs" dxfId="93" priority="95" stopIfTrue="1" operator="equal">
      <formula>"VH"</formula>
    </cfRule>
  </conditionalFormatting>
  <conditionalFormatting sqref="D49">
    <cfRule type="cellIs" dxfId="92" priority="86" stopIfTrue="1" operator="equal">
      <formula>"TBC"</formula>
    </cfRule>
    <cfRule type="cellIs" dxfId="91" priority="87" stopIfTrue="1" operator="equal">
      <formula>"M"</formula>
    </cfRule>
    <cfRule type="cellIs" dxfId="90" priority="88" stopIfTrue="1" operator="equal">
      <formula>"L"</formula>
    </cfRule>
    <cfRule type="cellIs" dxfId="89" priority="89" stopIfTrue="1" operator="equal">
      <formula>"H"</formula>
    </cfRule>
    <cfRule type="cellIs" dxfId="88" priority="90" stopIfTrue="1" operator="equal">
      <formula>"VH"</formula>
    </cfRule>
  </conditionalFormatting>
  <conditionalFormatting sqref="D59">
    <cfRule type="cellIs" dxfId="87" priority="81" stopIfTrue="1" operator="equal">
      <formula>"TBC"</formula>
    </cfRule>
    <cfRule type="cellIs" dxfId="86" priority="82" stopIfTrue="1" operator="equal">
      <formula>"M"</formula>
    </cfRule>
    <cfRule type="cellIs" dxfId="85" priority="83" stopIfTrue="1" operator="equal">
      <formula>"L"</formula>
    </cfRule>
    <cfRule type="cellIs" dxfId="84" priority="84" stopIfTrue="1" operator="equal">
      <formula>"H"</formula>
    </cfRule>
    <cfRule type="cellIs" dxfId="83" priority="85" stopIfTrue="1" operator="equal">
      <formula>"VH"</formula>
    </cfRule>
  </conditionalFormatting>
  <conditionalFormatting sqref="D69">
    <cfRule type="cellIs" dxfId="82" priority="76" stopIfTrue="1" operator="equal">
      <formula>"TBC"</formula>
    </cfRule>
    <cfRule type="cellIs" dxfId="81" priority="77" stopIfTrue="1" operator="equal">
      <formula>"M"</formula>
    </cfRule>
    <cfRule type="cellIs" dxfId="80" priority="78" stopIfTrue="1" operator="equal">
      <formula>"L"</formula>
    </cfRule>
    <cfRule type="cellIs" dxfId="79" priority="79" stopIfTrue="1" operator="equal">
      <formula>"H"</formula>
    </cfRule>
    <cfRule type="cellIs" dxfId="78" priority="80" stopIfTrue="1" operator="equal">
      <formula>"VH"</formula>
    </cfRule>
  </conditionalFormatting>
  <conditionalFormatting sqref="D79">
    <cfRule type="cellIs" dxfId="77" priority="71" stopIfTrue="1" operator="equal">
      <formula>"TBC"</formula>
    </cfRule>
    <cfRule type="cellIs" dxfId="76" priority="72" stopIfTrue="1" operator="equal">
      <formula>"M"</formula>
    </cfRule>
    <cfRule type="cellIs" dxfId="75" priority="73" stopIfTrue="1" operator="equal">
      <formula>"L"</formula>
    </cfRule>
    <cfRule type="cellIs" dxfId="74" priority="74" stopIfTrue="1" operator="equal">
      <formula>"H"</formula>
    </cfRule>
    <cfRule type="cellIs" dxfId="73" priority="75" stopIfTrue="1" operator="equal">
      <formula>"VH"</formula>
    </cfRule>
  </conditionalFormatting>
  <conditionalFormatting sqref="D89">
    <cfRule type="cellIs" dxfId="72" priority="66" stopIfTrue="1" operator="equal">
      <formula>"TBC"</formula>
    </cfRule>
    <cfRule type="cellIs" dxfId="71" priority="67" stopIfTrue="1" operator="equal">
      <formula>"M"</formula>
    </cfRule>
    <cfRule type="cellIs" dxfId="70" priority="68" stopIfTrue="1" operator="equal">
      <formula>"L"</formula>
    </cfRule>
    <cfRule type="cellIs" dxfId="69" priority="69" stopIfTrue="1" operator="equal">
      <formula>"H"</formula>
    </cfRule>
    <cfRule type="cellIs" dxfId="68" priority="70" stopIfTrue="1" operator="equal">
      <formula>"VH"</formula>
    </cfRule>
  </conditionalFormatting>
  <conditionalFormatting sqref="D99">
    <cfRule type="cellIs" dxfId="67" priority="61" stopIfTrue="1" operator="equal">
      <formula>"TBC"</formula>
    </cfRule>
    <cfRule type="cellIs" dxfId="66" priority="62" stopIfTrue="1" operator="equal">
      <formula>"M"</formula>
    </cfRule>
    <cfRule type="cellIs" dxfId="65" priority="63" stopIfTrue="1" operator="equal">
      <formula>"L"</formula>
    </cfRule>
    <cfRule type="cellIs" dxfId="64" priority="64" stopIfTrue="1" operator="equal">
      <formula>"H"</formula>
    </cfRule>
    <cfRule type="cellIs" dxfId="63" priority="65" stopIfTrue="1" operator="equal">
      <formula>"VH"</formula>
    </cfRule>
  </conditionalFormatting>
  <conditionalFormatting sqref="D109">
    <cfRule type="cellIs" dxfId="62" priority="56" stopIfTrue="1" operator="equal">
      <formula>"TBC"</formula>
    </cfRule>
    <cfRule type="cellIs" dxfId="61" priority="57" stopIfTrue="1" operator="equal">
      <formula>"M"</formula>
    </cfRule>
    <cfRule type="cellIs" dxfId="60" priority="58" stopIfTrue="1" operator="equal">
      <formula>"L"</formula>
    </cfRule>
    <cfRule type="cellIs" dxfId="59" priority="59" stopIfTrue="1" operator="equal">
      <formula>"H"</formula>
    </cfRule>
    <cfRule type="cellIs" dxfId="58" priority="60" stopIfTrue="1" operator="equal">
      <formula>"VH"</formula>
    </cfRule>
  </conditionalFormatting>
  <conditionalFormatting sqref="A13">
    <cfRule type="cellIs" dxfId="57" priority="55" operator="equal">
      <formula>"Associated risks"</formula>
    </cfRule>
  </conditionalFormatting>
  <conditionalFormatting sqref="A22">
    <cfRule type="cellIs" dxfId="56" priority="54" operator="equal">
      <formula>"Main Risk"</formula>
    </cfRule>
  </conditionalFormatting>
  <conditionalFormatting sqref="A23">
    <cfRule type="cellIs" dxfId="55" priority="53" operator="equal">
      <formula>"Associated risks"</formula>
    </cfRule>
  </conditionalFormatting>
  <conditionalFormatting sqref="A32">
    <cfRule type="cellIs" dxfId="54" priority="52" operator="equal">
      <formula>"Main Risk"</formula>
    </cfRule>
  </conditionalFormatting>
  <conditionalFormatting sqref="A33">
    <cfRule type="cellIs" dxfId="53" priority="51" operator="equal">
      <formula>"Associated risks"</formula>
    </cfRule>
  </conditionalFormatting>
  <conditionalFormatting sqref="A42">
    <cfRule type="cellIs" dxfId="52" priority="50" operator="equal">
      <formula>"Main Risk"</formula>
    </cfRule>
  </conditionalFormatting>
  <conditionalFormatting sqref="A43">
    <cfRule type="cellIs" dxfId="51" priority="49" operator="equal">
      <formula>"Associated risks"</formula>
    </cfRule>
  </conditionalFormatting>
  <conditionalFormatting sqref="A52">
    <cfRule type="cellIs" dxfId="50" priority="48" operator="equal">
      <formula>"Main Risk"</formula>
    </cfRule>
  </conditionalFormatting>
  <conditionalFormatting sqref="A53">
    <cfRule type="cellIs" dxfId="49" priority="47" operator="equal">
      <formula>"Associated risks"</formula>
    </cfRule>
  </conditionalFormatting>
  <conditionalFormatting sqref="A62">
    <cfRule type="cellIs" dxfId="48" priority="46" operator="equal">
      <formula>"Main Risk"</formula>
    </cfRule>
  </conditionalFormatting>
  <conditionalFormatting sqref="A63">
    <cfRule type="cellIs" dxfId="47" priority="45" operator="equal">
      <formula>"Associated risks"</formula>
    </cfRule>
  </conditionalFormatting>
  <conditionalFormatting sqref="A72">
    <cfRule type="cellIs" dxfId="46" priority="44" operator="equal">
      <formula>"Main Risk"</formula>
    </cfRule>
  </conditionalFormatting>
  <conditionalFormatting sqref="A73">
    <cfRule type="cellIs" dxfId="45" priority="43" operator="equal">
      <formula>"Associated risks"</formula>
    </cfRule>
  </conditionalFormatting>
  <conditionalFormatting sqref="A82">
    <cfRule type="cellIs" dxfId="44" priority="42" operator="equal">
      <formula>"Main Risk"</formula>
    </cfRule>
  </conditionalFormatting>
  <conditionalFormatting sqref="A83">
    <cfRule type="cellIs" dxfId="43" priority="41" operator="equal">
      <formula>"Associated risks"</formula>
    </cfRule>
  </conditionalFormatting>
  <conditionalFormatting sqref="A92">
    <cfRule type="cellIs" dxfId="42" priority="40" operator="equal">
      <formula>"Main Risk"</formula>
    </cfRule>
  </conditionalFormatting>
  <conditionalFormatting sqref="A93">
    <cfRule type="cellIs" dxfId="41" priority="39" operator="equal">
      <formula>"Associated risks"</formula>
    </cfRule>
  </conditionalFormatting>
  <conditionalFormatting sqref="A102">
    <cfRule type="cellIs" dxfId="40" priority="38" operator="equal">
      <formula>"Main Risk"</formula>
    </cfRule>
  </conditionalFormatting>
  <conditionalFormatting sqref="A103">
    <cfRule type="cellIs" dxfId="39" priority="37" operator="equal">
      <formula>"Associated risks"</formula>
    </cfRule>
  </conditionalFormatting>
  <conditionalFormatting sqref="B24">
    <cfRule type="cellIs" dxfId="38" priority="36" operator="equal">
      <formula>"Enter Description"</formula>
    </cfRule>
  </conditionalFormatting>
  <conditionalFormatting sqref="B27">
    <cfRule type="cellIs" dxfId="37" priority="35" operator="equal">
      <formula>"Description of the actions required to mitigate the risks"</formula>
    </cfRule>
  </conditionalFormatting>
  <conditionalFormatting sqref="B25:D25">
    <cfRule type="cellIs" dxfId="36" priority="34" operator="equal">
      <formula>"Overtype or select from dropdown list of standard mitigation measures"</formula>
    </cfRule>
  </conditionalFormatting>
  <conditionalFormatting sqref="B26:D26">
    <cfRule type="cellIs" dxfId="35" priority="33" operator="equal">
      <formula>"Description of the actions required to mitigate the risks"</formula>
    </cfRule>
  </conditionalFormatting>
  <conditionalFormatting sqref="B34">
    <cfRule type="cellIs" dxfId="34" priority="32" operator="equal">
      <formula>"Enter Description"</formula>
    </cfRule>
  </conditionalFormatting>
  <conditionalFormatting sqref="B37">
    <cfRule type="cellIs" dxfId="33" priority="31" operator="equal">
      <formula>"Description of the actions required to mitigate the risks"</formula>
    </cfRule>
  </conditionalFormatting>
  <conditionalFormatting sqref="B35:D35">
    <cfRule type="cellIs" dxfId="32" priority="30" operator="equal">
      <formula>"Overtype or select from dropdown list of standard mitigation measures"</formula>
    </cfRule>
  </conditionalFormatting>
  <conditionalFormatting sqref="B36:D36">
    <cfRule type="cellIs" dxfId="31" priority="29" operator="equal">
      <formula>"Description of the actions required to mitigate the risks"</formula>
    </cfRule>
  </conditionalFormatting>
  <conditionalFormatting sqref="B44">
    <cfRule type="cellIs" dxfId="30" priority="28" operator="equal">
      <formula>"Enter Description"</formula>
    </cfRule>
  </conditionalFormatting>
  <conditionalFormatting sqref="B47">
    <cfRule type="cellIs" dxfId="29" priority="27" operator="equal">
      <formula>"Description of the actions required to mitigate the risks"</formula>
    </cfRule>
  </conditionalFormatting>
  <conditionalFormatting sqref="B45:D45">
    <cfRule type="cellIs" dxfId="28" priority="26" operator="equal">
      <formula>"Overtype or select from dropdown list of standard mitigation measures"</formula>
    </cfRule>
  </conditionalFormatting>
  <conditionalFormatting sqref="B46:D46">
    <cfRule type="cellIs" dxfId="27" priority="25" operator="equal">
      <formula>"Description of the actions required to mitigate the risks"</formula>
    </cfRule>
  </conditionalFormatting>
  <conditionalFormatting sqref="B54">
    <cfRule type="cellIs" dxfId="26" priority="24" operator="equal">
      <formula>"Enter Description"</formula>
    </cfRule>
  </conditionalFormatting>
  <conditionalFormatting sqref="B57">
    <cfRule type="cellIs" dxfId="25" priority="23" operator="equal">
      <formula>"Description of the actions required to mitigate the risks"</formula>
    </cfRule>
  </conditionalFormatting>
  <conditionalFormatting sqref="B55:D55">
    <cfRule type="cellIs" dxfId="24" priority="22" operator="equal">
      <formula>"Overtype or select from dropdown list of standard mitigation measures"</formula>
    </cfRule>
  </conditionalFormatting>
  <conditionalFormatting sqref="B56:D56">
    <cfRule type="cellIs" dxfId="23" priority="21" operator="equal">
      <formula>"Description of the actions required to mitigate the risks"</formula>
    </cfRule>
  </conditionalFormatting>
  <conditionalFormatting sqref="B64">
    <cfRule type="cellIs" dxfId="22" priority="20" operator="equal">
      <formula>"Enter Description"</formula>
    </cfRule>
  </conditionalFormatting>
  <conditionalFormatting sqref="B67">
    <cfRule type="cellIs" dxfId="21" priority="19" operator="equal">
      <formula>"Description of the actions required to mitigate the risks"</formula>
    </cfRule>
  </conditionalFormatting>
  <conditionalFormatting sqref="B65:D65">
    <cfRule type="cellIs" dxfId="20" priority="18" operator="equal">
      <formula>"Overtype or select from dropdown list of standard mitigation measures"</formula>
    </cfRule>
  </conditionalFormatting>
  <conditionalFormatting sqref="B66:D66">
    <cfRule type="cellIs" dxfId="19" priority="17" operator="equal">
      <formula>"Description of the actions required to mitigate the risks"</formula>
    </cfRule>
  </conditionalFormatting>
  <conditionalFormatting sqref="B74">
    <cfRule type="cellIs" dxfId="18" priority="16" operator="equal">
      <formula>"Enter Description"</formula>
    </cfRule>
  </conditionalFormatting>
  <conditionalFormatting sqref="B77">
    <cfRule type="cellIs" dxfId="17" priority="15" operator="equal">
      <formula>"Description of the actions required to mitigate the risks"</formula>
    </cfRule>
  </conditionalFormatting>
  <conditionalFormatting sqref="B75:D75">
    <cfRule type="cellIs" dxfId="16" priority="14" operator="equal">
      <formula>"Overtype or select from dropdown list of standard mitigation measures"</formula>
    </cfRule>
  </conditionalFormatting>
  <conditionalFormatting sqref="B76:D76">
    <cfRule type="cellIs" dxfId="15" priority="13" operator="equal">
      <formula>"Description of the actions required to mitigate the risks"</formula>
    </cfRule>
  </conditionalFormatting>
  <conditionalFormatting sqref="B84">
    <cfRule type="cellIs" dxfId="14" priority="12" operator="equal">
      <formula>"Enter Description"</formula>
    </cfRule>
  </conditionalFormatting>
  <conditionalFormatting sqref="B87">
    <cfRule type="cellIs" dxfId="13" priority="11" operator="equal">
      <formula>"Description of the actions required to mitigate the risks"</formula>
    </cfRule>
  </conditionalFormatting>
  <conditionalFormatting sqref="B85:D85">
    <cfRule type="cellIs" dxfId="12" priority="10" operator="equal">
      <formula>"Overtype or select from dropdown list of standard mitigation measures"</formula>
    </cfRule>
  </conditionalFormatting>
  <conditionalFormatting sqref="B86:D86">
    <cfRule type="cellIs" dxfId="11" priority="9" operator="equal">
      <formula>"Description of the actions required to mitigate the risks"</formula>
    </cfRule>
  </conditionalFormatting>
  <conditionalFormatting sqref="B94">
    <cfRule type="cellIs" dxfId="10" priority="8" operator="equal">
      <formula>"Enter Description"</formula>
    </cfRule>
  </conditionalFormatting>
  <conditionalFormatting sqref="B97">
    <cfRule type="cellIs" dxfId="9" priority="7" operator="equal">
      <formula>"Description of the actions required to mitigate the risks"</formula>
    </cfRule>
  </conditionalFormatting>
  <conditionalFormatting sqref="B95:D95">
    <cfRule type="cellIs" dxfId="8" priority="6" operator="equal">
      <formula>"Overtype or select from dropdown list of standard mitigation measures"</formula>
    </cfRule>
  </conditionalFormatting>
  <conditionalFormatting sqref="B96:D96">
    <cfRule type="cellIs" dxfId="7" priority="5" operator="equal">
      <formula>"Description of the actions required to mitigate the risks"</formula>
    </cfRule>
  </conditionalFormatting>
  <conditionalFormatting sqref="B104">
    <cfRule type="cellIs" dxfId="6" priority="4" operator="equal">
      <formula>"Enter Description"</formula>
    </cfRule>
  </conditionalFormatting>
  <conditionalFormatting sqref="B107">
    <cfRule type="cellIs" dxfId="5" priority="3" operator="equal">
      <formula>"Description of the actions required to mitigate the risks"</formula>
    </cfRule>
  </conditionalFormatting>
  <conditionalFormatting sqref="B105:D105">
    <cfRule type="cellIs" dxfId="4" priority="2" operator="equal">
      <formula>"Overtype or select from dropdown list of standard mitigation measures"</formula>
    </cfRule>
  </conditionalFormatting>
  <conditionalFormatting sqref="B106:D106">
    <cfRule type="cellIs" dxfId="3" priority="1" operator="equal">
      <formula>"Description of the actions required to mitigate the risks"</formula>
    </cfRule>
  </conditionalFormatting>
  <dataValidations count="1">
    <dataValidation allowBlank="1" showInputMessage="1" showErrorMessage="1" prompt="These are additional risks which can also be associated with the main risk.  Groupings of risks should be made so that the action plans focus on root causes rather that 'quick wins'" sqref="A13 A93 A23 A33 A43 A53 A63 A73 A83 A103"/>
  </dataValidations>
  <pageMargins left="0.7" right="0.7" top="0.75" bottom="0.75" header="0.3" footer="0.3"/>
  <pageSetup paperSize="9" scale="70" fitToHeight="0" orientation="portrait" r:id="rId1"/>
  <headerFooter>
    <oddFooter>&amp;CDWI Private Water Supply Risk Assessment Tool V2.0 Page &amp;P of &amp;N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x14:formula1>
            <xm:f>Lookup_Admin!$Q$2:$Q$62</xm:f>
          </x14:formula1>
          <xm:sqref>B16:D16 B96:D96 B26:D26 B36:D36 B46:D46 B56:D56 B66:D66 B76:D76 B86:D86 B106:D106</xm:sqref>
        </x14:dataValidation>
        <x14:dataValidation type="list" allowBlank="1" showInputMessage="1">
          <x14:formula1>
            <xm:f>Lookup_Admin!$S$2:$S$23</xm:f>
          </x14:formula1>
          <xm:sqref>B15:D15 B95:D95 B25:D25 B35:D35 B45:D45 B55:D55 B65:D65 B75:D75 B85:D85 B105:D105</xm:sqref>
        </x14:dataValidation>
        <x14:dataValidation type="list" allowBlank="1" showInputMessage="1">
          <x14:formula1>
            <xm:f>Lookup_Admin!$K$34:$K$36</xm:f>
          </x14:formula1>
          <xm:sqref>B17:D17 B97:D97 B27:D27 B37:D37 B47:D47 B57:D57 B67:D67 B77:D77 B87:D87 B107:D107</xm:sqref>
        </x14:dataValidation>
        <x14:dataValidation type="list" allowBlank="1" showInputMessage="1" showErrorMessage="1">
          <x14:formula1>
            <xm:f>Lookup_Admin!$K$19:$K$22</xm:f>
          </x14:formula1>
          <xm:sqref>B19 B29 B39 B49 B59 B69 B79 B89 B99 B109</xm:sqref>
        </x14:dataValidation>
        <x14:dataValidation type="list" allowBlank="1" showInputMessage="1" showErrorMessage="1" prompt="This is the current risk classification of the supply, this is a judgement call by the investigating officer using the data gathered by the risk assessment process">
          <x14:formula1>
            <xm:f>Lookup_Admin!$L$27:$L$30</xm:f>
          </x14:formula1>
          <xm:sqref>C8:D8</xm:sqref>
        </x14:dataValidation>
        <x14:dataValidation type="list" allowBlank="1" showInputMessage="1" showErrorMessage="1">
          <x14:formula1>
            <xm:f>Lookup_Admin!$L$27:$L$30</xm:f>
          </x14:formula1>
          <xm:sqref>D19 D29 D39 D49 D59 D69 D79 D89 D99 D109</xm:sqref>
        </x14:dataValidation>
        <x14:dataValidation type="list" allowBlank="1" showInputMessage="1" prompt="This must be the closest to the actual root cause risk">
          <x14:formula1>
            <xm:f>Lookup_Admin!$A$2:$A$211</xm:f>
          </x14:formula1>
          <xm:sqref>A12 A92 A22 A32 A42 A52 A62 A72 A82 A102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70"/>
  <sheetViews>
    <sheetView zoomScaleNormal="100" workbookViewId="0">
      <selection activeCell="C14" sqref="C14:D14"/>
    </sheetView>
  </sheetViews>
  <sheetFormatPr defaultColWidth="0" defaultRowHeight="15" customHeight="1" zeroHeight="1" x14ac:dyDescent="0.25"/>
  <cols>
    <col min="1" max="1" width="31.42578125" style="109" customWidth="1"/>
    <col min="2" max="2" width="10.28515625" style="109" customWidth="1"/>
    <col min="3" max="3" width="14.42578125" style="109" customWidth="1"/>
    <col min="4" max="4" width="32.7109375" style="109" customWidth="1"/>
    <col min="5" max="5" width="11.7109375" style="109" customWidth="1"/>
    <col min="6" max="6" width="22.140625" style="109" customWidth="1"/>
    <col min="7" max="16384" width="9.140625" style="109" hidden="1"/>
  </cols>
  <sheetData>
    <row r="1" spans="1:8" ht="26.25" customHeight="1" x14ac:dyDescent="0.25">
      <c r="A1" s="124" t="s">
        <v>1044</v>
      </c>
      <c r="B1" s="125"/>
      <c r="C1" s="125"/>
      <c r="D1" s="125"/>
      <c r="E1" s="125"/>
      <c r="F1" s="126"/>
      <c r="G1" s="123"/>
    </row>
    <row r="2" spans="1:8" ht="16.5" customHeight="1" x14ac:dyDescent="0.25">
      <c r="A2" s="267" t="s">
        <v>1060</v>
      </c>
      <c r="B2" s="268"/>
      <c r="C2" s="268"/>
      <c r="D2" s="268"/>
      <c r="E2" s="268"/>
      <c r="F2" s="269"/>
    </row>
    <row r="3" spans="1:8" ht="16.5" customHeight="1" x14ac:dyDescent="0.25">
      <c r="A3" s="119"/>
      <c r="B3" s="120"/>
      <c r="C3" s="120"/>
      <c r="D3" s="120"/>
      <c r="E3" s="120"/>
      <c r="F3" s="121"/>
    </row>
    <row r="4" spans="1:8" ht="15.75" x14ac:dyDescent="0.25">
      <c r="A4" s="262" t="str">
        <f>Supply_Details!B3</f>
        <v xml:space="preserve">Local Authority: </v>
      </c>
      <c r="B4" s="262"/>
      <c r="C4" s="262"/>
      <c r="D4" s="262" t="str">
        <f>CONCATENATE(Supply_Details!C3:D3," ",Supply_Details!C4:D4)</f>
        <v xml:space="preserve">Supply Reference:  </v>
      </c>
      <c r="E4" s="262"/>
      <c r="F4" s="262"/>
    </row>
    <row r="5" spans="1:8" ht="29.25" customHeight="1" x14ac:dyDescent="0.25">
      <c r="A5" s="143" t="str">
        <f>Supply_Details!E2</f>
        <v xml:space="preserve">Supply Name &amp; Address: </v>
      </c>
      <c r="B5" s="144"/>
      <c r="C5" s="143"/>
      <c r="D5" s="277"/>
      <c r="E5" s="277"/>
      <c r="F5" s="278"/>
    </row>
    <row r="6" spans="1:8" ht="17.25" customHeight="1" x14ac:dyDescent="0.25">
      <c r="A6" s="143"/>
      <c r="B6" s="143"/>
      <c r="C6" s="143"/>
      <c r="D6" s="280" t="str">
        <f>CONCATENATE('Controls_&amp;_Actions'!A4," ",'Controls_&amp;_Actions'!B4)</f>
        <v xml:space="preserve">Assessor: </v>
      </c>
      <c r="E6" s="280"/>
      <c r="F6" s="280"/>
    </row>
    <row r="7" spans="1:8" ht="80.25" customHeight="1" x14ac:dyDescent="0.25">
      <c r="A7" s="270" t="s">
        <v>1032</v>
      </c>
      <c r="B7" s="271"/>
      <c r="C7" s="284"/>
      <c r="D7" s="285"/>
      <c r="E7" s="285"/>
      <c r="F7" s="286"/>
    </row>
    <row r="8" spans="1:8" ht="17.25" customHeight="1" x14ac:dyDescent="0.25">
      <c r="A8" s="272" t="s">
        <v>1033</v>
      </c>
      <c r="B8" s="273"/>
      <c r="C8" s="274">
        <f>'Controls_&amp;_Actions'!C8:D8</f>
        <v>0</v>
      </c>
      <c r="D8" s="275"/>
      <c r="E8" s="275"/>
      <c r="F8" s="276"/>
    </row>
    <row r="9" spans="1:8" x14ac:dyDescent="0.25">
      <c r="A9" s="136">
        <f>Supply_Details!B8</f>
        <v>0</v>
      </c>
      <c r="B9" s="136" t="s">
        <v>1043</v>
      </c>
      <c r="C9" s="142">
        <f>Supply_Details!E6</f>
        <v>0</v>
      </c>
      <c r="D9" s="122"/>
      <c r="E9" s="122"/>
      <c r="F9" s="122"/>
    </row>
    <row r="10" spans="1:8" ht="15" customHeight="1" x14ac:dyDescent="0.25">
      <c r="A10" s="283" t="s">
        <v>1027</v>
      </c>
      <c r="B10" s="283"/>
      <c r="C10" s="283"/>
      <c r="D10" s="283"/>
      <c r="E10" s="283"/>
      <c r="F10" s="283"/>
    </row>
    <row r="11" spans="1:8" ht="33.75" customHeight="1" x14ac:dyDescent="0.25">
      <c r="A11" s="24" t="s">
        <v>1038</v>
      </c>
      <c r="B11" s="113" t="s">
        <v>1037</v>
      </c>
      <c r="C11" s="282" t="s">
        <v>1028</v>
      </c>
      <c r="D11" s="282"/>
      <c r="E11" s="24" t="s">
        <v>986</v>
      </c>
      <c r="F11" s="24" t="s">
        <v>1030</v>
      </c>
    </row>
    <row r="12" spans="1:8" ht="55.5" customHeight="1" x14ac:dyDescent="0.25">
      <c r="A12" s="116" t="str">
        <f>'Controls_&amp;_Actions'!B14</f>
        <v>Enter Description</v>
      </c>
      <c r="B12" s="116" t="str">
        <f>CONCATENATE('Controls_&amp;_Actions'!A12,", ",'Controls_&amp;_Actions'!A13)</f>
        <v>Main Risk, Associated risks</v>
      </c>
      <c r="C12" s="279" t="str">
        <f>'Controls_&amp;_Actions'!B16</f>
        <v>Description of the actions required to mitigate the risks</v>
      </c>
      <c r="D12" s="279"/>
      <c r="E12" s="116" t="str">
        <f>'Controls_&amp;_Actions'!D18</f>
        <v>Enter name or initials</v>
      </c>
      <c r="F12" s="281">
        <f>'Controls_&amp;_Actions'!B18</f>
        <v>0</v>
      </c>
      <c r="G12" s="281"/>
      <c r="H12" s="281"/>
    </row>
    <row r="13" spans="1:8" ht="55.5" customHeight="1" x14ac:dyDescent="0.25">
      <c r="A13" s="116" t="str">
        <f>'Controls_&amp;_Actions'!B24</f>
        <v>Enter Description</v>
      </c>
      <c r="B13" s="116" t="str">
        <f>CONCATENATE('Controls_&amp;_Actions'!A22,", ",'Controls_&amp;_Actions'!A23)</f>
        <v>Main Risk, Associated risks</v>
      </c>
      <c r="C13" s="279" t="str">
        <f>'Controls_&amp;_Actions'!B26</f>
        <v>Description of the actions required to mitigate the risks</v>
      </c>
      <c r="D13" s="279"/>
      <c r="E13" s="116" t="str">
        <f>'Controls_&amp;_Actions'!D28</f>
        <v>Enter name or initials</v>
      </c>
      <c r="F13" s="117">
        <f>'Controls_&amp;_Actions'!B28</f>
        <v>0</v>
      </c>
      <c r="G13" s="118"/>
      <c r="H13" s="118"/>
    </row>
    <row r="14" spans="1:8" ht="55.5" customHeight="1" x14ac:dyDescent="0.25">
      <c r="A14" s="116" t="str">
        <f>'Controls_&amp;_Actions'!B34</f>
        <v>Enter Description</v>
      </c>
      <c r="B14" s="116" t="str">
        <f>CONCATENATE('Controls_&amp;_Actions'!A32,", ",'Controls_&amp;_Actions'!A33)</f>
        <v>Main Risk, Associated risks</v>
      </c>
      <c r="C14" s="279" t="str">
        <f>'Controls_&amp;_Actions'!B36</f>
        <v>Description of the actions required to mitigate the risks</v>
      </c>
      <c r="D14" s="279"/>
      <c r="E14" s="116" t="str">
        <f>'Controls_&amp;_Actions'!D38</f>
        <v>Enter name or initials</v>
      </c>
      <c r="F14" s="117">
        <f>'Controls_&amp;_Actions'!B38</f>
        <v>0</v>
      </c>
      <c r="G14" s="118"/>
      <c r="H14" s="118"/>
    </row>
    <row r="15" spans="1:8" ht="55.5" customHeight="1" x14ac:dyDescent="0.25">
      <c r="A15" s="116" t="str">
        <f>'Controls_&amp;_Actions'!B44</f>
        <v>Enter Description</v>
      </c>
      <c r="B15" s="116" t="str">
        <f>CONCATENATE('Controls_&amp;_Actions'!A42,", ",'Controls_&amp;_Actions'!A43)</f>
        <v>Main Risk, Associated risks</v>
      </c>
      <c r="C15" s="279" t="str">
        <f>'Controls_&amp;_Actions'!B46</f>
        <v>Description of the actions required to mitigate the risks</v>
      </c>
      <c r="D15" s="279"/>
      <c r="E15" s="116" t="str">
        <f>'Controls_&amp;_Actions'!D48</f>
        <v>Enter name or initials</v>
      </c>
      <c r="F15" s="117">
        <f>'Controls_&amp;_Actions'!B48</f>
        <v>0</v>
      </c>
      <c r="G15" s="118"/>
      <c r="H15" s="118"/>
    </row>
    <row r="16" spans="1:8" ht="55.5" customHeight="1" x14ac:dyDescent="0.25">
      <c r="A16" s="116" t="str">
        <f>'Controls_&amp;_Actions'!B54</f>
        <v>Enter Description</v>
      </c>
      <c r="B16" s="116" t="str">
        <f>CONCATENATE('Controls_&amp;_Actions'!A52,", ",'Controls_&amp;_Actions'!A53)</f>
        <v>Main Risk, Associated risks</v>
      </c>
      <c r="C16" s="279" t="str">
        <f>'Controls_&amp;_Actions'!B56</f>
        <v>Description of the actions required to mitigate the risks</v>
      </c>
      <c r="D16" s="279"/>
      <c r="E16" s="116" t="str">
        <f>'Controls_&amp;_Actions'!D58</f>
        <v>Enter name or initials</v>
      </c>
      <c r="F16" s="117">
        <f>'Controls_&amp;_Actions'!B58</f>
        <v>0</v>
      </c>
      <c r="G16" s="118"/>
      <c r="H16" s="118"/>
    </row>
    <row r="17" spans="1:8" ht="55.5" customHeight="1" x14ac:dyDescent="0.25">
      <c r="A17" s="116" t="str">
        <f>'Controls_&amp;_Actions'!B64</f>
        <v>Enter Description</v>
      </c>
      <c r="B17" s="116" t="str">
        <f>CONCATENATE('Controls_&amp;_Actions'!A62,", ",'Controls_&amp;_Actions'!A63)</f>
        <v>Main Risk, Associated risks</v>
      </c>
      <c r="C17" s="279" t="str">
        <f>'Controls_&amp;_Actions'!B66</f>
        <v>Description of the actions required to mitigate the risks</v>
      </c>
      <c r="D17" s="279"/>
      <c r="E17" s="116" t="str">
        <f>'Controls_&amp;_Actions'!D68</f>
        <v>Enter name or initials</v>
      </c>
      <c r="F17" s="117">
        <f>'Controls_&amp;_Actions'!B68</f>
        <v>0</v>
      </c>
      <c r="G17" s="118"/>
      <c r="H17" s="118"/>
    </row>
    <row r="18" spans="1:8" ht="55.5" customHeight="1" x14ac:dyDescent="0.25">
      <c r="A18" s="116" t="str">
        <f>'Controls_&amp;_Actions'!B74</f>
        <v>Enter Description</v>
      </c>
      <c r="B18" s="116" t="str">
        <f>CONCATENATE('Controls_&amp;_Actions'!A72,", ",'Controls_&amp;_Actions'!A73)</f>
        <v>Main Risk, Associated risks</v>
      </c>
      <c r="C18" s="279" t="str">
        <f>'Controls_&amp;_Actions'!B76</f>
        <v>Description of the actions required to mitigate the risks</v>
      </c>
      <c r="D18" s="279"/>
      <c r="E18" s="116" t="str">
        <f>'Controls_&amp;_Actions'!D78</f>
        <v>Enter name or initials</v>
      </c>
      <c r="F18" s="117">
        <f>'Controls_&amp;_Actions'!B78</f>
        <v>0</v>
      </c>
      <c r="G18" s="118"/>
      <c r="H18" s="118"/>
    </row>
    <row r="19" spans="1:8" ht="55.5" customHeight="1" x14ac:dyDescent="0.25">
      <c r="A19" s="116" t="str">
        <f>'Controls_&amp;_Actions'!B84</f>
        <v>Enter Description</v>
      </c>
      <c r="B19" s="116" t="str">
        <f>CONCATENATE('Controls_&amp;_Actions'!A82,", ",'Controls_&amp;_Actions'!A83)</f>
        <v>Main Risk, Associated risks</v>
      </c>
      <c r="C19" s="279" t="str">
        <f>'Controls_&amp;_Actions'!B86</f>
        <v>Description of the actions required to mitigate the risks</v>
      </c>
      <c r="D19" s="279"/>
      <c r="E19" s="116" t="str">
        <f>'Controls_&amp;_Actions'!D88</f>
        <v>Enter name or initials</v>
      </c>
      <c r="F19" s="117">
        <f>'Controls_&amp;_Actions'!B88</f>
        <v>0</v>
      </c>
      <c r="G19" s="118"/>
      <c r="H19" s="118"/>
    </row>
    <row r="20" spans="1:8" ht="55.5" customHeight="1" x14ac:dyDescent="0.25">
      <c r="A20" s="116" t="str">
        <f>'Controls_&amp;_Actions'!B94</f>
        <v>Enter Description</v>
      </c>
      <c r="B20" s="116" t="str">
        <f>CONCATENATE('Controls_&amp;_Actions'!A92,", ",'Controls_&amp;_Actions'!A93)</f>
        <v>Main Risk, Associated risks</v>
      </c>
      <c r="C20" s="279" t="str">
        <f>'Controls_&amp;_Actions'!B96</f>
        <v>Description of the actions required to mitigate the risks</v>
      </c>
      <c r="D20" s="279"/>
      <c r="E20" s="116" t="str">
        <f>'Controls_&amp;_Actions'!D98</f>
        <v>Enter name or initials</v>
      </c>
      <c r="F20" s="117">
        <f>'Controls_&amp;_Actions'!B98</f>
        <v>0</v>
      </c>
      <c r="G20" s="118"/>
      <c r="H20" s="118"/>
    </row>
    <row r="21" spans="1:8" ht="55.5" customHeight="1" x14ac:dyDescent="0.25">
      <c r="A21" s="116" t="str">
        <f>'Controls_&amp;_Actions'!B104</f>
        <v>Enter Description</v>
      </c>
      <c r="B21" s="116" t="str">
        <f>CONCATENATE('Controls_&amp;_Actions'!A102,", ",'Controls_&amp;_Actions'!A103)</f>
        <v>Main Risk, Associated risks</v>
      </c>
      <c r="C21" s="279" t="str">
        <f>'Controls_&amp;_Actions'!B106</f>
        <v>Description of the actions required to mitigate the risks</v>
      </c>
      <c r="D21" s="279"/>
      <c r="E21" s="116" t="str">
        <f>'Controls_&amp;_Actions'!D108</f>
        <v>Enter name or initials</v>
      </c>
      <c r="F21" s="117">
        <f>'Controls_&amp;_Actions'!B108</f>
        <v>0</v>
      </c>
      <c r="G21" s="118"/>
      <c r="H21" s="118"/>
    </row>
    <row r="22" spans="1:8" ht="15" hidden="1" customHeight="1" x14ac:dyDescent="0.25"/>
    <row r="23" spans="1:8" ht="15" hidden="1" customHeight="1" x14ac:dyDescent="0.25"/>
    <row r="24" spans="1:8" ht="15" hidden="1" customHeight="1" x14ac:dyDescent="0.25"/>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4.25" hidden="1" customHeight="1" x14ac:dyDescent="0.25"/>
  </sheetData>
  <sheetProtection algorithmName="SHA-512" hashValue="Uo1FD9wV7XAJBAdZlay4qY+0WB6jkvSi2jkLFfX5Bz9HDls2fko14JxMZapeEsJ4HlwRjPUJnz9Bfc7IOdLkng==" saltValue="T3CEUrd4WDAkLzaQjJHI4w==" spinCount="100000" sheet="1" objects="1" scenarios="1" formatRows="0"/>
  <mergeCells count="22">
    <mergeCell ref="C21:D21"/>
    <mergeCell ref="D6:F6"/>
    <mergeCell ref="F12:H12"/>
    <mergeCell ref="C12:D12"/>
    <mergeCell ref="C11:D11"/>
    <mergeCell ref="C13:D13"/>
    <mergeCell ref="C14:D14"/>
    <mergeCell ref="C15:D15"/>
    <mergeCell ref="C16:D16"/>
    <mergeCell ref="C17:D17"/>
    <mergeCell ref="C18:D18"/>
    <mergeCell ref="C19:D19"/>
    <mergeCell ref="C20:D20"/>
    <mergeCell ref="A10:F10"/>
    <mergeCell ref="C7:F7"/>
    <mergeCell ref="A2:F2"/>
    <mergeCell ref="A7:B7"/>
    <mergeCell ref="A8:B8"/>
    <mergeCell ref="C8:F8"/>
    <mergeCell ref="A4:C4"/>
    <mergeCell ref="D4:F4"/>
    <mergeCell ref="D5:F5"/>
  </mergeCells>
  <conditionalFormatting sqref="A1:F1 D4:E5 A2:B5 C8">
    <cfRule type="cellIs" dxfId="2" priority="107" operator="equal">
      <formula>0</formula>
    </cfRule>
  </conditionalFormatting>
  <conditionalFormatting sqref="C8">
    <cfRule type="cellIs" dxfId="1" priority="6" operator="equal">
      <formula>"High Risk"</formula>
    </cfRule>
    <cfRule type="cellIs" dxfId="0" priority="7" operator="equal">
      <formula>"Very High Risk"</formula>
    </cfRule>
  </conditionalFormatting>
  <dataValidations count="1">
    <dataValidation allowBlank="1" showInputMessage="1" showErrorMessage="1" prompt="Details of the supply before mitigation actions have been undertaken" sqref="C7:F7"/>
  </dataValidations>
  <pageMargins left="0.7" right="0.7" top="0.75" bottom="0.75" header="0.3" footer="0.3"/>
  <pageSetup paperSize="9" scale="71" fitToHeight="0" orientation="portrait" r:id="rId1"/>
  <headerFooter>
    <oddFooter>&amp;CDWI Private Water Supply Risk Assessment Tool V2.0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50"/>
  <sheetViews>
    <sheetView workbookViewId="0">
      <pane xSplit="1" ySplit="1" topLeftCell="B2" activePane="bottomRight" state="frozen"/>
      <selection pane="topRight" activeCell="B1" sqref="B1"/>
      <selection pane="bottomLeft" activeCell="A2" sqref="A2"/>
      <selection pane="bottomRight" activeCell="L2" sqref="L2"/>
    </sheetView>
  </sheetViews>
  <sheetFormatPr defaultRowHeight="15" x14ac:dyDescent="0.25"/>
  <cols>
    <col min="1" max="1" width="9.140625" style="8" customWidth="1"/>
    <col min="2" max="2" width="3.28515625" style="4" customWidth="1"/>
    <col min="3" max="3" width="13.5703125" style="4" bestFit="1" customWidth="1"/>
    <col min="4" max="4" width="8.140625" style="4" bestFit="1" customWidth="1"/>
    <col min="5" max="5" width="2" style="4" bestFit="1" customWidth="1"/>
    <col min="6" max="6" width="21.28515625" style="33" customWidth="1"/>
    <col min="7" max="7" width="8.140625" style="33" customWidth="1"/>
    <col min="8" max="8" width="63.5703125" style="34" customWidth="1"/>
    <col min="9" max="10" width="11" style="34" customWidth="1"/>
    <col min="11" max="13" width="9.140625" style="4"/>
    <col min="14" max="14" width="33" style="4" customWidth="1"/>
    <col min="15" max="15" width="54.5703125" style="4" customWidth="1"/>
    <col min="16" max="16" width="9.140625" style="4"/>
    <col min="17" max="17" width="24.28515625" style="104" customWidth="1"/>
    <col min="18" max="18" width="6" style="104" customWidth="1"/>
    <col min="19" max="16384" width="9.140625" style="4"/>
  </cols>
  <sheetData>
    <row r="1" spans="1:19" s="5" customFormat="1" x14ac:dyDescent="0.25">
      <c r="A1" s="27" t="s">
        <v>22</v>
      </c>
      <c r="B1" s="27"/>
      <c r="C1" s="27" t="s">
        <v>344</v>
      </c>
      <c r="D1" s="27" t="s">
        <v>332</v>
      </c>
      <c r="E1" s="28"/>
      <c r="F1" s="32" t="s">
        <v>23</v>
      </c>
      <c r="G1" s="28" t="s">
        <v>1051</v>
      </c>
      <c r="H1" s="29" t="s">
        <v>351</v>
      </c>
      <c r="I1" s="29" t="s">
        <v>26</v>
      </c>
      <c r="J1" s="29"/>
      <c r="K1" s="28"/>
      <c r="L1" s="28" t="s">
        <v>1061</v>
      </c>
      <c r="M1" s="28"/>
      <c r="N1" s="28"/>
      <c r="O1" s="28" t="s">
        <v>821</v>
      </c>
      <c r="Q1" s="103" t="s">
        <v>894</v>
      </c>
      <c r="R1" s="103"/>
      <c r="S1" s="5" t="s">
        <v>1003</v>
      </c>
    </row>
    <row r="2" spans="1:19" x14ac:dyDescent="0.25">
      <c r="A2" s="72" t="s">
        <v>931</v>
      </c>
      <c r="B2" s="72"/>
      <c r="C2" s="72" t="s">
        <v>73</v>
      </c>
      <c r="D2" s="72"/>
      <c r="F2" s="33" t="s">
        <v>932</v>
      </c>
      <c r="G2" s="4" t="str">
        <f>Risk_Assessment!I8</f>
        <v>TBC</v>
      </c>
      <c r="H2" s="73" t="s">
        <v>975</v>
      </c>
      <c r="I2" s="34" t="str">
        <f>Risk_Assessment!M8</f>
        <v>TBC</v>
      </c>
      <c r="J2" s="34" t="str">
        <f>IF(G2=C2,"Risk present","No risk")</f>
        <v>No risk</v>
      </c>
      <c r="Q2" s="104" t="s">
        <v>905</v>
      </c>
      <c r="S2" s="108" t="s">
        <v>895</v>
      </c>
    </row>
    <row r="3" spans="1:19" x14ac:dyDescent="0.25">
      <c r="A3" s="4" t="s">
        <v>28</v>
      </c>
      <c r="C3" s="6" t="s">
        <v>64</v>
      </c>
      <c r="D3" s="4">
        <v>5</v>
      </c>
      <c r="F3" s="33" t="s">
        <v>29</v>
      </c>
      <c r="G3" s="4" t="str">
        <f>Risk_Assessment!I9</f>
        <v>TBC</v>
      </c>
      <c r="H3" s="73" t="s">
        <v>353</v>
      </c>
      <c r="I3" s="34" t="str">
        <f>Risk_Assessment!M9</f>
        <v>TBC</v>
      </c>
      <c r="J3" s="34" t="str">
        <f t="shared" ref="J3:J66" si="0">IF(G3=C3,"Risk present","No risk")</f>
        <v>No risk</v>
      </c>
      <c r="O3" s="177" t="s">
        <v>469</v>
      </c>
      <c r="Q3" s="105" t="s">
        <v>835</v>
      </c>
      <c r="R3" s="105"/>
      <c r="S3" s="62" t="s">
        <v>1004</v>
      </c>
    </row>
    <row r="4" spans="1:19" x14ac:dyDescent="0.25">
      <c r="A4" s="4" t="s">
        <v>30</v>
      </c>
      <c r="C4" s="6" t="s">
        <v>64</v>
      </c>
      <c r="D4" s="4">
        <v>5</v>
      </c>
      <c r="F4" s="33" t="s">
        <v>31</v>
      </c>
      <c r="G4" s="4" t="str">
        <f>Risk_Assessment!I10</f>
        <v>TBC</v>
      </c>
      <c r="H4" s="73" t="s">
        <v>354</v>
      </c>
      <c r="I4" s="34" t="str">
        <f>Risk_Assessment!M10</f>
        <v>TBC</v>
      </c>
      <c r="J4" s="34" t="str">
        <f t="shared" si="0"/>
        <v>No risk</v>
      </c>
      <c r="O4" s="177" t="s">
        <v>470</v>
      </c>
      <c r="Q4" s="105" t="s">
        <v>836</v>
      </c>
      <c r="R4" s="105"/>
      <c r="S4" s="62" t="s">
        <v>1005</v>
      </c>
    </row>
    <row r="5" spans="1:19" x14ac:dyDescent="0.25">
      <c r="A5" s="4" t="s">
        <v>32</v>
      </c>
      <c r="C5" s="6" t="s">
        <v>64</v>
      </c>
      <c r="D5" s="4">
        <v>5</v>
      </c>
      <c r="F5" s="33" t="s">
        <v>33</v>
      </c>
      <c r="G5" s="4" t="str">
        <f>Risk_Assessment!I11</f>
        <v>TBC</v>
      </c>
      <c r="H5" s="73" t="s">
        <v>355</v>
      </c>
      <c r="I5" s="34" t="str">
        <f>Risk_Assessment!M11</f>
        <v>TBC</v>
      </c>
      <c r="J5" s="34" t="str">
        <f t="shared" si="0"/>
        <v>No risk</v>
      </c>
      <c r="O5" s="177" t="s">
        <v>471</v>
      </c>
      <c r="Q5" s="105" t="s">
        <v>837</v>
      </c>
      <c r="R5" s="105"/>
      <c r="S5" s="62" t="s">
        <v>1025</v>
      </c>
    </row>
    <row r="6" spans="1:19" x14ac:dyDescent="0.25">
      <c r="A6" s="4" t="s">
        <v>34</v>
      </c>
      <c r="C6" s="6" t="s">
        <v>64</v>
      </c>
      <c r="D6" s="4">
        <v>5</v>
      </c>
      <c r="F6" s="33" t="s">
        <v>35</v>
      </c>
      <c r="G6" s="4" t="str">
        <f>Risk_Assessment!I12</f>
        <v>TBC</v>
      </c>
      <c r="H6" s="73" t="s">
        <v>356</v>
      </c>
      <c r="I6" s="34" t="str">
        <f>Risk_Assessment!M12</f>
        <v>TBC</v>
      </c>
      <c r="J6" s="34" t="str">
        <f t="shared" si="0"/>
        <v>No risk</v>
      </c>
      <c r="O6" s="177" t="s">
        <v>472</v>
      </c>
      <c r="Q6" s="105" t="s">
        <v>838</v>
      </c>
      <c r="R6" s="105"/>
      <c r="S6" s="59" t="s">
        <v>1006</v>
      </c>
    </row>
    <row r="7" spans="1:19" x14ac:dyDescent="0.25">
      <c r="A7" s="4" t="s">
        <v>36</v>
      </c>
      <c r="C7" s="6" t="s">
        <v>64</v>
      </c>
      <c r="D7" s="4">
        <v>5</v>
      </c>
      <c r="F7" s="33" t="s">
        <v>37</v>
      </c>
      <c r="G7" s="4" t="str">
        <f>Risk_Assessment!I13</f>
        <v>TBC</v>
      </c>
      <c r="H7" s="73" t="s">
        <v>357</v>
      </c>
      <c r="I7" s="34" t="str">
        <f>Risk_Assessment!M13</f>
        <v>TBC</v>
      </c>
      <c r="J7" s="34" t="str">
        <f t="shared" si="0"/>
        <v>No risk</v>
      </c>
      <c r="O7" s="177" t="s">
        <v>473</v>
      </c>
      <c r="Q7" s="105" t="s">
        <v>839</v>
      </c>
      <c r="R7" s="105"/>
      <c r="S7" s="60" t="s">
        <v>1007</v>
      </c>
    </row>
    <row r="8" spans="1:19" x14ac:dyDescent="0.25">
      <c r="A8" s="4" t="s">
        <v>38</v>
      </c>
      <c r="C8" s="6" t="s">
        <v>73</v>
      </c>
      <c r="D8" s="4">
        <v>3</v>
      </c>
      <c r="F8" s="33" t="s">
        <v>39</v>
      </c>
      <c r="G8" s="4" t="str">
        <f>Risk_Assessment!I14</f>
        <v>TBC</v>
      </c>
      <c r="H8" s="73" t="s">
        <v>358</v>
      </c>
      <c r="I8" s="34" t="str">
        <f>Risk_Assessment!M14</f>
        <v>TBC</v>
      </c>
      <c r="J8" s="34" t="str">
        <f t="shared" si="0"/>
        <v>No risk</v>
      </c>
      <c r="K8" s="46" t="s">
        <v>820</v>
      </c>
      <c r="L8" s="46"/>
      <c r="M8" s="46"/>
      <c r="O8" s="177" t="s">
        <v>474</v>
      </c>
      <c r="Q8" s="106" t="s">
        <v>840</v>
      </c>
      <c r="R8" s="106"/>
      <c r="S8" s="60" t="s">
        <v>1008</v>
      </c>
    </row>
    <row r="9" spans="1:19" x14ac:dyDescent="0.25">
      <c r="A9" s="46" t="s">
        <v>450</v>
      </c>
      <c r="B9" s="46"/>
      <c r="C9" s="47"/>
      <c r="D9" s="46"/>
      <c r="E9" s="46"/>
      <c r="F9" s="32"/>
      <c r="G9" s="4"/>
      <c r="H9" s="73"/>
      <c r="K9" s="36" t="s">
        <v>4</v>
      </c>
      <c r="O9" s="177" t="s">
        <v>475</v>
      </c>
      <c r="Q9" s="104" t="s">
        <v>841</v>
      </c>
      <c r="S9" s="62" t="s">
        <v>1009</v>
      </c>
    </row>
    <row r="10" spans="1:19" x14ac:dyDescent="0.25">
      <c r="A10" s="4" t="s">
        <v>40</v>
      </c>
      <c r="C10" s="4" t="s">
        <v>73</v>
      </c>
      <c r="D10" s="4">
        <v>4</v>
      </c>
      <c r="F10" s="33" t="s">
        <v>41</v>
      </c>
      <c r="G10" s="4" t="str">
        <f>Risk_Assessment!I16</f>
        <v>TBC</v>
      </c>
      <c r="H10" s="73" t="s">
        <v>1052</v>
      </c>
      <c r="I10" s="34" t="str">
        <f>Risk_Assessment!M16</f>
        <v>TBC</v>
      </c>
      <c r="J10" s="34" t="str">
        <f t="shared" si="0"/>
        <v>No risk</v>
      </c>
      <c r="K10" s="36" t="s">
        <v>5</v>
      </c>
      <c r="O10" s="177" t="s">
        <v>476</v>
      </c>
      <c r="Q10" s="104" t="s">
        <v>842</v>
      </c>
      <c r="S10" s="62" t="s">
        <v>1010</v>
      </c>
    </row>
    <row r="11" spans="1:19" x14ac:dyDescent="0.25">
      <c r="A11" s="4" t="s">
        <v>42</v>
      </c>
      <c r="C11" s="4" t="s">
        <v>73</v>
      </c>
      <c r="D11" s="4">
        <v>5</v>
      </c>
      <c r="F11" s="33" t="s">
        <v>43</v>
      </c>
      <c r="G11" s="4" t="str">
        <f>Risk_Assessment!I17</f>
        <v>TBC</v>
      </c>
      <c r="H11" s="73" t="s">
        <v>951</v>
      </c>
      <c r="I11" s="34" t="str">
        <f>Risk_Assessment!M17</f>
        <v>TBC</v>
      </c>
      <c r="J11" s="34" t="str">
        <f t="shared" si="0"/>
        <v>No risk</v>
      </c>
      <c r="K11" s="36" t="s">
        <v>6</v>
      </c>
      <c r="O11" s="177" t="s">
        <v>477</v>
      </c>
      <c r="Q11" s="105" t="s">
        <v>843</v>
      </c>
      <c r="R11" s="105"/>
      <c r="S11" s="62" t="s">
        <v>1011</v>
      </c>
    </row>
    <row r="12" spans="1:19" x14ac:dyDescent="0.25">
      <c r="A12" s="4" t="s">
        <v>44</v>
      </c>
      <c r="C12" s="4" t="s">
        <v>73</v>
      </c>
      <c r="D12" s="4">
        <v>4</v>
      </c>
      <c r="F12" s="33" t="s">
        <v>45</v>
      </c>
      <c r="G12" s="4" t="str">
        <f>Risk_Assessment!I18</f>
        <v>TBC</v>
      </c>
      <c r="H12" s="73" t="s">
        <v>952</v>
      </c>
      <c r="I12" s="34" t="str">
        <f>Risk_Assessment!M18</f>
        <v>TBC</v>
      </c>
      <c r="J12" s="34" t="str">
        <f t="shared" si="0"/>
        <v>No risk</v>
      </c>
      <c r="K12" s="36" t="s">
        <v>7</v>
      </c>
      <c r="O12" s="177" t="s">
        <v>478</v>
      </c>
      <c r="Q12" s="105" t="s">
        <v>844</v>
      </c>
      <c r="R12" s="105"/>
      <c r="S12" s="62" t="s">
        <v>1013</v>
      </c>
    </row>
    <row r="13" spans="1:19" x14ac:dyDescent="0.25">
      <c r="A13" s="4" t="s">
        <v>46</v>
      </c>
      <c r="C13" s="4" t="s">
        <v>73</v>
      </c>
      <c r="D13" s="4">
        <v>4</v>
      </c>
      <c r="F13" s="33" t="s">
        <v>959</v>
      </c>
      <c r="G13" s="4" t="str">
        <f>Risk_Assessment!I19</f>
        <v>TBC</v>
      </c>
      <c r="H13" s="73" t="s">
        <v>980</v>
      </c>
      <c r="I13" s="34" t="str">
        <f>Risk_Assessment!M19</f>
        <v>TBC</v>
      </c>
      <c r="J13" s="34" t="str">
        <f t="shared" si="0"/>
        <v>No risk</v>
      </c>
      <c r="K13" s="36" t="s">
        <v>8</v>
      </c>
      <c r="O13" s="177" t="s">
        <v>479</v>
      </c>
      <c r="Q13" s="105" t="s">
        <v>845</v>
      </c>
      <c r="R13" s="105"/>
      <c r="S13" s="59" t="s">
        <v>1014</v>
      </c>
    </row>
    <row r="14" spans="1:19" x14ac:dyDescent="0.25">
      <c r="A14" s="4" t="s">
        <v>47</v>
      </c>
      <c r="C14" s="4" t="s">
        <v>73</v>
      </c>
      <c r="D14" s="4">
        <v>4</v>
      </c>
      <c r="F14" s="33" t="s">
        <v>48</v>
      </c>
      <c r="G14" s="4" t="str">
        <f>Risk_Assessment!I20</f>
        <v>TBC</v>
      </c>
      <c r="H14" s="73" t="s">
        <v>953</v>
      </c>
      <c r="I14" s="34" t="str">
        <f>Risk_Assessment!M20</f>
        <v>TBC</v>
      </c>
      <c r="J14" s="34" t="str">
        <f t="shared" si="0"/>
        <v>No risk</v>
      </c>
      <c r="K14" s="36" t="s">
        <v>9</v>
      </c>
      <c r="O14" s="177" t="s">
        <v>480</v>
      </c>
      <c r="Q14" s="105" t="s">
        <v>846</v>
      </c>
      <c r="R14" s="105"/>
      <c r="S14" s="59" t="s">
        <v>1015</v>
      </c>
    </row>
    <row r="15" spans="1:19" x14ac:dyDescent="0.25">
      <c r="A15" s="4" t="s">
        <v>49</v>
      </c>
      <c r="C15" s="4" t="s">
        <v>73</v>
      </c>
      <c r="D15" s="4">
        <v>4</v>
      </c>
      <c r="F15" s="33" t="s">
        <v>50</v>
      </c>
      <c r="G15" s="4" t="str">
        <f>Risk_Assessment!I21</f>
        <v>TBC</v>
      </c>
      <c r="H15" s="73" t="s">
        <v>954</v>
      </c>
      <c r="I15" s="34" t="str">
        <f>Risk_Assessment!M21</f>
        <v>TBC</v>
      </c>
      <c r="J15" s="34" t="str">
        <f t="shared" si="0"/>
        <v>No risk</v>
      </c>
      <c r="K15" s="36" t="s">
        <v>10</v>
      </c>
      <c r="O15" s="177" t="s">
        <v>481</v>
      </c>
      <c r="Q15" s="105" t="s">
        <v>847</v>
      </c>
      <c r="R15" s="105"/>
      <c r="S15" s="59" t="s">
        <v>1016</v>
      </c>
    </row>
    <row r="16" spans="1:19" x14ac:dyDescent="0.25">
      <c r="A16" s="4" t="s">
        <v>51</v>
      </c>
      <c r="C16" s="4" t="s">
        <v>64</v>
      </c>
      <c r="D16" s="7">
        <v>5</v>
      </c>
      <c r="F16" s="33" t="s">
        <v>52</v>
      </c>
      <c r="G16" s="4" t="str">
        <f>Risk_Assessment!I22</f>
        <v>TBC</v>
      </c>
      <c r="H16" s="73" t="s">
        <v>955</v>
      </c>
      <c r="I16" s="34" t="str">
        <f>Risk_Assessment!M22</f>
        <v>TBC</v>
      </c>
      <c r="J16" s="34" t="str">
        <f t="shared" si="0"/>
        <v>No risk</v>
      </c>
      <c r="K16" s="36" t="s">
        <v>11</v>
      </c>
      <c r="O16" s="177" t="s">
        <v>482</v>
      </c>
      <c r="Q16" s="105" t="s">
        <v>848</v>
      </c>
      <c r="R16" s="105"/>
      <c r="S16" s="59" t="s">
        <v>1017</v>
      </c>
    </row>
    <row r="17" spans="1:19" x14ac:dyDescent="0.25">
      <c r="A17" s="4" t="s">
        <v>53</v>
      </c>
      <c r="C17" s="4" t="s">
        <v>73</v>
      </c>
      <c r="D17" s="4">
        <v>5</v>
      </c>
      <c r="F17" s="33" t="s">
        <v>72</v>
      </c>
      <c r="G17" s="4" t="str">
        <f>Risk_Assessment!I23</f>
        <v>TBC</v>
      </c>
      <c r="H17" s="73" t="s">
        <v>366</v>
      </c>
      <c r="I17" s="34" t="str">
        <f>Risk_Assessment!M23</f>
        <v>TBC</v>
      </c>
      <c r="J17" s="34" t="str">
        <f t="shared" si="0"/>
        <v>No risk</v>
      </c>
      <c r="O17" s="177" t="s">
        <v>483</v>
      </c>
      <c r="Q17" s="105" t="s">
        <v>849</v>
      </c>
      <c r="R17" s="105"/>
      <c r="S17" s="59" t="s">
        <v>1018</v>
      </c>
    </row>
    <row r="18" spans="1:19" x14ac:dyDescent="0.25">
      <c r="A18" s="4" t="s">
        <v>54</v>
      </c>
      <c r="C18" s="4" t="s">
        <v>73</v>
      </c>
      <c r="D18" s="7"/>
      <c r="E18" s="7"/>
      <c r="F18" s="33">
        <f>Risk_Assessment!H24</f>
        <v>0</v>
      </c>
      <c r="G18" s="4" t="str">
        <f>Risk_Assessment!I24</f>
        <v>N/A</v>
      </c>
      <c r="H18" s="73" t="s">
        <v>946</v>
      </c>
      <c r="I18" s="34" t="str">
        <f>Risk_Assessment!M24</f>
        <v/>
      </c>
      <c r="J18" s="34" t="str">
        <f t="shared" si="0"/>
        <v>No risk</v>
      </c>
      <c r="K18" s="5" t="s">
        <v>897</v>
      </c>
      <c r="O18" s="177" t="s">
        <v>484</v>
      </c>
      <c r="Q18" s="105" t="s">
        <v>1012</v>
      </c>
      <c r="R18" s="105"/>
      <c r="S18" s="59" t="s">
        <v>1019</v>
      </c>
    </row>
    <row r="19" spans="1:19" x14ac:dyDescent="0.25">
      <c r="A19" s="4" t="s">
        <v>55</v>
      </c>
      <c r="C19" s="4" t="s">
        <v>73</v>
      </c>
      <c r="D19" s="7"/>
      <c r="E19" s="7"/>
      <c r="F19" s="33">
        <f>Risk_Assessment!H25</f>
        <v>0</v>
      </c>
      <c r="G19" s="4" t="str">
        <f>Risk_Assessment!I25</f>
        <v>N/A</v>
      </c>
      <c r="H19" s="73" t="s">
        <v>946</v>
      </c>
      <c r="I19" s="34" t="str">
        <f>Risk_Assessment!M25</f>
        <v/>
      </c>
      <c r="J19" s="34" t="str">
        <f t="shared" si="0"/>
        <v>No risk</v>
      </c>
      <c r="K19" s="4" t="s">
        <v>898</v>
      </c>
      <c r="O19" s="177" t="s">
        <v>485</v>
      </c>
      <c r="Q19" s="105" t="s">
        <v>850</v>
      </c>
      <c r="R19" s="105"/>
      <c r="S19" s="59" t="s">
        <v>1020</v>
      </c>
    </row>
    <row r="20" spans="1:19" x14ac:dyDescent="0.25">
      <c r="A20" s="4" t="s">
        <v>960</v>
      </c>
      <c r="C20" s="4" t="s">
        <v>73</v>
      </c>
      <c r="D20" s="7"/>
      <c r="E20" s="7"/>
      <c r="F20" s="33">
        <f>Risk_Assessment!H26</f>
        <v>0</v>
      </c>
      <c r="G20" s="4" t="str">
        <f>Risk_Assessment!I26</f>
        <v>N/A</v>
      </c>
      <c r="H20" s="73" t="s">
        <v>946</v>
      </c>
      <c r="I20" s="34" t="str">
        <f>Risk_Assessment!M26</f>
        <v/>
      </c>
      <c r="J20" s="34" t="str">
        <f t="shared" si="0"/>
        <v>No risk</v>
      </c>
      <c r="K20" s="4" t="s">
        <v>899</v>
      </c>
      <c r="O20" s="177" t="s">
        <v>486</v>
      </c>
      <c r="Q20" s="105" t="s">
        <v>851</v>
      </c>
      <c r="R20" s="105"/>
      <c r="S20" s="4" t="s">
        <v>1021</v>
      </c>
    </row>
    <row r="21" spans="1:19" x14ac:dyDescent="0.25">
      <c r="A21" s="46" t="s">
        <v>976</v>
      </c>
      <c r="B21" s="46"/>
      <c r="C21" s="47"/>
      <c r="D21" s="46"/>
      <c r="E21" s="46"/>
      <c r="F21" s="32"/>
      <c r="G21" s="4"/>
      <c r="H21" s="73"/>
      <c r="K21" s="4" t="s">
        <v>900</v>
      </c>
      <c r="O21" s="177" t="s">
        <v>487</v>
      </c>
      <c r="Q21" s="106" t="s">
        <v>852</v>
      </c>
      <c r="R21" s="106"/>
      <c r="S21" s="59" t="s">
        <v>1022</v>
      </c>
    </row>
    <row r="22" spans="1:19" x14ac:dyDescent="0.25">
      <c r="A22" s="4" t="s">
        <v>961</v>
      </c>
      <c r="C22" s="7" t="s">
        <v>73</v>
      </c>
      <c r="D22" s="7">
        <v>5</v>
      </c>
      <c r="E22" s="7"/>
      <c r="F22" s="33" t="s">
        <v>966</v>
      </c>
      <c r="G22" s="4" t="str">
        <f>Risk_Assessment!I28</f>
        <v>TBC</v>
      </c>
      <c r="H22" s="73" t="s">
        <v>981</v>
      </c>
      <c r="I22" s="34" t="str">
        <f>Risk_Assessment!M28</f>
        <v>TBC</v>
      </c>
      <c r="J22" s="34" t="str">
        <f t="shared" si="0"/>
        <v>No risk</v>
      </c>
      <c r="K22" s="4" t="s">
        <v>901</v>
      </c>
      <c r="O22" s="177" t="s">
        <v>488</v>
      </c>
      <c r="Q22" s="106" t="s">
        <v>853</v>
      </c>
      <c r="R22" s="106"/>
      <c r="S22" s="62" t="s">
        <v>1023</v>
      </c>
    </row>
    <row r="23" spans="1:19" x14ac:dyDescent="0.25">
      <c r="A23" s="4" t="s">
        <v>962</v>
      </c>
      <c r="C23" s="4" t="s">
        <v>73</v>
      </c>
      <c r="D23" s="4">
        <v>5</v>
      </c>
      <c r="E23" s="7"/>
      <c r="F23" s="33" t="s">
        <v>982</v>
      </c>
      <c r="G23" s="4" t="str">
        <f>Risk_Assessment!I29</f>
        <v>TBC</v>
      </c>
      <c r="H23" s="73" t="s">
        <v>983</v>
      </c>
      <c r="I23" s="34" t="str">
        <f>Risk_Assessment!M29</f>
        <v>TBC</v>
      </c>
      <c r="J23" s="34" t="str">
        <f t="shared" si="0"/>
        <v>No risk</v>
      </c>
      <c r="O23" s="177" t="s">
        <v>489</v>
      </c>
      <c r="Q23" s="106" t="s">
        <v>854</v>
      </c>
      <c r="R23" s="106"/>
      <c r="S23" s="62" t="s">
        <v>1024</v>
      </c>
    </row>
    <row r="24" spans="1:19" x14ac:dyDescent="0.25">
      <c r="A24" s="4" t="s">
        <v>963</v>
      </c>
      <c r="C24" s="4" t="s">
        <v>64</v>
      </c>
      <c r="D24" s="4">
        <v>5</v>
      </c>
      <c r="E24" s="7"/>
      <c r="F24" s="33" t="s">
        <v>967</v>
      </c>
      <c r="G24" s="4" t="str">
        <f>Risk_Assessment!I30</f>
        <v>TBC</v>
      </c>
      <c r="H24" s="73" t="s">
        <v>971</v>
      </c>
      <c r="I24" s="34" t="str">
        <f>Risk_Assessment!M30</f>
        <v>TBC</v>
      </c>
      <c r="J24" s="34" t="str">
        <f t="shared" si="0"/>
        <v>No risk</v>
      </c>
      <c r="O24" s="177" t="s">
        <v>490</v>
      </c>
      <c r="Q24" s="106" t="s">
        <v>855</v>
      </c>
      <c r="R24" s="106"/>
      <c r="S24" s="108"/>
    </row>
    <row r="25" spans="1:19" x14ac:dyDescent="0.25">
      <c r="A25" s="4" t="s">
        <v>964</v>
      </c>
      <c r="C25" s="4" t="s">
        <v>73</v>
      </c>
      <c r="D25" s="4">
        <v>5</v>
      </c>
      <c r="E25" s="7"/>
      <c r="F25" s="33" t="s">
        <v>968</v>
      </c>
      <c r="G25" s="4" t="str">
        <f>Risk_Assessment!I31</f>
        <v>TBC</v>
      </c>
      <c r="H25" s="73" t="s">
        <v>972</v>
      </c>
      <c r="I25" s="34" t="str">
        <f>Risk_Assessment!M31</f>
        <v>TBC</v>
      </c>
      <c r="J25" s="34" t="str">
        <f t="shared" si="0"/>
        <v>No risk</v>
      </c>
      <c r="K25" s="5" t="s">
        <v>904</v>
      </c>
      <c r="O25" s="177" t="s">
        <v>491</v>
      </c>
      <c r="Q25" s="106" t="s">
        <v>856</v>
      </c>
      <c r="R25" s="106"/>
    </row>
    <row r="26" spans="1:19" x14ac:dyDescent="0.25">
      <c r="A26" s="4" t="s">
        <v>965</v>
      </c>
      <c r="C26" s="4" t="s">
        <v>73</v>
      </c>
      <c r="D26" s="4">
        <v>4</v>
      </c>
      <c r="E26" s="7"/>
      <c r="F26" s="33" t="s">
        <v>969</v>
      </c>
      <c r="G26" s="4" t="str">
        <f>Risk_Assessment!I32</f>
        <v>TBC</v>
      </c>
      <c r="H26" s="73" t="s">
        <v>973</v>
      </c>
      <c r="I26" s="34" t="str">
        <f>Risk_Assessment!M32</f>
        <v>TBC</v>
      </c>
      <c r="J26" s="34" t="str">
        <f t="shared" si="0"/>
        <v>No risk</v>
      </c>
      <c r="O26" s="177" t="s">
        <v>492</v>
      </c>
      <c r="Q26" s="106" t="s">
        <v>857</v>
      </c>
      <c r="R26" s="106"/>
      <c r="S26" s="61"/>
    </row>
    <row r="27" spans="1:19" x14ac:dyDescent="0.25">
      <c r="A27" s="4" t="s">
        <v>977</v>
      </c>
      <c r="C27" s="4" t="s">
        <v>64</v>
      </c>
      <c r="D27" s="4">
        <v>5</v>
      </c>
      <c r="E27" s="7"/>
      <c r="F27" s="33" t="s">
        <v>970</v>
      </c>
      <c r="G27" s="4" t="str">
        <f>Risk_Assessment!I33</f>
        <v>TBC</v>
      </c>
      <c r="H27" s="73" t="s">
        <v>974</v>
      </c>
      <c r="I27" s="34" t="str">
        <f>Risk_Assessment!M33</f>
        <v>TBC</v>
      </c>
      <c r="J27" s="34" t="str">
        <f t="shared" si="0"/>
        <v>No risk</v>
      </c>
      <c r="K27" s="4" t="str">
        <f>Risk_Assessment!Q10</f>
        <v>L</v>
      </c>
      <c r="L27" s="4" t="s">
        <v>829</v>
      </c>
      <c r="O27" s="177" t="s">
        <v>493</v>
      </c>
      <c r="Q27" s="106" t="s">
        <v>858</v>
      </c>
      <c r="R27" s="106"/>
      <c r="S27" s="59"/>
    </row>
    <row r="28" spans="1:19" x14ac:dyDescent="0.25">
      <c r="A28" s="4" t="s">
        <v>978</v>
      </c>
      <c r="C28" s="4" t="s">
        <v>73</v>
      </c>
      <c r="D28" s="7"/>
      <c r="E28" s="7"/>
      <c r="F28" s="33">
        <f>Risk_Assessment!H34</f>
        <v>0</v>
      </c>
      <c r="G28" s="4" t="str">
        <f>Risk_Assessment!I34</f>
        <v>N/A</v>
      </c>
      <c r="H28" s="73" t="s">
        <v>946</v>
      </c>
      <c r="I28" s="34" t="str">
        <f>Risk_Assessment!M34</f>
        <v/>
      </c>
      <c r="J28" s="34" t="str">
        <f t="shared" si="0"/>
        <v>No risk</v>
      </c>
      <c r="K28" s="4" t="str">
        <f>Risk_Assessment!Q11</f>
        <v>M</v>
      </c>
      <c r="L28" s="4" t="s">
        <v>828</v>
      </c>
      <c r="O28" s="177" t="s">
        <v>494</v>
      </c>
      <c r="Q28" s="106" t="s">
        <v>859</v>
      </c>
      <c r="R28" s="106"/>
      <c r="S28" s="59"/>
    </row>
    <row r="29" spans="1:19" x14ac:dyDescent="0.25">
      <c r="A29" s="4" t="s">
        <v>979</v>
      </c>
      <c r="C29" s="4" t="s">
        <v>73</v>
      </c>
      <c r="D29" s="7"/>
      <c r="E29" s="7"/>
      <c r="F29" s="33">
        <f>Risk_Assessment!H35</f>
        <v>0</v>
      </c>
      <c r="G29" s="4" t="str">
        <f>Risk_Assessment!I35</f>
        <v>N/A</v>
      </c>
      <c r="H29" s="73" t="s">
        <v>946</v>
      </c>
      <c r="I29" s="34" t="str">
        <f>Risk_Assessment!M35</f>
        <v/>
      </c>
      <c r="J29" s="34" t="str">
        <f t="shared" si="0"/>
        <v>No risk</v>
      </c>
      <c r="K29" s="4" t="str">
        <f>Risk_Assessment!Q12</f>
        <v>H</v>
      </c>
      <c r="L29" s="4" t="s">
        <v>826</v>
      </c>
      <c r="O29" s="177" t="s">
        <v>495</v>
      </c>
      <c r="Q29" s="106" t="s">
        <v>860</v>
      </c>
      <c r="R29" s="106"/>
      <c r="S29" s="62"/>
    </row>
    <row r="30" spans="1:19" x14ac:dyDescent="0.25">
      <c r="A30" s="4" t="s">
        <v>1045</v>
      </c>
      <c r="C30" s="4" t="s">
        <v>73</v>
      </c>
      <c r="D30" s="7"/>
      <c r="E30" s="7"/>
      <c r="F30" s="33">
        <f>Risk_Assessment!H36</f>
        <v>0</v>
      </c>
      <c r="G30" s="4" t="str">
        <f>Risk_Assessment!I36</f>
        <v>N/A</v>
      </c>
      <c r="H30" s="73" t="s">
        <v>946</v>
      </c>
      <c r="I30" s="34" t="str">
        <f>Risk_Assessment!M36</f>
        <v/>
      </c>
      <c r="J30" s="34" t="str">
        <f t="shared" si="0"/>
        <v>No risk</v>
      </c>
      <c r="K30" s="4" t="str">
        <f>Risk_Assessment!Q13</f>
        <v>VH</v>
      </c>
      <c r="L30" s="4" t="s">
        <v>827</v>
      </c>
      <c r="O30" s="177" t="s">
        <v>496</v>
      </c>
      <c r="Q30" s="106" t="s">
        <v>861</v>
      </c>
      <c r="R30" s="106"/>
      <c r="S30" s="62"/>
    </row>
    <row r="31" spans="1:19" x14ac:dyDescent="0.25">
      <c r="A31" s="46" t="s">
        <v>451</v>
      </c>
      <c r="B31" s="46"/>
      <c r="C31" s="48"/>
      <c r="D31" s="48"/>
      <c r="E31" s="48"/>
      <c r="F31" s="32"/>
      <c r="G31" s="4"/>
      <c r="H31" s="73"/>
      <c r="O31" s="177" t="s">
        <v>497</v>
      </c>
      <c r="Q31" s="106" t="s">
        <v>862</v>
      </c>
      <c r="R31" s="106"/>
      <c r="S31" s="62"/>
    </row>
    <row r="32" spans="1:19" x14ac:dyDescent="0.25">
      <c r="A32" s="4" t="s">
        <v>56</v>
      </c>
      <c r="C32" s="4" t="s">
        <v>73</v>
      </c>
      <c r="D32" s="4">
        <v>4</v>
      </c>
      <c r="F32" s="33" t="s">
        <v>57</v>
      </c>
      <c r="G32" s="4" t="str">
        <f>Risk_Assessment!I38</f>
        <v>TBC</v>
      </c>
      <c r="H32" s="73" t="s">
        <v>359</v>
      </c>
      <c r="I32" s="34" t="str">
        <f>Risk_Assessment!M38</f>
        <v>TBC</v>
      </c>
      <c r="J32" s="34" t="str">
        <f t="shared" si="0"/>
        <v>No risk</v>
      </c>
      <c r="O32" s="177" t="s">
        <v>498</v>
      </c>
      <c r="Q32" s="106" t="s">
        <v>863</v>
      </c>
      <c r="R32" s="106"/>
    </row>
    <row r="33" spans="1:19" x14ac:dyDescent="0.25">
      <c r="A33" s="4" t="s">
        <v>58</v>
      </c>
      <c r="C33" s="4" t="s">
        <v>73</v>
      </c>
      <c r="D33" s="4">
        <v>5</v>
      </c>
      <c r="F33" s="33" t="s">
        <v>59</v>
      </c>
      <c r="G33" s="4" t="str">
        <f>Risk_Assessment!I39</f>
        <v>TBC</v>
      </c>
      <c r="H33" s="73" t="s">
        <v>360</v>
      </c>
      <c r="I33" s="34" t="str">
        <f>Risk_Assessment!M39</f>
        <v>TBC</v>
      </c>
      <c r="J33" s="34" t="str">
        <f t="shared" si="0"/>
        <v>No risk</v>
      </c>
      <c r="K33" s="5" t="s">
        <v>913</v>
      </c>
      <c r="O33" s="177" t="s">
        <v>499</v>
      </c>
      <c r="Q33" s="106" t="s">
        <v>864</v>
      </c>
      <c r="R33" s="106"/>
      <c r="S33" s="62"/>
    </row>
    <row r="34" spans="1:19" x14ac:dyDescent="0.25">
      <c r="A34" s="4" t="s">
        <v>60</v>
      </c>
      <c r="C34" s="4" t="s">
        <v>73</v>
      </c>
      <c r="D34" s="4">
        <v>5</v>
      </c>
      <c r="F34" s="33" t="s">
        <v>61</v>
      </c>
      <c r="G34" s="4" t="str">
        <f>Risk_Assessment!I40</f>
        <v>TBC</v>
      </c>
      <c r="H34" s="73" t="s">
        <v>361</v>
      </c>
      <c r="I34" s="34" t="str">
        <f>Risk_Assessment!M40</f>
        <v>TBC</v>
      </c>
      <c r="J34" s="34" t="str">
        <f t="shared" si="0"/>
        <v>No risk</v>
      </c>
      <c r="K34" s="4" t="s">
        <v>914</v>
      </c>
      <c r="O34" s="177" t="s">
        <v>500</v>
      </c>
      <c r="Q34" s="106" t="s">
        <v>865</v>
      </c>
      <c r="R34" s="106"/>
      <c r="S34" s="62"/>
    </row>
    <row r="35" spans="1:19" x14ac:dyDescent="0.25">
      <c r="A35" s="4" t="s">
        <v>62</v>
      </c>
      <c r="C35" s="4" t="s">
        <v>73</v>
      </c>
      <c r="D35" s="4">
        <v>4</v>
      </c>
      <c r="F35" s="33" t="s">
        <v>63</v>
      </c>
      <c r="G35" s="4" t="str">
        <f>Risk_Assessment!I41</f>
        <v>TBC</v>
      </c>
      <c r="H35" s="73" t="s">
        <v>362</v>
      </c>
      <c r="I35" s="34" t="str">
        <f>Risk_Assessment!M41</f>
        <v>TBC</v>
      </c>
      <c r="J35" s="34" t="str">
        <f t="shared" si="0"/>
        <v>No risk</v>
      </c>
      <c r="K35" s="4" t="s">
        <v>915</v>
      </c>
      <c r="O35" s="177" t="s">
        <v>501</v>
      </c>
      <c r="Q35" s="106" t="s">
        <v>866</v>
      </c>
      <c r="R35" s="106"/>
      <c r="S35" s="62"/>
    </row>
    <row r="36" spans="1:19" x14ac:dyDescent="0.25">
      <c r="A36" s="4" t="s">
        <v>65</v>
      </c>
      <c r="C36" s="4" t="s">
        <v>73</v>
      </c>
      <c r="D36" s="4">
        <v>4</v>
      </c>
      <c r="F36" s="33" t="s">
        <v>66</v>
      </c>
      <c r="G36" s="4" t="str">
        <f>Risk_Assessment!I42</f>
        <v>TBC</v>
      </c>
      <c r="H36" s="73" t="s">
        <v>363</v>
      </c>
      <c r="I36" s="34" t="str">
        <f>Risk_Assessment!M42</f>
        <v>TBC</v>
      </c>
      <c r="J36" s="34" t="str">
        <f t="shared" si="0"/>
        <v>No risk</v>
      </c>
      <c r="K36" s="4" t="s">
        <v>916</v>
      </c>
      <c r="O36" s="177" t="s">
        <v>502</v>
      </c>
      <c r="Q36" s="106" t="s">
        <v>867</v>
      </c>
      <c r="R36" s="106"/>
      <c r="S36" s="62"/>
    </row>
    <row r="37" spans="1:19" x14ac:dyDescent="0.25">
      <c r="A37" s="4" t="s">
        <v>67</v>
      </c>
      <c r="C37" s="4" t="s">
        <v>73</v>
      </c>
      <c r="D37" s="4">
        <v>4</v>
      </c>
      <c r="F37" s="33" t="s">
        <v>68</v>
      </c>
      <c r="G37" s="4" t="str">
        <f>Risk_Assessment!I43</f>
        <v>TBC</v>
      </c>
      <c r="H37" s="73" t="s">
        <v>364</v>
      </c>
      <c r="I37" s="34" t="str">
        <f>Risk_Assessment!M43</f>
        <v>TBC</v>
      </c>
      <c r="J37" s="34" t="str">
        <f t="shared" si="0"/>
        <v>No risk</v>
      </c>
      <c r="O37" s="177" t="s">
        <v>503</v>
      </c>
      <c r="Q37" s="105" t="s">
        <v>868</v>
      </c>
      <c r="R37" s="105"/>
      <c r="S37" s="62"/>
    </row>
    <row r="38" spans="1:19" x14ac:dyDescent="0.25">
      <c r="A38" s="4" t="s">
        <v>69</v>
      </c>
      <c r="C38" s="4" t="s">
        <v>73</v>
      </c>
      <c r="D38" s="4">
        <v>3</v>
      </c>
      <c r="F38" s="33" t="s">
        <v>70</v>
      </c>
      <c r="G38" s="4" t="str">
        <f>Risk_Assessment!I44</f>
        <v>TBC</v>
      </c>
      <c r="H38" s="73" t="s">
        <v>365</v>
      </c>
      <c r="I38" s="34" t="str">
        <f>Risk_Assessment!M44</f>
        <v>TBC</v>
      </c>
      <c r="J38" s="34" t="str">
        <f t="shared" si="0"/>
        <v>No risk</v>
      </c>
      <c r="O38" s="177" t="s">
        <v>504</v>
      </c>
      <c r="Q38" s="105" t="s">
        <v>869</v>
      </c>
      <c r="R38" s="105"/>
      <c r="S38" s="62"/>
    </row>
    <row r="39" spans="1:19" x14ac:dyDescent="0.25">
      <c r="A39" s="4" t="s">
        <v>71</v>
      </c>
      <c r="C39" s="6" t="s">
        <v>64</v>
      </c>
      <c r="D39" s="4">
        <v>5</v>
      </c>
      <c r="F39" s="33" t="s">
        <v>75</v>
      </c>
      <c r="G39" s="4" t="str">
        <f>Risk_Assessment!I45</f>
        <v>TBC</v>
      </c>
      <c r="H39" s="73" t="s">
        <v>367</v>
      </c>
      <c r="I39" s="34" t="str">
        <f>Risk_Assessment!M45</f>
        <v>TBC</v>
      </c>
      <c r="J39" s="34" t="str">
        <f t="shared" si="0"/>
        <v>No risk</v>
      </c>
      <c r="K39" s="5" t="s">
        <v>921</v>
      </c>
      <c r="O39" s="177" t="s">
        <v>505</v>
      </c>
      <c r="Q39" s="105" t="s">
        <v>870</v>
      </c>
      <c r="R39" s="105"/>
      <c r="S39" s="62"/>
    </row>
    <row r="40" spans="1:19" x14ac:dyDescent="0.25">
      <c r="A40" s="4" t="s">
        <v>74</v>
      </c>
      <c r="C40" s="6" t="s">
        <v>64</v>
      </c>
      <c r="D40" s="4">
        <v>5</v>
      </c>
      <c r="F40" s="33" t="s">
        <v>77</v>
      </c>
      <c r="G40" s="4" t="str">
        <f>Risk_Assessment!I46</f>
        <v>TBC</v>
      </c>
      <c r="H40" s="73" t="s">
        <v>368</v>
      </c>
      <c r="I40" s="34" t="str">
        <f>Risk_Assessment!M46</f>
        <v>TBC</v>
      </c>
      <c r="J40" s="34" t="str">
        <f t="shared" si="0"/>
        <v>No risk</v>
      </c>
      <c r="K40" s="4" t="s">
        <v>926</v>
      </c>
      <c r="O40" s="177" t="s">
        <v>506</v>
      </c>
      <c r="Q40" s="105" t="s">
        <v>871</v>
      </c>
      <c r="R40" s="105"/>
      <c r="S40" s="62"/>
    </row>
    <row r="41" spans="1:19" x14ac:dyDescent="0.25">
      <c r="A41" s="4" t="s">
        <v>76</v>
      </c>
      <c r="C41" s="4" t="s">
        <v>73</v>
      </c>
      <c r="F41" s="33">
        <f>Risk_Assessment!H47</f>
        <v>0</v>
      </c>
      <c r="G41" s="4" t="str">
        <f>Risk_Assessment!I47</f>
        <v>N/A</v>
      </c>
      <c r="H41" s="73" t="s">
        <v>946</v>
      </c>
      <c r="I41" s="34" t="str">
        <f>Risk_Assessment!M47</f>
        <v/>
      </c>
      <c r="J41" s="34" t="str">
        <f t="shared" si="0"/>
        <v>No risk</v>
      </c>
      <c r="K41" s="4" t="s">
        <v>927</v>
      </c>
      <c r="O41" s="177" t="s">
        <v>507</v>
      </c>
      <c r="Q41" s="105" t="s">
        <v>872</v>
      </c>
      <c r="R41" s="105"/>
      <c r="S41" s="62"/>
    </row>
    <row r="42" spans="1:19" x14ac:dyDescent="0.25">
      <c r="A42" s="4" t="s">
        <v>78</v>
      </c>
      <c r="C42" s="4" t="s">
        <v>73</v>
      </c>
      <c r="F42" s="33">
        <f>Risk_Assessment!H48</f>
        <v>0</v>
      </c>
      <c r="G42" s="4" t="str">
        <f>Risk_Assessment!I48</f>
        <v>N/A</v>
      </c>
      <c r="H42" s="73" t="s">
        <v>946</v>
      </c>
      <c r="I42" s="34" t="str">
        <f>Risk_Assessment!M48</f>
        <v/>
      </c>
      <c r="J42" s="34" t="str">
        <f t="shared" si="0"/>
        <v>No risk</v>
      </c>
      <c r="K42" s="4" t="s">
        <v>923</v>
      </c>
      <c r="O42" s="177" t="s">
        <v>508</v>
      </c>
      <c r="Q42" s="105" t="s">
        <v>873</v>
      </c>
      <c r="R42" s="105"/>
      <c r="S42" s="62"/>
    </row>
    <row r="43" spans="1:19" x14ac:dyDescent="0.25">
      <c r="A43" s="4" t="s">
        <v>79</v>
      </c>
      <c r="C43" s="4" t="s">
        <v>73</v>
      </c>
      <c r="F43" s="33">
        <f>Risk_Assessment!H49</f>
        <v>0</v>
      </c>
      <c r="G43" s="4" t="str">
        <f>Risk_Assessment!I49</f>
        <v>N/A</v>
      </c>
      <c r="H43" s="73" t="s">
        <v>946</v>
      </c>
      <c r="I43" s="34" t="str">
        <f>Risk_Assessment!M49</f>
        <v/>
      </c>
      <c r="J43" s="34" t="str">
        <f t="shared" si="0"/>
        <v>No risk</v>
      </c>
      <c r="K43" s="4" t="s">
        <v>924</v>
      </c>
      <c r="O43" s="177" t="s">
        <v>509</v>
      </c>
      <c r="Q43" s="105" t="s">
        <v>874</v>
      </c>
      <c r="R43" s="105"/>
      <c r="S43" s="62"/>
    </row>
    <row r="44" spans="1:19" x14ac:dyDescent="0.25">
      <c r="A44" s="46" t="s">
        <v>452</v>
      </c>
      <c r="B44" s="46"/>
      <c r="C44" s="47"/>
      <c r="D44" s="46"/>
      <c r="E44" s="46"/>
      <c r="F44" s="32"/>
      <c r="G44" s="4"/>
      <c r="H44" s="73"/>
      <c r="K44" s="4" t="s">
        <v>1026</v>
      </c>
      <c r="O44" s="177" t="s">
        <v>510</v>
      </c>
      <c r="Q44" s="105" t="s">
        <v>875</v>
      </c>
      <c r="R44" s="105"/>
      <c r="S44" s="62"/>
    </row>
    <row r="45" spans="1:19" x14ac:dyDescent="0.25">
      <c r="A45" s="4" t="s">
        <v>80</v>
      </c>
      <c r="C45" s="4" t="s">
        <v>64</v>
      </c>
      <c r="D45" s="4">
        <v>4</v>
      </c>
      <c r="F45" s="33" t="s">
        <v>81</v>
      </c>
      <c r="G45" s="4" t="str">
        <f>Risk_Assessment!I51</f>
        <v>TBC</v>
      </c>
      <c r="H45" s="73" t="s">
        <v>369</v>
      </c>
      <c r="I45" s="34" t="str">
        <f>Risk_Assessment!M51</f>
        <v>TBC</v>
      </c>
      <c r="J45" s="34" t="str">
        <f t="shared" si="0"/>
        <v>No risk</v>
      </c>
      <c r="K45" s="4" t="s">
        <v>925</v>
      </c>
      <c r="O45" s="177" t="s">
        <v>511</v>
      </c>
      <c r="Q45" s="105" t="s">
        <v>876</v>
      </c>
      <c r="R45" s="105"/>
      <c r="S45" s="59"/>
    </row>
    <row r="46" spans="1:19" x14ac:dyDescent="0.25">
      <c r="A46" s="4" t="s">
        <v>82</v>
      </c>
      <c r="C46" s="4" t="s">
        <v>64</v>
      </c>
      <c r="D46" s="4">
        <v>5</v>
      </c>
      <c r="F46" s="33" t="s">
        <v>83</v>
      </c>
      <c r="G46" s="4" t="str">
        <f>Risk_Assessment!I52</f>
        <v>TBC</v>
      </c>
      <c r="H46" s="73" t="s">
        <v>370</v>
      </c>
      <c r="I46" s="34" t="str">
        <f>Risk_Assessment!M52</f>
        <v>TBC</v>
      </c>
      <c r="J46" s="34" t="str">
        <f t="shared" si="0"/>
        <v>No risk</v>
      </c>
      <c r="O46" s="177" t="s">
        <v>512</v>
      </c>
      <c r="Q46" s="105" t="s">
        <v>877</v>
      </c>
      <c r="R46" s="105"/>
      <c r="S46" s="59"/>
    </row>
    <row r="47" spans="1:19" x14ac:dyDescent="0.25">
      <c r="A47" s="4" t="s">
        <v>84</v>
      </c>
      <c r="C47" s="4" t="s">
        <v>73</v>
      </c>
      <c r="D47" s="4">
        <v>4</v>
      </c>
      <c r="F47" s="33" t="s">
        <v>85</v>
      </c>
      <c r="G47" s="4" t="str">
        <f>Risk_Assessment!I53</f>
        <v>TBC</v>
      </c>
      <c r="H47" s="73" t="s">
        <v>371</v>
      </c>
      <c r="I47" s="34" t="str">
        <f>Risk_Assessment!M53</f>
        <v>TBC</v>
      </c>
      <c r="J47" s="34" t="str">
        <f t="shared" si="0"/>
        <v>No risk</v>
      </c>
      <c r="K47" s="5" t="s">
        <v>911</v>
      </c>
      <c r="O47" s="177" t="s">
        <v>513</v>
      </c>
      <c r="Q47" s="105" t="s">
        <v>878</v>
      </c>
      <c r="R47" s="105"/>
      <c r="S47" s="59"/>
    </row>
    <row r="48" spans="1:19" x14ac:dyDescent="0.25">
      <c r="A48" s="4" t="s">
        <v>86</v>
      </c>
      <c r="C48" s="4" t="s">
        <v>64</v>
      </c>
      <c r="D48" s="4">
        <v>4</v>
      </c>
      <c r="F48" s="33" t="s">
        <v>87</v>
      </c>
      <c r="G48" s="4" t="str">
        <f>Risk_Assessment!I54</f>
        <v>TBC</v>
      </c>
      <c r="H48" s="73" t="s">
        <v>372</v>
      </c>
      <c r="I48" s="34" t="str">
        <f>Risk_Assessment!M54</f>
        <v>TBC</v>
      </c>
      <c r="J48" s="34" t="str">
        <f t="shared" si="0"/>
        <v>No risk</v>
      </c>
      <c r="K48" s="4" t="s">
        <v>928</v>
      </c>
      <c r="O48" s="177" t="s">
        <v>514</v>
      </c>
      <c r="Q48" s="105" t="s">
        <v>879</v>
      </c>
      <c r="R48" s="105"/>
      <c r="S48" s="59"/>
    </row>
    <row r="49" spans="1:19" x14ac:dyDescent="0.25">
      <c r="A49" s="4" t="s">
        <v>88</v>
      </c>
      <c r="C49" s="4" t="s">
        <v>64</v>
      </c>
      <c r="D49" s="4">
        <v>5</v>
      </c>
      <c r="F49" s="33" t="s">
        <v>89</v>
      </c>
      <c r="G49" s="4" t="str">
        <f>Risk_Assessment!I55</f>
        <v>TBC</v>
      </c>
      <c r="H49" s="73" t="s">
        <v>373</v>
      </c>
      <c r="I49" s="34" t="str">
        <f>Risk_Assessment!M55</f>
        <v>TBC</v>
      </c>
      <c r="J49" s="34" t="str">
        <f t="shared" si="0"/>
        <v>No risk</v>
      </c>
      <c r="K49" s="4" t="s">
        <v>929</v>
      </c>
      <c r="O49" s="177" t="s">
        <v>515</v>
      </c>
      <c r="Q49" s="105" t="s">
        <v>880</v>
      </c>
      <c r="R49" s="105"/>
    </row>
    <row r="50" spans="1:19" x14ac:dyDescent="0.25">
      <c r="A50" s="4" t="s">
        <v>90</v>
      </c>
      <c r="C50" s="4" t="s">
        <v>64</v>
      </c>
      <c r="D50" s="4">
        <v>5</v>
      </c>
      <c r="F50" s="33" t="s">
        <v>91</v>
      </c>
      <c r="G50" s="4" t="str">
        <f>Risk_Assessment!I56</f>
        <v>TBC</v>
      </c>
      <c r="H50" s="73" t="s">
        <v>374</v>
      </c>
      <c r="I50" s="34" t="str">
        <f>Risk_Assessment!M56</f>
        <v>TBC</v>
      </c>
      <c r="J50" s="34" t="str">
        <f t="shared" si="0"/>
        <v>No risk</v>
      </c>
      <c r="K50" s="4" t="s">
        <v>930</v>
      </c>
      <c r="O50" s="177" t="s">
        <v>516</v>
      </c>
      <c r="Q50" s="105" t="s">
        <v>881</v>
      </c>
      <c r="R50" s="105"/>
      <c r="S50" s="59"/>
    </row>
    <row r="51" spans="1:19" x14ac:dyDescent="0.25">
      <c r="A51" s="4" t="s">
        <v>92</v>
      </c>
      <c r="C51" s="4" t="s">
        <v>64</v>
      </c>
      <c r="D51" s="4">
        <v>4</v>
      </c>
      <c r="F51" s="33" t="s">
        <v>93</v>
      </c>
      <c r="G51" s="4" t="str">
        <f>Risk_Assessment!I57</f>
        <v>TBC</v>
      </c>
      <c r="H51" s="73" t="s">
        <v>375</v>
      </c>
      <c r="I51" s="34" t="str">
        <f>Risk_Assessment!M57</f>
        <v>TBC</v>
      </c>
      <c r="J51" s="34" t="str">
        <f t="shared" si="0"/>
        <v>No risk</v>
      </c>
      <c r="K51" s="4" t="s">
        <v>925</v>
      </c>
      <c r="O51" s="177" t="s">
        <v>517</v>
      </c>
      <c r="Q51" s="105" t="s">
        <v>882</v>
      </c>
      <c r="R51" s="105"/>
      <c r="S51" s="59"/>
    </row>
    <row r="52" spans="1:19" x14ac:dyDescent="0.25">
      <c r="A52" s="4" t="s">
        <v>94</v>
      </c>
      <c r="C52" s="4" t="s">
        <v>73</v>
      </c>
      <c r="D52" s="4">
        <v>5</v>
      </c>
      <c r="F52" s="33" t="s">
        <v>95</v>
      </c>
      <c r="G52" s="4" t="str">
        <f>Risk_Assessment!I58</f>
        <v>TBC</v>
      </c>
      <c r="H52" s="73" t="s">
        <v>934</v>
      </c>
      <c r="I52" s="34" t="str">
        <f>Risk_Assessment!M58</f>
        <v>TBC</v>
      </c>
      <c r="J52" s="34" t="str">
        <f t="shared" si="0"/>
        <v>No risk</v>
      </c>
      <c r="O52" s="177" t="s">
        <v>518</v>
      </c>
      <c r="Q52" s="105" t="s">
        <v>883</v>
      </c>
      <c r="R52" s="105"/>
      <c r="S52" s="59"/>
    </row>
    <row r="53" spans="1:19" x14ac:dyDescent="0.25">
      <c r="A53" s="4" t="s">
        <v>96</v>
      </c>
      <c r="C53" s="4" t="s">
        <v>73</v>
      </c>
      <c r="D53" s="4">
        <v>5</v>
      </c>
      <c r="F53" s="33" t="s">
        <v>1040</v>
      </c>
      <c r="G53" s="4" t="str">
        <f>Risk_Assessment!I59</f>
        <v>TBC</v>
      </c>
      <c r="H53" s="73" t="s">
        <v>360</v>
      </c>
      <c r="I53" s="34" t="str">
        <f>Risk_Assessment!M59</f>
        <v>TBC</v>
      </c>
      <c r="J53" s="34" t="str">
        <f t="shared" si="0"/>
        <v>No risk</v>
      </c>
      <c r="O53" s="177" t="s">
        <v>519</v>
      </c>
      <c r="Q53" s="105" t="s">
        <v>884</v>
      </c>
      <c r="R53" s="105"/>
      <c r="S53" s="59"/>
    </row>
    <row r="54" spans="1:19" x14ac:dyDescent="0.25">
      <c r="A54" s="4" t="s">
        <v>97</v>
      </c>
      <c r="C54" s="4" t="s">
        <v>73</v>
      </c>
      <c r="D54" s="7"/>
      <c r="E54" s="7"/>
      <c r="F54" s="33">
        <f>Risk_Assessment!H60</f>
        <v>0</v>
      </c>
      <c r="G54" s="4" t="str">
        <f>Risk_Assessment!I60</f>
        <v>N/A</v>
      </c>
      <c r="H54" s="73" t="s">
        <v>946</v>
      </c>
      <c r="I54" s="34" t="str">
        <f>Risk_Assessment!M60</f>
        <v/>
      </c>
      <c r="J54" s="34" t="str">
        <f t="shared" si="0"/>
        <v>No risk</v>
      </c>
      <c r="O54" s="177" t="s">
        <v>520</v>
      </c>
      <c r="Q54" s="106" t="s">
        <v>885</v>
      </c>
      <c r="R54" s="106"/>
      <c r="S54" s="59"/>
    </row>
    <row r="55" spans="1:19" x14ac:dyDescent="0.25">
      <c r="A55" s="4" t="s">
        <v>98</v>
      </c>
      <c r="C55" s="4" t="s">
        <v>73</v>
      </c>
      <c r="D55" s="7"/>
      <c r="E55" s="7"/>
      <c r="F55" s="33">
        <f>Risk_Assessment!H61</f>
        <v>0</v>
      </c>
      <c r="G55" s="4" t="str">
        <f>Risk_Assessment!I61</f>
        <v>N/A</v>
      </c>
      <c r="H55" s="73" t="s">
        <v>946</v>
      </c>
      <c r="I55" s="34" t="str">
        <f>Risk_Assessment!M61</f>
        <v/>
      </c>
      <c r="J55" s="34" t="str">
        <f t="shared" si="0"/>
        <v>No risk</v>
      </c>
      <c r="K55" s="5" t="s">
        <v>819</v>
      </c>
      <c r="O55" s="177" t="s">
        <v>521</v>
      </c>
      <c r="Q55" s="106" t="s">
        <v>886</v>
      </c>
      <c r="R55" s="106"/>
    </row>
    <row r="56" spans="1:19" x14ac:dyDescent="0.25">
      <c r="A56" s="4" t="s">
        <v>1001</v>
      </c>
      <c r="C56" s="4" t="s">
        <v>73</v>
      </c>
      <c r="D56" s="7"/>
      <c r="E56" s="7"/>
      <c r="F56" s="33">
        <f>Risk_Assessment!H62</f>
        <v>0</v>
      </c>
      <c r="G56" s="4" t="str">
        <f>Risk_Assessment!I62</f>
        <v>N/A</v>
      </c>
      <c r="H56" s="73" t="s">
        <v>946</v>
      </c>
      <c r="I56" s="34" t="str">
        <f>Risk_Assessment!M62</f>
        <v/>
      </c>
      <c r="J56" s="34" t="str">
        <f t="shared" si="0"/>
        <v>No risk</v>
      </c>
      <c r="O56" s="177" t="s">
        <v>522</v>
      </c>
      <c r="Q56" s="106" t="s">
        <v>887</v>
      </c>
      <c r="R56" s="106"/>
    </row>
    <row r="57" spans="1:19" x14ac:dyDescent="0.25">
      <c r="A57" s="4" t="s">
        <v>1002</v>
      </c>
      <c r="C57" s="4" t="s">
        <v>73</v>
      </c>
      <c r="D57" s="7"/>
      <c r="E57" s="7"/>
      <c r="F57" s="33">
        <f>Risk_Assessment!H63</f>
        <v>0</v>
      </c>
      <c r="G57" s="4" t="str">
        <f>Risk_Assessment!I63</f>
        <v>N/A</v>
      </c>
      <c r="H57" s="73" t="s">
        <v>946</v>
      </c>
      <c r="I57" s="34" t="str">
        <f>Risk_Assessment!M63</f>
        <v/>
      </c>
      <c r="J57" s="34" t="str">
        <f t="shared" si="0"/>
        <v>No risk</v>
      </c>
      <c r="K57" s="1" t="s">
        <v>2</v>
      </c>
      <c r="O57" s="177" t="s">
        <v>523</v>
      </c>
      <c r="Q57" s="106" t="s">
        <v>888</v>
      </c>
      <c r="R57" s="106"/>
    </row>
    <row r="58" spans="1:19" x14ac:dyDescent="0.25">
      <c r="A58" s="4" t="s">
        <v>1039</v>
      </c>
      <c r="C58" s="4" t="s">
        <v>73</v>
      </c>
      <c r="D58" s="7"/>
      <c r="E58" s="7"/>
      <c r="F58" s="33">
        <f>Risk_Assessment!H64</f>
        <v>0</v>
      </c>
      <c r="G58" s="4" t="str">
        <f>Risk_Assessment!I64</f>
        <v>N/A</v>
      </c>
      <c r="H58" s="73" t="s">
        <v>946</v>
      </c>
      <c r="I58" s="34" t="str">
        <f>Risk_Assessment!M64</f>
        <v/>
      </c>
      <c r="J58" s="34" t="str">
        <f t="shared" si="0"/>
        <v>No risk</v>
      </c>
      <c r="K58" s="1" t="s">
        <v>1048</v>
      </c>
      <c r="O58" s="177" t="s">
        <v>524</v>
      </c>
      <c r="Q58" s="106" t="s">
        <v>889</v>
      </c>
      <c r="R58" s="106"/>
    </row>
    <row r="59" spans="1:19" x14ac:dyDescent="0.25">
      <c r="A59" s="46" t="s">
        <v>454</v>
      </c>
      <c r="B59" s="46"/>
      <c r="C59" s="48"/>
      <c r="D59" s="48"/>
      <c r="E59" s="48"/>
      <c r="F59" s="32"/>
      <c r="G59" s="4"/>
      <c r="H59" s="73"/>
      <c r="K59" s="1" t="s">
        <v>1046</v>
      </c>
      <c r="O59" s="177" t="s">
        <v>525</v>
      </c>
      <c r="Q59" s="106" t="s">
        <v>890</v>
      </c>
      <c r="R59" s="106"/>
    </row>
    <row r="60" spans="1:19" x14ac:dyDescent="0.25">
      <c r="A60" s="4" t="s">
        <v>99</v>
      </c>
      <c r="C60" s="4" t="s">
        <v>73</v>
      </c>
      <c r="D60" s="4">
        <v>3</v>
      </c>
      <c r="F60" s="33" t="s">
        <v>100</v>
      </c>
      <c r="G60" s="4" t="str">
        <f>Risk_Assessment!I66</f>
        <v>TBC</v>
      </c>
      <c r="H60" s="73" t="s">
        <v>376</v>
      </c>
      <c r="I60" s="34" t="str">
        <f>Risk_Assessment!M66</f>
        <v>TBC</v>
      </c>
      <c r="J60" s="34" t="str">
        <f t="shared" si="0"/>
        <v>No risk</v>
      </c>
      <c r="K60" s="1" t="s">
        <v>1049</v>
      </c>
      <c r="O60" s="177" t="s">
        <v>526</v>
      </c>
      <c r="Q60" s="106" t="s">
        <v>891</v>
      </c>
      <c r="R60" s="106"/>
    </row>
    <row r="61" spans="1:19" x14ac:dyDescent="0.25">
      <c r="A61" s="4" t="s">
        <v>101</v>
      </c>
      <c r="C61" s="4" t="s">
        <v>64</v>
      </c>
      <c r="D61" s="4">
        <v>3</v>
      </c>
      <c r="F61" s="33" t="s">
        <v>102</v>
      </c>
      <c r="G61" s="4" t="str">
        <f>Risk_Assessment!I67</f>
        <v>TBC</v>
      </c>
      <c r="H61" s="73" t="s">
        <v>377</v>
      </c>
      <c r="I61" s="34" t="str">
        <f>Risk_Assessment!M67</f>
        <v>TBC</v>
      </c>
      <c r="J61" s="34" t="str">
        <f t="shared" si="0"/>
        <v>No risk</v>
      </c>
      <c r="K61" s="114" t="s">
        <v>1050</v>
      </c>
      <c r="O61" s="177" t="s">
        <v>527</v>
      </c>
      <c r="Q61" s="106" t="s">
        <v>892</v>
      </c>
      <c r="R61" s="106"/>
    </row>
    <row r="62" spans="1:19" x14ac:dyDescent="0.25">
      <c r="A62" s="4" t="s">
        <v>103</v>
      </c>
      <c r="C62" s="4" t="s">
        <v>64</v>
      </c>
      <c r="D62" s="4">
        <v>3</v>
      </c>
      <c r="F62" s="33" t="s">
        <v>104</v>
      </c>
      <c r="G62" s="4" t="str">
        <f>Risk_Assessment!I68</f>
        <v>TBC</v>
      </c>
      <c r="H62" s="73" t="s">
        <v>378</v>
      </c>
      <c r="I62" s="34" t="str">
        <f>Risk_Assessment!M68</f>
        <v>TBC</v>
      </c>
      <c r="J62" s="34" t="str">
        <f t="shared" si="0"/>
        <v>No risk</v>
      </c>
      <c r="K62" s="114" t="s">
        <v>1047</v>
      </c>
      <c r="O62" s="177" t="s">
        <v>528</v>
      </c>
      <c r="Q62" s="106" t="s">
        <v>893</v>
      </c>
      <c r="R62" s="106"/>
    </row>
    <row r="63" spans="1:19" x14ac:dyDescent="0.25">
      <c r="A63" s="4" t="s">
        <v>105</v>
      </c>
      <c r="C63" s="4" t="s">
        <v>73</v>
      </c>
      <c r="D63" s="4">
        <v>3</v>
      </c>
      <c r="F63" s="33" t="s">
        <v>106</v>
      </c>
      <c r="G63" s="4" t="str">
        <f>Risk_Assessment!I69</f>
        <v>TBC</v>
      </c>
      <c r="H63" s="73" t="s">
        <v>379</v>
      </c>
      <c r="I63" s="34" t="str">
        <f>Risk_Assessment!M69</f>
        <v>TBC</v>
      </c>
      <c r="J63" s="34" t="str">
        <f t="shared" si="0"/>
        <v>No risk</v>
      </c>
      <c r="O63" s="177" t="s">
        <v>529</v>
      </c>
      <c r="Q63" s="4"/>
    </row>
    <row r="64" spans="1:19" x14ac:dyDescent="0.25">
      <c r="A64" s="4" t="s">
        <v>107</v>
      </c>
      <c r="C64" s="4" t="s">
        <v>64</v>
      </c>
      <c r="D64" s="4">
        <v>5</v>
      </c>
      <c r="F64" s="33" t="s">
        <v>108</v>
      </c>
      <c r="G64" s="4" t="str">
        <f>Risk_Assessment!I70</f>
        <v>TBC</v>
      </c>
      <c r="H64" s="73" t="s">
        <v>380</v>
      </c>
      <c r="I64" s="34" t="str">
        <f>Risk_Assessment!M70</f>
        <v>TBC</v>
      </c>
      <c r="J64" s="34" t="str">
        <f t="shared" si="0"/>
        <v>No risk</v>
      </c>
      <c r="O64" s="177" t="s">
        <v>530</v>
      </c>
    </row>
    <row r="65" spans="1:18" x14ac:dyDescent="0.25">
      <c r="A65" s="4" t="s">
        <v>109</v>
      </c>
      <c r="C65" s="4" t="s">
        <v>73</v>
      </c>
      <c r="D65" s="4">
        <v>3</v>
      </c>
      <c r="F65" s="33" t="s">
        <v>110</v>
      </c>
      <c r="G65" s="4" t="str">
        <f>Risk_Assessment!I71</f>
        <v>TBC</v>
      </c>
      <c r="H65" s="73" t="s">
        <v>381</v>
      </c>
      <c r="I65" s="34" t="str">
        <f>Risk_Assessment!M71</f>
        <v>TBC</v>
      </c>
      <c r="J65" s="34" t="str">
        <f t="shared" si="0"/>
        <v>No risk</v>
      </c>
      <c r="O65" s="177" t="s">
        <v>531</v>
      </c>
    </row>
    <row r="66" spans="1:18" x14ac:dyDescent="0.25">
      <c r="A66" s="4" t="s">
        <v>111</v>
      </c>
      <c r="C66" s="4" t="s">
        <v>73</v>
      </c>
      <c r="F66" s="33">
        <f>Risk_Assessment!H72</f>
        <v>0</v>
      </c>
      <c r="G66" s="4" t="str">
        <f>Risk_Assessment!I72</f>
        <v>N/A</v>
      </c>
      <c r="H66" s="73" t="s">
        <v>946</v>
      </c>
      <c r="I66" s="34" t="str">
        <f>Risk_Assessment!M72</f>
        <v/>
      </c>
      <c r="J66" s="34" t="str">
        <f t="shared" si="0"/>
        <v>No risk</v>
      </c>
      <c r="O66" s="177" t="s">
        <v>532</v>
      </c>
    </row>
    <row r="67" spans="1:18" x14ac:dyDescent="0.25">
      <c r="A67" s="4" t="s">
        <v>112</v>
      </c>
      <c r="C67" s="4" t="s">
        <v>73</v>
      </c>
      <c r="F67" s="33">
        <f>Risk_Assessment!H73</f>
        <v>0</v>
      </c>
      <c r="G67" s="4" t="str">
        <f>Risk_Assessment!I73</f>
        <v>N/A</v>
      </c>
      <c r="H67" s="73" t="s">
        <v>946</v>
      </c>
      <c r="I67" s="34" t="str">
        <f>Risk_Assessment!M73</f>
        <v/>
      </c>
      <c r="J67" s="34" t="str">
        <f t="shared" ref="J67:J130" si="1">IF(G67=C67,"Risk present","No risk")</f>
        <v>No risk</v>
      </c>
      <c r="O67" s="177" t="s">
        <v>533</v>
      </c>
    </row>
    <row r="68" spans="1:18" x14ac:dyDescent="0.25">
      <c r="A68" s="4" t="s">
        <v>335</v>
      </c>
      <c r="C68" s="4" t="s">
        <v>73</v>
      </c>
      <c r="F68" s="33">
        <f>Risk_Assessment!H74</f>
        <v>0</v>
      </c>
      <c r="G68" s="4" t="str">
        <f>Risk_Assessment!I74</f>
        <v>N/A</v>
      </c>
      <c r="H68" s="73" t="s">
        <v>946</v>
      </c>
      <c r="I68" s="34" t="str">
        <f>Risk_Assessment!M74</f>
        <v/>
      </c>
      <c r="J68" s="34" t="str">
        <f t="shared" si="1"/>
        <v>No risk</v>
      </c>
      <c r="O68" s="177" t="s">
        <v>534</v>
      </c>
    </row>
    <row r="69" spans="1:18" x14ac:dyDescent="0.25">
      <c r="A69" s="46" t="s">
        <v>453</v>
      </c>
      <c r="B69" s="46"/>
      <c r="C69" s="46"/>
      <c r="D69" s="46"/>
      <c r="E69" s="46"/>
      <c r="F69" s="32"/>
      <c r="G69" s="4"/>
      <c r="H69" s="73"/>
      <c r="O69" s="177" t="s">
        <v>535</v>
      </c>
      <c r="R69" s="107"/>
    </row>
    <row r="70" spans="1:18" x14ac:dyDescent="0.25">
      <c r="A70" s="4" t="s">
        <v>113</v>
      </c>
      <c r="C70" s="4" t="s">
        <v>64</v>
      </c>
      <c r="D70" s="4">
        <v>3</v>
      </c>
      <c r="F70" s="33" t="s">
        <v>114</v>
      </c>
      <c r="G70" s="4" t="str">
        <f>Risk_Assessment!I76</f>
        <v>TBC</v>
      </c>
      <c r="H70" s="73" t="s">
        <v>382</v>
      </c>
      <c r="I70" s="34" t="str">
        <f>Risk_Assessment!M76</f>
        <v>TBC</v>
      </c>
      <c r="J70" s="34" t="str">
        <f t="shared" si="1"/>
        <v>No risk</v>
      </c>
      <c r="O70" s="177" t="s">
        <v>536</v>
      </c>
      <c r="Q70" s="107"/>
    </row>
    <row r="71" spans="1:18" x14ac:dyDescent="0.25">
      <c r="A71" s="4" t="s">
        <v>115</v>
      </c>
      <c r="C71" s="4" t="s">
        <v>73</v>
      </c>
      <c r="D71" s="4">
        <v>4</v>
      </c>
      <c r="F71" s="33" t="s">
        <v>116</v>
      </c>
      <c r="G71" s="4" t="str">
        <f>Risk_Assessment!I77</f>
        <v>TBC</v>
      </c>
      <c r="H71" s="73" t="s">
        <v>383</v>
      </c>
      <c r="I71" s="34" t="str">
        <f>Risk_Assessment!M77</f>
        <v>TBC</v>
      </c>
      <c r="J71" s="34" t="str">
        <f t="shared" si="1"/>
        <v>No risk</v>
      </c>
      <c r="O71" s="177" t="s">
        <v>537</v>
      </c>
    </row>
    <row r="72" spans="1:18" x14ac:dyDescent="0.25">
      <c r="A72" s="4" t="s">
        <v>117</v>
      </c>
      <c r="C72" s="4" t="s">
        <v>64</v>
      </c>
      <c r="D72" s="4">
        <v>4</v>
      </c>
      <c r="F72" s="33" t="s">
        <v>118</v>
      </c>
      <c r="G72" s="4" t="str">
        <f>Risk_Assessment!I78</f>
        <v>TBC</v>
      </c>
      <c r="H72" s="73" t="s">
        <v>384</v>
      </c>
      <c r="I72" s="34" t="str">
        <f>Risk_Assessment!M78</f>
        <v>TBC</v>
      </c>
      <c r="J72" s="34" t="str">
        <f t="shared" si="1"/>
        <v>No risk</v>
      </c>
      <c r="O72" s="177" t="s">
        <v>538</v>
      </c>
    </row>
    <row r="73" spans="1:18" x14ac:dyDescent="0.25">
      <c r="A73" s="4" t="s">
        <v>119</v>
      </c>
      <c r="C73" s="4" t="s">
        <v>64</v>
      </c>
      <c r="D73" s="4">
        <v>4</v>
      </c>
      <c r="F73" s="33" t="s">
        <v>1035</v>
      </c>
      <c r="G73" s="4" t="str">
        <f>Risk_Assessment!I79</f>
        <v>TBC</v>
      </c>
      <c r="H73" s="73" t="s">
        <v>385</v>
      </c>
      <c r="I73" s="34" t="str">
        <f>Risk_Assessment!M79</f>
        <v>TBC</v>
      </c>
      <c r="J73" s="34" t="str">
        <f t="shared" si="1"/>
        <v>No risk</v>
      </c>
      <c r="O73" s="177" t="s">
        <v>539</v>
      </c>
    </row>
    <row r="74" spans="1:18" x14ac:dyDescent="0.25">
      <c r="A74" s="4" t="s">
        <v>120</v>
      </c>
      <c r="C74" s="4" t="s">
        <v>64</v>
      </c>
      <c r="D74" s="4">
        <v>4</v>
      </c>
      <c r="F74" s="33" t="s">
        <v>121</v>
      </c>
      <c r="G74" s="4" t="str">
        <f>Risk_Assessment!I80</f>
        <v>TBC</v>
      </c>
      <c r="H74" s="73" t="s">
        <v>386</v>
      </c>
      <c r="I74" s="34" t="str">
        <f>Risk_Assessment!M80</f>
        <v>TBC</v>
      </c>
      <c r="J74" s="34" t="str">
        <f t="shared" si="1"/>
        <v>No risk</v>
      </c>
      <c r="O74" s="177" t="s">
        <v>540</v>
      </c>
    </row>
    <row r="75" spans="1:18" x14ac:dyDescent="0.25">
      <c r="A75" s="4" t="s">
        <v>122</v>
      </c>
      <c r="C75" s="4" t="s">
        <v>64</v>
      </c>
      <c r="D75" s="4">
        <v>4</v>
      </c>
      <c r="F75" s="33" t="s">
        <v>123</v>
      </c>
      <c r="G75" s="4" t="str">
        <f>Risk_Assessment!I81</f>
        <v>TBC</v>
      </c>
      <c r="H75" s="73" t="s">
        <v>387</v>
      </c>
      <c r="I75" s="34" t="str">
        <f>Risk_Assessment!M81</f>
        <v>TBC</v>
      </c>
      <c r="J75" s="34" t="str">
        <f t="shared" si="1"/>
        <v>No risk</v>
      </c>
      <c r="O75" s="177" t="s">
        <v>541</v>
      </c>
    </row>
    <row r="76" spans="1:18" x14ac:dyDescent="0.25">
      <c r="A76" s="4" t="s">
        <v>124</v>
      </c>
      <c r="C76" s="4" t="s">
        <v>73</v>
      </c>
      <c r="F76" s="33">
        <f>Risk_Assessment!H82</f>
        <v>0</v>
      </c>
      <c r="G76" s="4" t="str">
        <f>Risk_Assessment!I82</f>
        <v>N/A</v>
      </c>
      <c r="H76" s="73" t="s">
        <v>946</v>
      </c>
      <c r="I76" s="34" t="str">
        <f>Risk_Assessment!M82</f>
        <v/>
      </c>
      <c r="J76" s="34" t="str">
        <f t="shared" si="1"/>
        <v>No risk</v>
      </c>
      <c r="O76" s="177" t="s">
        <v>542</v>
      </c>
    </row>
    <row r="77" spans="1:18" x14ac:dyDescent="0.25">
      <c r="A77" s="4" t="s">
        <v>125</v>
      </c>
      <c r="C77" s="4" t="s">
        <v>73</v>
      </c>
      <c r="F77" s="33">
        <f>Risk_Assessment!H83</f>
        <v>0</v>
      </c>
      <c r="G77" s="4" t="str">
        <f>Risk_Assessment!I83</f>
        <v>N/A</v>
      </c>
      <c r="H77" s="73" t="s">
        <v>946</v>
      </c>
      <c r="I77" s="34" t="str">
        <f>Risk_Assessment!M83</f>
        <v/>
      </c>
      <c r="J77" s="34" t="str">
        <f t="shared" si="1"/>
        <v>No risk</v>
      </c>
      <c r="O77" s="177" t="s">
        <v>543</v>
      </c>
    </row>
    <row r="78" spans="1:18" x14ac:dyDescent="0.25">
      <c r="A78" s="4" t="s">
        <v>126</v>
      </c>
      <c r="C78" s="4" t="s">
        <v>73</v>
      </c>
      <c r="F78" s="33">
        <f>Risk_Assessment!H84</f>
        <v>0</v>
      </c>
      <c r="G78" s="4" t="str">
        <f>Risk_Assessment!I84</f>
        <v>N/A</v>
      </c>
      <c r="H78" s="73" t="s">
        <v>946</v>
      </c>
      <c r="I78" s="34" t="str">
        <f>Risk_Assessment!M84</f>
        <v/>
      </c>
      <c r="J78" s="34" t="str">
        <f t="shared" si="1"/>
        <v>No risk</v>
      </c>
      <c r="O78" s="177" t="s">
        <v>544</v>
      </c>
    </row>
    <row r="79" spans="1:18" x14ac:dyDescent="0.25">
      <c r="A79" s="46" t="s">
        <v>455</v>
      </c>
      <c r="B79" s="46"/>
      <c r="C79" s="47"/>
      <c r="D79" s="46"/>
      <c r="E79" s="46"/>
      <c r="F79" s="32"/>
      <c r="G79" s="4"/>
      <c r="H79" s="73"/>
      <c r="O79" s="177" t="s">
        <v>545</v>
      </c>
    </row>
    <row r="80" spans="1:18" x14ac:dyDescent="0.25">
      <c r="A80" s="4" t="s">
        <v>127</v>
      </c>
      <c r="C80" s="4" t="s">
        <v>64</v>
      </c>
      <c r="D80" s="4">
        <v>5</v>
      </c>
      <c r="F80" s="33" t="s">
        <v>128</v>
      </c>
      <c r="G80" s="4" t="str">
        <f>Risk_Assessment!I86</f>
        <v>TBC</v>
      </c>
      <c r="H80" s="73" t="s">
        <v>388</v>
      </c>
      <c r="I80" s="34" t="str">
        <f>Risk_Assessment!M86</f>
        <v>TBC</v>
      </c>
      <c r="J80" s="34" t="str">
        <f t="shared" si="1"/>
        <v>No risk</v>
      </c>
      <c r="O80" s="177" t="s">
        <v>546</v>
      </c>
    </row>
    <row r="81" spans="1:15" x14ac:dyDescent="0.25">
      <c r="A81" s="4" t="s">
        <v>129</v>
      </c>
      <c r="C81" s="4" t="s">
        <v>73</v>
      </c>
      <c r="D81" s="4">
        <v>5</v>
      </c>
      <c r="F81" s="33" t="s">
        <v>130</v>
      </c>
      <c r="G81" s="4" t="str">
        <f>Risk_Assessment!I87</f>
        <v>TBC</v>
      </c>
      <c r="H81" s="73" t="s">
        <v>389</v>
      </c>
      <c r="I81" s="34" t="str">
        <f>Risk_Assessment!M87</f>
        <v>TBC</v>
      </c>
      <c r="J81" s="34" t="str">
        <f t="shared" si="1"/>
        <v>No risk</v>
      </c>
      <c r="O81" s="177" t="s">
        <v>943</v>
      </c>
    </row>
    <row r="82" spans="1:15" x14ac:dyDescent="0.25">
      <c r="A82" s="4" t="s">
        <v>131</v>
      </c>
      <c r="C82" s="4" t="s">
        <v>64</v>
      </c>
      <c r="D82" s="4">
        <v>4</v>
      </c>
      <c r="F82" s="33" t="s">
        <v>132</v>
      </c>
      <c r="G82" s="4" t="str">
        <f>Risk_Assessment!I88</f>
        <v>TBC</v>
      </c>
      <c r="H82" s="73" t="s">
        <v>390</v>
      </c>
      <c r="I82" s="34" t="str">
        <f>Risk_Assessment!M88</f>
        <v>TBC</v>
      </c>
      <c r="J82" s="34" t="str">
        <f t="shared" si="1"/>
        <v>No risk</v>
      </c>
      <c r="O82" s="177" t="s">
        <v>547</v>
      </c>
    </row>
    <row r="83" spans="1:15" x14ac:dyDescent="0.25">
      <c r="A83" s="4" t="s">
        <v>133</v>
      </c>
      <c r="C83" s="4" t="s">
        <v>73</v>
      </c>
      <c r="D83" s="4">
        <v>4</v>
      </c>
      <c r="F83" s="33" t="s">
        <v>134</v>
      </c>
      <c r="G83" s="4" t="str">
        <f>Risk_Assessment!I89</f>
        <v>TBC</v>
      </c>
      <c r="H83" s="73" t="s">
        <v>391</v>
      </c>
      <c r="I83" s="34" t="str">
        <f>Risk_Assessment!M89</f>
        <v>TBC</v>
      </c>
      <c r="J83" s="34" t="str">
        <f t="shared" si="1"/>
        <v>No risk</v>
      </c>
      <c r="O83" s="177" t="s">
        <v>548</v>
      </c>
    </row>
    <row r="84" spans="1:15" x14ac:dyDescent="0.25">
      <c r="A84" s="4" t="s">
        <v>135</v>
      </c>
      <c r="C84" s="4" t="s">
        <v>73</v>
      </c>
      <c r="D84" s="4">
        <v>3</v>
      </c>
      <c r="F84" s="33" t="s">
        <v>136</v>
      </c>
      <c r="G84" s="4" t="str">
        <f>Risk_Assessment!I90</f>
        <v>TBC</v>
      </c>
      <c r="H84" s="73" t="s">
        <v>392</v>
      </c>
      <c r="I84" s="34" t="str">
        <f>Risk_Assessment!M90</f>
        <v>TBC</v>
      </c>
      <c r="J84" s="34" t="str">
        <f t="shared" si="1"/>
        <v>No risk</v>
      </c>
      <c r="O84" s="177" t="s">
        <v>549</v>
      </c>
    </row>
    <row r="85" spans="1:15" x14ac:dyDescent="0.25">
      <c r="A85" s="4" t="s">
        <v>137</v>
      </c>
      <c r="C85" s="4" t="s">
        <v>73</v>
      </c>
      <c r="F85" s="33">
        <f>Risk_Assessment!H91</f>
        <v>0</v>
      </c>
      <c r="G85" s="4" t="str">
        <f>Risk_Assessment!I91</f>
        <v>N/A</v>
      </c>
      <c r="H85" s="73" t="s">
        <v>946</v>
      </c>
      <c r="I85" s="34" t="str">
        <f>Risk_Assessment!M91</f>
        <v/>
      </c>
      <c r="J85" s="34" t="str">
        <f t="shared" si="1"/>
        <v>No risk</v>
      </c>
      <c r="O85" s="177" t="s">
        <v>550</v>
      </c>
    </row>
    <row r="86" spans="1:15" x14ac:dyDescent="0.25">
      <c r="A86" s="4" t="s">
        <v>138</v>
      </c>
      <c r="C86" s="4" t="s">
        <v>73</v>
      </c>
      <c r="F86" s="33">
        <f>Risk_Assessment!H92</f>
        <v>0</v>
      </c>
      <c r="G86" s="4" t="str">
        <f>Risk_Assessment!I92</f>
        <v>N/A</v>
      </c>
      <c r="H86" s="73" t="s">
        <v>946</v>
      </c>
      <c r="I86" s="34" t="str">
        <f>Risk_Assessment!M92</f>
        <v/>
      </c>
      <c r="J86" s="34" t="str">
        <f t="shared" si="1"/>
        <v>No risk</v>
      </c>
      <c r="O86" s="177" t="s">
        <v>551</v>
      </c>
    </row>
    <row r="87" spans="1:15" x14ac:dyDescent="0.25">
      <c r="A87" s="4" t="s">
        <v>139</v>
      </c>
      <c r="C87" s="4" t="s">
        <v>73</v>
      </c>
      <c r="F87" s="33">
        <f>Risk_Assessment!H93</f>
        <v>0</v>
      </c>
      <c r="G87" s="4" t="str">
        <f>Risk_Assessment!I93</f>
        <v>N/A</v>
      </c>
      <c r="H87" s="73" t="s">
        <v>946</v>
      </c>
      <c r="I87" s="34" t="str">
        <f>Risk_Assessment!M93</f>
        <v/>
      </c>
      <c r="J87" s="34" t="str">
        <f t="shared" si="1"/>
        <v>No risk</v>
      </c>
      <c r="O87" s="177" t="s">
        <v>552</v>
      </c>
    </row>
    <row r="88" spans="1:15" x14ac:dyDescent="0.25">
      <c r="A88" s="46" t="s">
        <v>456</v>
      </c>
      <c r="B88" s="46"/>
      <c r="C88" s="47"/>
      <c r="D88" s="46"/>
      <c r="E88" s="46"/>
      <c r="F88" s="32"/>
      <c r="G88" s="4"/>
      <c r="H88" s="73"/>
      <c r="O88" s="177" t="s">
        <v>553</v>
      </c>
    </row>
    <row r="89" spans="1:15" x14ac:dyDescent="0.25">
      <c r="A89" s="4" t="s">
        <v>140</v>
      </c>
      <c r="C89" s="4" t="s">
        <v>64</v>
      </c>
      <c r="D89" s="4">
        <v>5</v>
      </c>
      <c r="F89" s="33" t="s">
        <v>141</v>
      </c>
      <c r="G89" s="4" t="str">
        <f>Risk_Assessment!I95</f>
        <v>TBC</v>
      </c>
      <c r="H89" s="73" t="s">
        <v>393</v>
      </c>
      <c r="I89" s="34" t="str">
        <f>Risk_Assessment!M95</f>
        <v>TBC</v>
      </c>
      <c r="J89" s="34" t="str">
        <f t="shared" si="1"/>
        <v>No risk</v>
      </c>
      <c r="O89" s="177" t="s">
        <v>554</v>
      </c>
    </row>
    <row r="90" spans="1:15" x14ac:dyDescent="0.25">
      <c r="A90" s="4" t="s">
        <v>142</v>
      </c>
      <c r="C90" s="4" t="s">
        <v>64</v>
      </c>
      <c r="D90" s="4">
        <v>5</v>
      </c>
      <c r="F90" s="33" t="s">
        <v>935</v>
      </c>
      <c r="G90" s="4" t="str">
        <f>Risk_Assessment!I96</f>
        <v>TBC</v>
      </c>
      <c r="H90" s="73" t="s">
        <v>352</v>
      </c>
      <c r="I90" s="34" t="str">
        <f>Risk_Assessment!M96</f>
        <v>TBC</v>
      </c>
      <c r="J90" s="34" t="str">
        <f t="shared" si="1"/>
        <v>No risk</v>
      </c>
      <c r="O90" s="177" t="s">
        <v>555</v>
      </c>
    </row>
    <row r="91" spans="1:15" x14ac:dyDescent="0.25">
      <c r="A91" s="4" t="s">
        <v>143</v>
      </c>
      <c r="C91" s="6" t="s">
        <v>64</v>
      </c>
      <c r="D91" s="4">
        <v>5</v>
      </c>
      <c r="F91" s="33" t="s">
        <v>144</v>
      </c>
      <c r="G91" s="4" t="str">
        <f>Risk_Assessment!I97</f>
        <v>TBC</v>
      </c>
      <c r="H91" s="73" t="s">
        <v>394</v>
      </c>
      <c r="I91" s="34" t="str">
        <f>Risk_Assessment!M97</f>
        <v>TBC</v>
      </c>
      <c r="J91" s="34" t="str">
        <f t="shared" si="1"/>
        <v>No risk</v>
      </c>
      <c r="O91" s="177" t="s">
        <v>556</v>
      </c>
    </row>
    <row r="92" spans="1:15" x14ac:dyDescent="0.25">
      <c r="A92" s="4" t="s">
        <v>145</v>
      </c>
      <c r="C92" s="6" t="s">
        <v>64</v>
      </c>
      <c r="D92" s="4">
        <v>5</v>
      </c>
      <c r="F92" s="33" t="s">
        <v>146</v>
      </c>
      <c r="G92" s="4" t="str">
        <f>Risk_Assessment!I98</f>
        <v>TBC</v>
      </c>
      <c r="H92" s="73" t="s">
        <v>817</v>
      </c>
      <c r="I92" s="34" t="str">
        <f>Risk_Assessment!M98</f>
        <v>TBC</v>
      </c>
      <c r="J92" s="34" t="str">
        <f t="shared" si="1"/>
        <v>No risk</v>
      </c>
      <c r="O92" s="177" t="s">
        <v>557</v>
      </c>
    </row>
    <row r="93" spans="1:15" x14ac:dyDescent="0.25">
      <c r="A93" s="4" t="s">
        <v>147</v>
      </c>
      <c r="C93" s="6" t="s">
        <v>333</v>
      </c>
      <c r="D93" s="4">
        <v>5</v>
      </c>
      <c r="F93" s="33" t="s">
        <v>148</v>
      </c>
      <c r="G93" s="4" t="str">
        <f>Risk_Assessment!I99</f>
        <v>TBC</v>
      </c>
      <c r="H93" s="73" t="s">
        <v>817</v>
      </c>
      <c r="I93" s="34" t="str">
        <f>Risk_Assessment!M99</f>
        <v>TBC</v>
      </c>
      <c r="J93" s="34" t="str">
        <f t="shared" si="1"/>
        <v>No risk</v>
      </c>
      <c r="O93" s="177" t="s">
        <v>558</v>
      </c>
    </row>
    <row r="94" spans="1:15" x14ac:dyDescent="0.25">
      <c r="A94" s="4" t="s">
        <v>447</v>
      </c>
      <c r="C94" s="4" t="s">
        <v>73</v>
      </c>
      <c r="F94" s="33">
        <f>Risk_Assessment!H100</f>
        <v>0</v>
      </c>
      <c r="G94" s="4" t="str">
        <f>Risk_Assessment!I100</f>
        <v>N/A</v>
      </c>
      <c r="H94" s="73" t="s">
        <v>946</v>
      </c>
      <c r="I94" s="34" t="str">
        <f>Risk_Assessment!M100</f>
        <v/>
      </c>
      <c r="J94" s="34" t="str">
        <f t="shared" si="1"/>
        <v>No risk</v>
      </c>
      <c r="O94" s="177" t="s">
        <v>559</v>
      </c>
    </row>
    <row r="95" spans="1:15" x14ac:dyDescent="0.25">
      <c r="A95" s="4" t="s">
        <v>448</v>
      </c>
      <c r="C95" s="4" t="s">
        <v>73</v>
      </c>
      <c r="F95" s="33">
        <f>Risk_Assessment!H101</f>
        <v>0</v>
      </c>
      <c r="G95" s="4" t="str">
        <f>Risk_Assessment!I101</f>
        <v>N/A</v>
      </c>
      <c r="H95" s="73" t="s">
        <v>946</v>
      </c>
      <c r="I95" s="34" t="str">
        <f>Risk_Assessment!M101</f>
        <v/>
      </c>
      <c r="J95" s="34" t="str">
        <f t="shared" si="1"/>
        <v>No risk</v>
      </c>
      <c r="O95" s="177" t="s">
        <v>560</v>
      </c>
    </row>
    <row r="96" spans="1:15" x14ac:dyDescent="0.25">
      <c r="A96" s="4" t="s">
        <v>449</v>
      </c>
      <c r="C96" s="4" t="s">
        <v>73</v>
      </c>
      <c r="F96" s="33">
        <f>Risk_Assessment!H102</f>
        <v>0</v>
      </c>
      <c r="G96" s="4" t="str">
        <f>Risk_Assessment!I102</f>
        <v>N/A</v>
      </c>
      <c r="H96" s="73" t="s">
        <v>946</v>
      </c>
      <c r="I96" s="34" t="str">
        <f>Risk_Assessment!M102</f>
        <v/>
      </c>
      <c r="J96" s="34" t="str">
        <f t="shared" si="1"/>
        <v>No risk</v>
      </c>
      <c r="O96" s="177" t="s">
        <v>561</v>
      </c>
    </row>
    <row r="97" spans="1:15" x14ac:dyDescent="0.25">
      <c r="A97" s="46" t="s">
        <v>457</v>
      </c>
      <c r="B97" s="46"/>
      <c r="C97" s="47"/>
      <c r="D97" s="46"/>
      <c r="E97" s="46"/>
      <c r="F97" s="32"/>
      <c r="G97" s="4"/>
      <c r="H97" s="73"/>
      <c r="O97" s="177" t="s">
        <v>562</v>
      </c>
    </row>
    <row r="98" spans="1:15" x14ac:dyDescent="0.25">
      <c r="A98" s="4" t="s">
        <v>149</v>
      </c>
      <c r="C98" s="4" t="s">
        <v>64</v>
      </c>
      <c r="D98" s="4">
        <v>5</v>
      </c>
      <c r="F98" s="33" t="s">
        <v>150</v>
      </c>
      <c r="G98" s="4" t="str">
        <f>Risk_Assessment!I104</f>
        <v>TBC</v>
      </c>
      <c r="H98" s="73" t="s">
        <v>936</v>
      </c>
      <c r="I98" s="34" t="str">
        <f>Risk_Assessment!M104</f>
        <v>TBC</v>
      </c>
      <c r="J98" s="34" t="str">
        <f t="shared" si="1"/>
        <v>No risk</v>
      </c>
      <c r="O98" s="177" t="s">
        <v>563</v>
      </c>
    </row>
    <row r="99" spans="1:15" x14ac:dyDescent="0.25">
      <c r="A99" s="4" t="s">
        <v>151</v>
      </c>
      <c r="C99" s="4" t="s">
        <v>64</v>
      </c>
      <c r="D99" s="4">
        <v>4</v>
      </c>
      <c r="F99" s="33" t="s">
        <v>152</v>
      </c>
      <c r="G99" s="4" t="str">
        <f>Risk_Assessment!I105</f>
        <v>TBC</v>
      </c>
      <c r="H99" s="73" t="s">
        <v>395</v>
      </c>
      <c r="I99" s="34" t="str">
        <f>Risk_Assessment!M105</f>
        <v>TBC</v>
      </c>
      <c r="J99" s="34" t="str">
        <f t="shared" si="1"/>
        <v>No risk</v>
      </c>
      <c r="O99" s="177" t="s">
        <v>564</v>
      </c>
    </row>
    <row r="100" spans="1:15" x14ac:dyDescent="0.25">
      <c r="A100" s="4" t="s">
        <v>153</v>
      </c>
      <c r="C100" s="4" t="s">
        <v>73</v>
      </c>
      <c r="D100" s="4">
        <v>5</v>
      </c>
      <c r="F100" s="33" t="s">
        <v>154</v>
      </c>
      <c r="G100" s="4" t="str">
        <f>Risk_Assessment!I106</f>
        <v>TBC</v>
      </c>
      <c r="H100" s="73" t="s">
        <v>396</v>
      </c>
      <c r="I100" s="34" t="str">
        <f>Risk_Assessment!M106</f>
        <v>TBC</v>
      </c>
      <c r="J100" s="34" t="str">
        <f t="shared" si="1"/>
        <v>No risk</v>
      </c>
      <c r="O100" s="177" t="s">
        <v>565</v>
      </c>
    </row>
    <row r="101" spans="1:15" x14ac:dyDescent="0.25">
      <c r="A101" s="4" t="s">
        <v>155</v>
      </c>
      <c r="C101" s="4" t="s">
        <v>64</v>
      </c>
      <c r="D101" s="4">
        <v>5</v>
      </c>
      <c r="F101" s="33" t="s">
        <v>156</v>
      </c>
      <c r="G101" s="4" t="str">
        <f>Risk_Assessment!I107</f>
        <v>TBC</v>
      </c>
      <c r="H101" s="73" t="s">
        <v>397</v>
      </c>
      <c r="I101" s="34" t="str">
        <f>Risk_Assessment!M107</f>
        <v>TBC</v>
      </c>
      <c r="J101" s="34" t="str">
        <f t="shared" si="1"/>
        <v>No risk</v>
      </c>
      <c r="O101" s="177" t="s">
        <v>566</v>
      </c>
    </row>
    <row r="102" spans="1:15" x14ac:dyDescent="0.25">
      <c r="A102" s="4" t="s">
        <v>157</v>
      </c>
      <c r="C102" s="4" t="s">
        <v>64</v>
      </c>
      <c r="D102" s="4">
        <v>5</v>
      </c>
      <c r="F102" s="33" t="s">
        <v>158</v>
      </c>
      <c r="G102" s="4" t="str">
        <f>Risk_Assessment!I108</f>
        <v>TBC</v>
      </c>
      <c r="H102" s="73" t="s">
        <v>398</v>
      </c>
      <c r="I102" s="34" t="str">
        <f>Risk_Assessment!M108</f>
        <v>TBC</v>
      </c>
      <c r="J102" s="34" t="str">
        <f t="shared" si="1"/>
        <v>No risk</v>
      </c>
      <c r="O102" s="177" t="s">
        <v>1056</v>
      </c>
    </row>
    <row r="103" spans="1:15" x14ac:dyDescent="0.25">
      <c r="A103" s="4" t="s">
        <v>159</v>
      </c>
      <c r="C103" s="4" t="s">
        <v>73</v>
      </c>
      <c r="F103" s="33">
        <f>Risk_Assessment!H109</f>
        <v>0</v>
      </c>
      <c r="G103" s="4" t="str">
        <f>Risk_Assessment!I109</f>
        <v>N/A</v>
      </c>
      <c r="H103" s="73" t="s">
        <v>946</v>
      </c>
      <c r="I103" s="34" t="str">
        <f>Risk_Assessment!M109</f>
        <v/>
      </c>
      <c r="J103" s="34" t="str">
        <f t="shared" si="1"/>
        <v>No risk</v>
      </c>
      <c r="O103" s="177" t="s">
        <v>567</v>
      </c>
    </row>
    <row r="104" spans="1:15" x14ac:dyDescent="0.25">
      <c r="A104" s="4" t="s">
        <v>160</v>
      </c>
      <c r="C104" s="4" t="s">
        <v>73</v>
      </c>
      <c r="F104" s="33">
        <f>Risk_Assessment!H110</f>
        <v>0</v>
      </c>
      <c r="G104" s="4" t="str">
        <f>Risk_Assessment!I110</f>
        <v>N/A</v>
      </c>
      <c r="H104" s="73" t="s">
        <v>946</v>
      </c>
      <c r="I104" s="34" t="str">
        <f>Risk_Assessment!M110</f>
        <v/>
      </c>
      <c r="J104" s="34" t="str">
        <f t="shared" si="1"/>
        <v>No risk</v>
      </c>
      <c r="O104" s="177" t="s">
        <v>568</v>
      </c>
    </row>
    <row r="105" spans="1:15" x14ac:dyDescent="0.25">
      <c r="A105" s="4" t="s">
        <v>161</v>
      </c>
      <c r="C105" s="4" t="s">
        <v>73</v>
      </c>
      <c r="F105" s="33">
        <f>Risk_Assessment!H111</f>
        <v>0</v>
      </c>
      <c r="G105" s="4" t="str">
        <f>Risk_Assessment!I111</f>
        <v>N/A</v>
      </c>
      <c r="H105" s="73" t="s">
        <v>946</v>
      </c>
      <c r="I105" s="34" t="str">
        <f>Risk_Assessment!M111</f>
        <v/>
      </c>
      <c r="J105" s="34" t="str">
        <f t="shared" si="1"/>
        <v>No risk</v>
      </c>
      <c r="O105" s="177" t="s">
        <v>569</v>
      </c>
    </row>
    <row r="106" spans="1:15" x14ac:dyDescent="0.25">
      <c r="A106" s="46" t="s">
        <v>458</v>
      </c>
      <c r="B106" s="46"/>
      <c r="C106" s="47"/>
      <c r="D106" s="46"/>
      <c r="E106" s="46"/>
      <c r="F106" s="32"/>
      <c r="G106" s="4"/>
      <c r="H106" s="73"/>
      <c r="O106" s="177" t="s">
        <v>570</v>
      </c>
    </row>
    <row r="107" spans="1:15" x14ac:dyDescent="0.25">
      <c r="A107" s="4" t="s">
        <v>162</v>
      </c>
      <c r="C107" s="4" t="s">
        <v>64</v>
      </c>
      <c r="D107" s="4">
        <v>5</v>
      </c>
      <c r="F107" s="33" t="s">
        <v>163</v>
      </c>
      <c r="G107" s="4" t="str">
        <f>Risk_Assessment!I113</f>
        <v>TBC</v>
      </c>
      <c r="H107" s="73" t="s">
        <v>399</v>
      </c>
      <c r="I107" s="34" t="str">
        <f>Risk_Assessment!M113</f>
        <v>TBC</v>
      </c>
      <c r="J107" s="34" t="str">
        <f t="shared" si="1"/>
        <v>No risk</v>
      </c>
      <c r="O107" s="177" t="s">
        <v>571</v>
      </c>
    </row>
    <row r="108" spans="1:15" x14ac:dyDescent="0.25">
      <c r="A108" s="4" t="s">
        <v>164</v>
      </c>
      <c r="C108" s="4" t="s">
        <v>64</v>
      </c>
      <c r="D108" s="4">
        <v>5</v>
      </c>
      <c r="F108" s="33" t="s">
        <v>165</v>
      </c>
      <c r="G108" s="4" t="str">
        <f>Risk_Assessment!I114</f>
        <v>TBC</v>
      </c>
      <c r="H108" s="73" t="s">
        <v>400</v>
      </c>
      <c r="I108" s="34" t="str">
        <f>Risk_Assessment!M114</f>
        <v>TBC</v>
      </c>
      <c r="J108" s="34" t="str">
        <f t="shared" si="1"/>
        <v>No risk</v>
      </c>
      <c r="O108" s="177" t="s">
        <v>572</v>
      </c>
    </row>
    <row r="109" spans="1:15" x14ac:dyDescent="0.25">
      <c r="A109" s="4" t="s">
        <v>166</v>
      </c>
      <c r="C109" s="4" t="s">
        <v>64</v>
      </c>
      <c r="D109" s="4">
        <v>5</v>
      </c>
      <c r="F109" s="33" t="s">
        <v>167</v>
      </c>
      <c r="G109" s="4" t="str">
        <f>Risk_Assessment!I115</f>
        <v>TBC</v>
      </c>
      <c r="H109" s="73" t="s">
        <v>401</v>
      </c>
      <c r="I109" s="34" t="str">
        <f>Risk_Assessment!M115</f>
        <v>TBC</v>
      </c>
      <c r="J109" s="34" t="str">
        <f t="shared" si="1"/>
        <v>No risk</v>
      </c>
      <c r="O109" s="177" t="s">
        <v>573</v>
      </c>
    </row>
    <row r="110" spans="1:15" x14ac:dyDescent="0.25">
      <c r="A110" s="4" t="s">
        <v>168</v>
      </c>
      <c r="C110" s="6" t="s">
        <v>64</v>
      </c>
      <c r="D110" s="4">
        <v>3</v>
      </c>
      <c r="F110" s="33" t="s">
        <v>169</v>
      </c>
      <c r="G110" s="4" t="str">
        <f>Risk_Assessment!I116</f>
        <v>TBC</v>
      </c>
      <c r="H110" s="73" t="s">
        <v>402</v>
      </c>
      <c r="I110" s="34" t="str">
        <f>Risk_Assessment!M116</f>
        <v>TBC</v>
      </c>
      <c r="J110" s="34" t="str">
        <f t="shared" si="1"/>
        <v>No risk</v>
      </c>
      <c r="O110" s="177" t="s">
        <v>574</v>
      </c>
    </row>
    <row r="111" spans="1:15" x14ac:dyDescent="0.25">
      <c r="A111" s="4" t="s">
        <v>170</v>
      </c>
      <c r="C111" s="6" t="s">
        <v>64</v>
      </c>
      <c r="D111" s="6">
        <v>5</v>
      </c>
      <c r="F111" s="33" t="s">
        <v>171</v>
      </c>
      <c r="G111" s="4" t="str">
        <f>Risk_Assessment!I117</f>
        <v>TBC</v>
      </c>
      <c r="H111" s="73" t="s">
        <v>403</v>
      </c>
      <c r="I111" s="34" t="str">
        <f>Risk_Assessment!M117</f>
        <v>TBC</v>
      </c>
      <c r="J111" s="34" t="str">
        <f t="shared" si="1"/>
        <v>No risk</v>
      </c>
      <c r="O111" s="177" t="s">
        <v>575</v>
      </c>
    </row>
    <row r="112" spans="1:15" x14ac:dyDescent="0.25">
      <c r="A112" s="4" t="s">
        <v>172</v>
      </c>
      <c r="C112" s="4" t="s">
        <v>73</v>
      </c>
      <c r="F112" s="33">
        <f>Risk_Assessment!H118</f>
        <v>0</v>
      </c>
      <c r="G112" s="4" t="str">
        <f>Risk_Assessment!I118</f>
        <v>N/A</v>
      </c>
      <c r="H112" s="73" t="s">
        <v>946</v>
      </c>
      <c r="I112" s="34" t="str">
        <f>Risk_Assessment!M118</f>
        <v/>
      </c>
      <c r="J112" s="34" t="str">
        <f t="shared" si="1"/>
        <v>No risk</v>
      </c>
      <c r="O112" s="177" t="s">
        <v>576</v>
      </c>
    </row>
    <row r="113" spans="1:15" x14ac:dyDescent="0.25">
      <c r="A113" s="4" t="s">
        <v>173</v>
      </c>
      <c r="C113" s="4" t="s">
        <v>73</v>
      </c>
      <c r="F113" s="33">
        <f>Risk_Assessment!H119</f>
        <v>0</v>
      </c>
      <c r="G113" s="4" t="str">
        <f>Risk_Assessment!I119</f>
        <v>N/A</v>
      </c>
      <c r="H113" s="73" t="s">
        <v>946</v>
      </c>
      <c r="I113" s="34" t="str">
        <f>Risk_Assessment!M119</f>
        <v/>
      </c>
      <c r="J113" s="34" t="str">
        <f t="shared" si="1"/>
        <v>No risk</v>
      </c>
      <c r="O113" s="177" t="s">
        <v>577</v>
      </c>
    </row>
    <row r="114" spans="1:15" x14ac:dyDescent="0.25">
      <c r="A114" s="4" t="s">
        <v>174</v>
      </c>
      <c r="C114" s="4" t="s">
        <v>73</v>
      </c>
      <c r="F114" s="33">
        <f>Risk_Assessment!H120</f>
        <v>0</v>
      </c>
      <c r="G114" s="4" t="str">
        <f>Risk_Assessment!I120</f>
        <v>N/A</v>
      </c>
      <c r="H114" s="73" t="s">
        <v>946</v>
      </c>
      <c r="I114" s="34" t="str">
        <f>Risk_Assessment!M120</f>
        <v/>
      </c>
      <c r="J114" s="34" t="str">
        <f t="shared" si="1"/>
        <v>No risk</v>
      </c>
      <c r="O114" s="177" t="s">
        <v>578</v>
      </c>
    </row>
    <row r="115" spans="1:15" x14ac:dyDescent="0.25">
      <c r="A115" s="46" t="s">
        <v>459</v>
      </c>
      <c r="B115" s="46"/>
      <c r="C115" s="47"/>
      <c r="D115" s="46"/>
      <c r="E115" s="46"/>
      <c r="F115" s="32"/>
      <c r="G115" s="4"/>
      <c r="H115" s="73"/>
      <c r="O115" s="177" t="s">
        <v>579</v>
      </c>
    </row>
    <row r="116" spans="1:15" x14ac:dyDescent="0.25">
      <c r="A116" s="4" t="s">
        <v>175</v>
      </c>
      <c r="C116" s="4" t="s">
        <v>64</v>
      </c>
      <c r="D116" s="4">
        <v>5</v>
      </c>
      <c r="F116" s="33" t="s">
        <v>176</v>
      </c>
      <c r="G116" s="4" t="str">
        <f>Risk_Assessment!I122</f>
        <v>TBC</v>
      </c>
      <c r="H116" s="73" t="s">
        <v>404</v>
      </c>
      <c r="I116" s="34" t="str">
        <f>Risk_Assessment!M122</f>
        <v>TBC</v>
      </c>
      <c r="J116" s="34" t="str">
        <f t="shared" si="1"/>
        <v>No risk</v>
      </c>
      <c r="O116" s="177" t="s">
        <v>580</v>
      </c>
    </row>
    <row r="117" spans="1:15" x14ac:dyDescent="0.25">
      <c r="A117" s="4" t="s">
        <v>177</v>
      </c>
      <c r="C117" s="4" t="s">
        <v>64</v>
      </c>
      <c r="D117" s="4">
        <v>4</v>
      </c>
      <c r="F117" s="33" t="s">
        <v>178</v>
      </c>
      <c r="G117" s="4" t="str">
        <f>Risk_Assessment!I123</f>
        <v>TBC</v>
      </c>
      <c r="H117" s="73" t="s">
        <v>405</v>
      </c>
      <c r="I117" s="34" t="str">
        <f>Risk_Assessment!M123</f>
        <v>TBC</v>
      </c>
      <c r="J117" s="34" t="str">
        <f t="shared" si="1"/>
        <v>No risk</v>
      </c>
      <c r="O117" s="177" t="s">
        <v>581</v>
      </c>
    </row>
    <row r="118" spans="1:15" x14ac:dyDescent="0.25">
      <c r="A118" s="4" t="s">
        <v>179</v>
      </c>
      <c r="C118" s="4" t="s">
        <v>64</v>
      </c>
      <c r="D118" s="4">
        <v>5</v>
      </c>
      <c r="F118" s="33" t="s">
        <v>937</v>
      </c>
      <c r="G118" s="4" t="str">
        <f>Risk_Assessment!I124</f>
        <v>TBC</v>
      </c>
      <c r="H118" s="73" t="s">
        <v>406</v>
      </c>
      <c r="I118" s="34" t="str">
        <f>Risk_Assessment!M124</f>
        <v>TBC</v>
      </c>
      <c r="J118" s="34" t="str">
        <f t="shared" si="1"/>
        <v>No risk</v>
      </c>
      <c r="O118" s="177" t="s">
        <v>582</v>
      </c>
    </row>
    <row r="119" spans="1:15" x14ac:dyDescent="0.25">
      <c r="A119" s="4" t="s">
        <v>180</v>
      </c>
      <c r="C119" s="4" t="s">
        <v>64</v>
      </c>
      <c r="D119" s="4">
        <v>5</v>
      </c>
      <c r="F119" s="33" t="s">
        <v>181</v>
      </c>
      <c r="G119" s="4" t="str">
        <f>Risk_Assessment!I125</f>
        <v>TBC</v>
      </c>
      <c r="H119" s="73" t="s">
        <v>407</v>
      </c>
      <c r="I119" s="34" t="str">
        <f>Risk_Assessment!M125</f>
        <v>TBC</v>
      </c>
      <c r="J119" s="34" t="str">
        <f t="shared" si="1"/>
        <v>No risk</v>
      </c>
      <c r="O119" s="177" t="s">
        <v>583</v>
      </c>
    </row>
    <row r="120" spans="1:15" x14ac:dyDescent="0.25">
      <c r="A120" s="4" t="s">
        <v>182</v>
      </c>
      <c r="C120" s="4" t="s">
        <v>64</v>
      </c>
      <c r="D120" s="4">
        <v>5</v>
      </c>
      <c r="F120" s="33" t="s">
        <v>183</v>
      </c>
      <c r="G120" s="4" t="str">
        <f>Risk_Assessment!I126</f>
        <v>TBC</v>
      </c>
      <c r="H120" s="73" t="s">
        <v>408</v>
      </c>
      <c r="I120" s="34" t="str">
        <f>Risk_Assessment!M126</f>
        <v>TBC</v>
      </c>
      <c r="J120" s="34" t="str">
        <f t="shared" si="1"/>
        <v>No risk</v>
      </c>
      <c r="O120" s="177" t="s">
        <v>584</v>
      </c>
    </row>
    <row r="121" spans="1:15" x14ac:dyDescent="0.25">
      <c r="A121" s="4" t="s">
        <v>184</v>
      </c>
      <c r="C121" s="4" t="s">
        <v>64</v>
      </c>
      <c r="D121" s="4">
        <v>5</v>
      </c>
      <c r="F121" s="33" t="s">
        <v>185</v>
      </c>
      <c r="G121" s="4" t="str">
        <f>Risk_Assessment!I127</f>
        <v>TBC</v>
      </c>
      <c r="H121" s="73" t="s">
        <v>409</v>
      </c>
      <c r="I121" s="34" t="str">
        <f>Risk_Assessment!M127</f>
        <v>TBC</v>
      </c>
      <c r="J121" s="34" t="str">
        <f t="shared" si="1"/>
        <v>No risk</v>
      </c>
      <c r="O121" s="177" t="s">
        <v>585</v>
      </c>
    </row>
    <row r="122" spans="1:15" x14ac:dyDescent="0.25">
      <c r="A122" s="4" t="s">
        <v>186</v>
      </c>
      <c r="C122" s="4" t="s">
        <v>73</v>
      </c>
      <c r="D122" s="4">
        <v>5</v>
      </c>
      <c r="F122" s="33" t="s">
        <v>187</v>
      </c>
      <c r="G122" s="4" t="str">
        <f>Risk_Assessment!I128</f>
        <v>TBC</v>
      </c>
      <c r="H122" s="73" t="s">
        <v>984</v>
      </c>
      <c r="I122" s="34" t="str">
        <f>Risk_Assessment!M128</f>
        <v>TBC</v>
      </c>
      <c r="J122" s="34" t="str">
        <f t="shared" si="1"/>
        <v>No risk</v>
      </c>
      <c r="O122" s="177" t="s">
        <v>586</v>
      </c>
    </row>
    <row r="123" spans="1:15" x14ac:dyDescent="0.25">
      <c r="A123" s="4" t="s">
        <v>188</v>
      </c>
      <c r="C123" s="4" t="s">
        <v>73</v>
      </c>
      <c r="D123" s="4">
        <v>4</v>
      </c>
      <c r="F123" s="33" t="s">
        <v>189</v>
      </c>
      <c r="G123" s="4" t="str">
        <f>Risk_Assessment!I129</f>
        <v>TBC</v>
      </c>
      <c r="H123" s="73" t="s">
        <v>410</v>
      </c>
      <c r="I123" s="34" t="str">
        <f>Risk_Assessment!M129</f>
        <v>TBC</v>
      </c>
      <c r="J123" s="34" t="str">
        <f t="shared" si="1"/>
        <v>No risk</v>
      </c>
      <c r="O123" s="177" t="s">
        <v>587</v>
      </c>
    </row>
    <row r="124" spans="1:15" x14ac:dyDescent="0.25">
      <c r="A124" s="4" t="s">
        <v>190</v>
      </c>
      <c r="C124" s="4" t="s">
        <v>73</v>
      </c>
      <c r="D124" s="4">
        <v>5</v>
      </c>
      <c r="F124" s="33" t="s">
        <v>191</v>
      </c>
      <c r="G124" s="4" t="str">
        <f>Risk_Assessment!I130</f>
        <v>TBC</v>
      </c>
      <c r="H124" s="73" t="s">
        <v>411</v>
      </c>
      <c r="I124" s="34" t="str">
        <f>Risk_Assessment!M130</f>
        <v>TBC</v>
      </c>
      <c r="J124" s="34" t="str">
        <f t="shared" si="1"/>
        <v>No risk</v>
      </c>
      <c r="O124" s="177" t="s">
        <v>588</v>
      </c>
    </row>
    <row r="125" spans="1:15" x14ac:dyDescent="0.25">
      <c r="A125" s="4" t="s">
        <v>192</v>
      </c>
      <c r="C125" s="4" t="s">
        <v>64</v>
      </c>
      <c r="D125" s="4">
        <v>4</v>
      </c>
      <c r="F125" s="33" t="s">
        <v>999</v>
      </c>
      <c r="G125" s="4" t="str">
        <f>Risk_Assessment!I131</f>
        <v>TBC</v>
      </c>
      <c r="H125" s="73" t="s">
        <v>1000</v>
      </c>
      <c r="I125" s="34" t="str">
        <f>Risk_Assessment!M131</f>
        <v>TBC</v>
      </c>
      <c r="J125" s="34" t="str">
        <f t="shared" si="1"/>
        <v>No risk</v>
      </c>
      <c r="O125" s="177" t="s">
        <v>589</v>
      </c>
    </row>
    <row r="126" spans="1:15" x14ac:dyDescent="0.25">
      <c r="A126" s="4" t="s">
        <v>193</v>
      </c>
      <c r="C126" s="4" t="s">
        <v>73</v>
      </c>
      <c r="F126" s="33">
        <f>Risk_Assessment!H132</f>
        <v>0</v>
      </c>
      <c r="G126" s="4" t="str">
        <f>Risk_Assessment!I132</f>
        <v>N/A</v>
      </c>
      <c r="H126" s="73" t="s">
        <v>946</v>
      </c>
      <c r="I126" s="34" t="str">
        <f>Risk_Assessment!M132</f>
        <v/>
      </c>
      <c r="J126" s="34" t="str">
        <f t="shared" si="1"/>
        <v>No risk</v>
      </c>
      <c r="O126" s="177" t="s">
        <v>590</v>
      </c>
    </row>
    <row r="127" spans="1:15" x14ac:dyDescent="0.25">
      <c r="A127" s="4" t="s">
        <v>194</v>
      </c>
      <c r="C127" s="4" t="s">
        <v>73</v>
      </c>
      <c r="F127" s="33">
        <f>Risk_Assessment!H133</f>
        <v>0</v>
      </c>
      <c r="G127" s="4" t="str">
        <f>Risk_Assessment!I133</f>
        <v>N/A</v>
      </c>
      <c r="H127" s="73" t="s">
        <v>946</v>
      </c>
      <c r="I127" s="34" t="str">
        <f>Risk_Assessment!M133</f>
        <v/>
      </c>
      <c r="J127" s="34" t="str">
        <f t="shared" si="1"/>
        <v>No risk</v>
      </c>
      <c r="O127" s="177" t="s">
        <v>591</v>
      </c>
    </row>
    <row r="128" spans="1:15" x14ac:dyDescent="0.25">
      <c r="A128" s="4" t="s">
        <v>195</v>
      </c>
      <c r="C128" s="4" t="s">
        <v>73</v>
      </c>
      <c r="F128" s="33">
        <f>Risk_Assessment!H134</f>
        <v>0</v>
      </c>
      <c r="G128" s="4" t="str">
        <f>Risk_Assessment!I134</f>
        <v>N/A</v>
      </c>
      <c r="H128" s="73" t="s">
        <v>946</v>
      </c>
      <c r="I128" s="34" t="str">
        <f>Risk_Assessment!M134</f>
        <v/>
      </c>
      <c r="J128" s="34" t="str">
        <f t="shared" si="1"/>
        <v>No risk</v>
      </c>
      <c r="O128" s="177" t="s">
        <v>592</v>
      </c>
    </row>
    <row r="129" spans="1:15" x14ac:dyDescent="0.25">
      <c r="A129" s="46" t="s">
        <v>460</v>
      </c>
      <c r="B129" s="46"/>
      <c r="C129" s="47"/>
      <c r="D129" s="46"/>
      <c r="E129" s="46"/>
      <c r="F129" s="32"/>
      <c r="G129" s="4"/>
      <c r="H129" s="73"/>
      <c r="O129" s="177" t="s">
        <v>593</v>
      </c>
    </row>
    <row r="130" spans="1:15" x14ac:dyDescent="0.25">
      <c r="A130" s="4" t="s">
        <v>196</v>
      </c>
      <c r="C130" s="4" t="s">
        <v>64</v>
      </c>
      <c r="D130" s="4">
        <v>5</v>
      </c>
      <c r="F130" s="33" t="s">
        <v>197</v>
      </c>
      <c r="G130" s="4" t="str">
        <f>Risk_Assessment!I136</f>
        <v>TBC</v>
      </c>
      <c r="H130" s="73" t="s">
        <v>412</v>
      </c>
      <c r="I130" s="34" t="str">
        <f>Risk_Assessment!M136</f>
        <v>TBC</v>
      </c>
      <c r="J130" s="34" t="str">
        <f t="shared" si="1"/>
        <v>No risk</v>
      </c>
      <c r="O130" s="177" t="s">
        <v>594</v>
      </c>
    </row>
    <row r="131" spans="1:15" x14ac:dyDescent="0.25">
      <c r="A131" s="4" t="s">
        <v>198</v>
      </c>
      <c r="C131" s="4" t="s">
        <v>64</v>
      </c>
      <c r="D131" s="4">
        <v>5</v>
      </c>
      <c r="F131" s="34" t="s">
        <v>413</v>
      </c>
      <c r="G131" s="4" t="str">
        <f>Risk_Assessment!I137</f>
        <v>TBC</v>
      </c>
      <c r="H131" s="73" t="s">
        <v>414</v>
      </c>
      <c r="I131" s="34" t="str">
        <f>Risk_Assessment!M137</f>
        <v>TBC</v>
      </c>
      <c r="J131" s="34" t="str">
        <f t="shared" ref="J131:J185" si="2">IF(G131=C131,"Risk present","No risk")</f>
        <v>No risk</v>
      </c>
      <c r="O131" s="177" t="s">
        <v>595</v>
      </c>
    </row>
    <row r="132" spans="1:15" x14ac:dyDescent="0.25">
      <c r="A132" s="4" t="s">
        <v>199</v>
      </c>
      <c r="C132" s="4" t="s">
        <v>64</v>
      </c>
      <c r="D132" s="4">
        <v>3</v>
      </c>
      <c r="F132" s="33" t="s">
        <v>200</v>
      </c>
      <c r="G132" s="4" t="str">
        <f>Risk_Assessment!I138</f>
        <v>TBC</v>
      </c>
      <c r="H132" s="73" t="s">
        <v>415</v>
      </c>
      <c r="I132" s="34" t="str">
        <f>Risk_Assessment!M138</f>
        <v>TBC</v>
      </c>
      <c r="J132" s="34" t="str">
        <f t="shared" si="2"/>
        <v>No risk</v>
      </c>
      <c r="O132" s="177" t="s">
        <v>596</v>
      </c>
    </row>
    <row r="133" spans="1:15" x14ac:dyDescent="0.25">
      <c r="A133" s="4" t="s">
        <v>201</v>
      </c>
      <c r="C133" s="6" t="s">
        <v>334</v>
      </c>
      <c r="D133" s="4">
        <v>3</v>
      </c>
      <c r="F133" s="33" t="s">
        <v>202</v>
      </c>
      <c r="G133" s="4" t="str">
        <f>Risk_Assessment!I139</f>
        <v>TBC</v>
      </c>
      <c r="H133" s="73" t="s">
        <v>416</v>
      </c>
      <c r="I133" s="34" t="str">
        <f>Risk_Assessment!M139</f>
        <v>TBC</v>
      </c>
      <c r="J133" s="34" t="str">
        <f t="shared" si="2"/>
        <v>No risk</v>
      </c>
      <c r="O133" s="177" t="s">
        <v>597</v>
      </c>
    </row>
    <row r="134" spans="1:15" x14ac:dyDescent="0.25">
      <c r="A134" s="4" t="s">
        <v>203</v>
      </c>
      <c r="C134" s="6" t="s">
        <v>334</v>
      </c>
      <c r="D134" s="4">
        <v>3</v>
      </c>
      <c r="F134" s="33" t="s">
        <v>204</v>
      </c>
      <c r="G134" s="4" t="str">
        <f>Risk_Assessment!I140</f>
        <v>TBC</v>
      </c>
      <c r="H134" s="73" t="s">
        <v>417</v>
      </c>
      <c r="I134" s="34" t="str">
        <f>Risk_Assessment!M140</f>
        <v>TBC</v>
      </c>
      <c r="J134" s="34" t="str">
        <f t="shared" si="2"/>
        <v>No risk</v>
      </c>
      <c r="O134" s="177" t="s">
        <v>598</v>
      </c>
    </row>
    <row r="135" spans="1:15" x14ac:dyDescent="0.25">
      <c r="A135" s="4" t="s">
        <v>205</v>
      </c>
      <c r="C135" s="4" t="s">
        <v>73</v>
      </c>
      <c r="F135" s="33">
        <f>Risk_Assessment!H141</f>
        <v>0</v>
      </c>
      <c r="G135" s="4" t="str">
        <f>Risk_Assessment!I141</f>
        <v>N/A</v>
      </c>
      <c r="H135" s="73" t="s">
        <v>946</v>
      </c>
      <c r="I135" s="34" t="str">
        <f>Risk_Assessment!M141</f>
        <v/>
      </c>
      <c r="J135" s="34" t="str">
        <f t="shared" si="2"/>
        <v>No risk</v>
      </c>
      <c r="O135" s="177" t="s">
        <v>599</v>
      </c>
    </row>
    <row r="136" spans="1:15" x14ac:dyDescent="0.25">
      <c r="A136" s="4" t="s">
        <v>206</v>
      </c>
      <c r="C136" s="4" t="s">
        <v>73</v>
      </c>
      <c r="F136" s="33">
        <f>Risk_Assessment!H142</f>
        <v>0</v>
      </c>
      <c r="G136" s="4" t="str">
        <f>Risk_Assessment!I142</f>
        <v>N/A</v>
      </c>
      <c r="H136" s="73" t="s">
        <v>946</v>
      </c>
      <c r="I136" s="34" t="str">
        <f>Risk_Assessment!M142</f>
        <v/>
      </c>
      <c r="J136" s="34" t="str">
        <f t="shared" si="2"/>
        <v>No risk</v>
      </c>
      <c r="O136" s="177" t="s">
        <v>600</v>
      </c>
    </row>
    <row r="137" spans="1:15" x14ac:dyDescent="0.25">
      <c r="A137" s="4" t="s">
        <v>207</v>
      </c>
      <c r="C137" s="4" t="s">
        <v>73</v>
      </c>
      <c r="F137" s="33">
        <f>Risk_Assessment!H143</f>
        <v>0</v>
      </c>
      <c r="G137" s="4" t="str">
        <f>Risk_Assessment!I143</f>
        <v>N/A</v>
      </c>
      <c r="H137" s="73" t="s">
        <v>946</v>
      </c>
      <c r="I137" s="34" t="str">
        <f>Risk_Assessment!M143</f>
        <v/>
      </c>
      <c r="J137" s="34" t="str">
        <f t="shared" si="2"/>
        <v>No risk</v>
      </c>
      <c r="O137" s="177" t="s">
        <v>601</v>
      </c>
    </row>
    <row r="138" spans="1:15" x14ac:dyDescent="0.25">
      <c r="A138" s="46" t="s">
        <v>461</v>
      </c>
      <c r="B138" s="46"/>
      <c r="C138" s="47"/>
      <c r="D138" s="46"/>
      <c r="E138" s="46"/>
      <c r="F138" s="32"/>
      <c r="G138" s="4"/>
      <c r="H138" s="73"/>
      <c r="O138" s="177" t="s">
        <v>602</v>
      </c>
    </row>
    <row r="139" spans="1:15" x14ac:dyDescent="0.25">
      <c r="A139" s="4" t="s">
        <v>208</v>
      </c>
      <c r="C139" s="4" t="s">
        <v>64</v>
      </c>
      <c r="D139" s="4">
        <v>5</v>
      </c>
      <c r="F139" s="33" t="s">
        <v>209</v>
      </c>
      <c r="G139" s="4" t="str">
        <f>Risk_Assessment!I145</f>
        <v>TBC</v>
      </c>
      <c r="H139" s="73" t="s">
        <v>418</v>
      </c>
      <c r="I139" s="34" t="str">
        <f>Risk_Assessment!M145</f>
        <v>TBC</v>
      </c>
      <c r="J139" s="34" t="str">
        <f t="shared" si="2"/>
        <v>No risk</v>
      </c>
      <c r="O139" s="177" t="s">
        <v>603</v>
      </c>
    </row>
    <row r="140" spans="1:15" x14ac:dyDescent="0.25">
      <c r="A140" s="4" t="s">
        <v>210</v>
      </c>
      <c r="C140" s="4" t="s">
        <v>73</v>
      </c>
      <c r="D140" s="4">
        <v>4</v>
      </c>
      <c r="F140" s="33" t="s">
        <v>211</v>
      </c>
      <c r="G140" s="4" t="str">
        <f>Risk_Assessment!I146</f>
        <v>TBC</v>
      </c>
      <c r="H140" s="73" t="s">
        <v>419</v>
      </c>
      <c r="I140" s="34" t="str">
        <f>Risk_Assessment!M146</f>
        <v>TBC</v>
      </c>
      <c r="J140" s="34" t="str">
        <f t="shared" si="2"/>
        <v>No risk</v>
      </c>
      <c r="O140" s="177" t="s">
        <v>604</v>
      </c>
    </row>
    <row r="141" spans="1:15" x14ac:dyDescent="0.25">
      <c r="A141" s="4" t="s">
        <v>212</v>
      </c>
      <c r="C141" s="4" t="s">
        <v>64</v>
      </c>
      <c r="D141" s="4">
        <v>3</v>
      </c>
      <c r="F141" s="33" t="s">
        <v>213</v>
      </c>
      <c r="G141" s="4" t="str">
        <f>Risk_Assessment!I147</f>
        <v>TBC</v>
      </c>
      <c r="H141" s="73" t="s">
        <v>420</v>
      </c>
      <c r="I141" s="34" t="str">
        <f>Risk_Assessment!M147</f>
        <v>TBC</v>
      </c>
      <c r="J141" s="34" t="str">
        <f t="shared" si="2"/>
        <v>No risk</v>
      </c>
      <c r="O141" s="177" t="s">
        <v>605</v>
      </c>
    </row>
    <row r="142" spans="1:15" x14ac:dyDescent="0.25">
      <c r="A142" s="4" t="s">
        <v>214</v>
      </c>
      <c r="C142" s="4" t="s">
        <v>64</v>
      </c>
      <c r="D142" s="4">
        <v>5</v>
      </c>
      <c r="F142" s="33" t="s">
        <v>215</v>
      </c>
      <c r="G142" s="4" t="str">
        <f>Risk_Assessment!I148</f>
        <v>TBC</v>
      </c>
      <c r="H142" s="73" t="s">
        <v>421</v>
      </c>
      <c r="I142" s="34" t="str">
        <f>Risk_Assessment!M148</f>
        <v>TBC</v>
      </c>
      <c r="J142" s="34" t="str">
        <f t="shared" si="2"/>
        <v>No risk</v>
      </c>
      <c r="O142" s="177" t="s">
        <v>606</v>
      </c>
    </row>
    <row r="143" spans="1:15" x14ac:dyDescent="0.25">
      <c r="A143" s="4" t="s">
        <v>216</v>
      </c>
      <c r="C143" s="4" t="s">
        <v>73</v>
      </c>
      <c r="D143" s="4">
        <v>4</v>
      </c>
      <c r="F143" s="33" t="s">
        <v>217</v>
      </c>
      <c r="G143" s="4" t="str">
        <f>Risk_Assessment!I149</f>
        <v>TBC</v>
      </c>
      <c r="H143" s="73" t="s">
        <v>422</v>
      </c>
      <c r="I143" s="34" t="str">
        <f>Risk_Assessment!M149</f>
        <v>TBC</v>
      </c>
      <c r="J143" s="34" t="str">
        <f t="shared" si="2"/>
        <v>No risk</v>
      </c>
      <c r="O143" s="177" t="s">
        <v>607</v>
      </c>
    </row>
    <row r="144" spans="1:15" x14ac:dyDescent="0.25">
      <c r="A144" s="4" t="s">
        <v>218</v>
      </c>
      <c r="C144" s="4" t="s">
        <v>73</v>
      </c>
      <c r="D144" s="4">
        <v>5</v>
      </c>
      <c r="F144" s="33" t="s">
        <v>219</v>
      </c>
      <c r="G144" s="4" t="str">
        <f>Risk_Assessment!I150</f>
        <v>TBC</v>
      </c>
      <c r="H144" s="73" t="s">
        <v>423</v>
      </c>
      <c r="I144" s="34" t="str">
        <f>Risk_Assessment!M150</f>
        <v>TBC</v>
      </c>
      <c r="J144" s="34" t="str">
        <f t="shared" si="2"/>
        <v>No risk</v>
      </c>
      <c r="O144" s="177" t="s">
        <v>608</v>
      </c>
    </row>
    <row r="145" spans="1:15" x14ac:dyDescent="0.25">
      <c r="A145" s="4" t="s">
        <v>220</v>
      </c>
      <c r="C145" s="4" t="s">
        <v>73</v>
      </c>
      <c r="D145" s="4">
        <v>4</v>
      </c>
      <c r="F145" s="33" t="s">
        <v>221</v>
      </c>
      <c r="G145" s="4" t="str">
        <f>Risk_Assessment!I151</f>
        <v>TBC</v>
      </c>
      <c r="H145" s="73" t="s">
        <v>424</v>
      </c>
      <c r="I145" s="34" t="str">
        <f>Risk_Assessment!M151</f>
        <v>TBC</v>
      </c>
      <c r="J145" s="34" t="str">
        <f t="shared" si="2"/>
        <v>No risk</v>
      </c>
      <c r="O145" s="177" t="s">
        <v>609</v>
      </c>
    </row>
    <row r="146" spans="1:15" x14ac:dyDescent="0.25">
      <c r="A146" s="4" t="s">
        <v>222</v>
      </c>
      <c r="C146" s="4" t="s">
        <v>73</v>
      </c>
      <c r="D146" s="4">
        <v>4</v>
      </c>
      <c r="F146" s="33" t="s">
        <v>223</v>
      </c>
      <c r="G146" s="4" t="str">
        <f>Risk_Assessment!I152</f>
        <v>TBC</v>
      </c>
      <c r="H146" s="73" t="s">
        <v>938</v>
      </c>
      <c r="I146" s="34" t="str">
        <f>Risk_Assessment!M152</f>
        <v>TBC</v>
      </c>
      <c r="J146" s="34" t="str">
        <f t="shared" si="2"/>
        <v>No risk</v>
      </c>
      <c r="O146" s="177" t="s">
        <v>610</v>
      </c>
    </row>
    <row r="147" spans="1:15" x14ac:dyDescent="0.25">
      <c r="A147" s="4" t="s">
        <v>224</v>
      </c>
      <c r="C147" s="4" t="s">
        <v>64</v>
      </c>
      <c r="D147" s="4">
        <v>2</v>
      </c>
      <c r="F147" s="33" t="s">
        <v>225</v>
      </c>
      <c r="G147" s="4" t="str">
        <f>Risk_Assessment!I153</f>
        <v>TBC</v>
      </c>
      <c r="H147" s="73" t="s">
        <v>425</v>
      </c>
      <c r="I147" s="34" t="str">
        <f>Risk_Assessment!M153</f>
        <v>TBC</v>
      </c>
      <c r="J147" s="34" t="str">
        <f t="shared" si="2"/>
        <v>No risk</v>
      </c>
      <c r="O147" s="177" t="s">
        <v>611</v>
      </c>
    </row>
    <row r="148" spans="1:15" x14ac:dyDescent="0.25">
      <c r="A148" s="4" t="s">
        <v>226</v>
      </c>
      <c r="C148" s="4" t="s">
        <v>73</v>
      </c>
      <c r="D148" s="4">
        <v>2</v>
      </c>
      <c r="F148" s="33" t="s">
        <v>227</v>
      </c>
      <c r="G148" s="4" t="str">
        <f>Risk_Assessment!I154</f>
        <v>TBC</v>
      </c>
      <c r="H148" s="73" t="s">
        <v>426</v>
      </c>
      <c r="I148" s="34" t="str">
        <f>Risk_Assessment!M154</f>
        <v>TBC</v>
      </c>
      <c r="J148" s="34" t="str">
        <f t="shared" si="2"/>
        <v>No risk</v>
      </c>
      <c r="O148" s="177" t="s">
        <v>612</v>
      </c>
    </row>
    <row r="149" spans="1:15" x14ac:dyDescent="0.25">
      <c r="A149" s="4" t="s">
        <v>228</v>
      </c>
      <c r="C149" s="4" t="s">
        <v>73</v>
      </c>
      <c r="D149" s="4">
        <v>4</v>
      </c>
      <c r="F149" s="33" t="s">
        <v>229</v>
      </c>
      <c r="G149" s="4" t="str">
        <f>Risk_Assessment!I155</f>
        <v>TBC</v>
      </c>
      <c r="H149" s="73" t="s">
        <v>427</v>
      </c>
      <c r="I149" s="34" t="str">
        <f>Risk_Assessment!M155</f>
        <v>TBC</v>
      </c>
      <c r="J149" s="34" t="str">
        <f t="shared" si="2"/>
        <v>No risk</v>
      </c>
      <c r="O149" s="177" t="s">
        <v>613</v>
      </c>
    </row>
    <row r="150" spans="1:15" x14ac:dyDescent="0.25">
      <c r="A150" s="4" t="s">
        <v>230</v>
      </c>
      <c r="C150" s="6" t="s">
        <v>64</v>
      </c>
      <c r="D150" s="4">
        <v>5</v>
      </c>
      <c r="F150" s="33" t="s">
        <v>231</v>
      </c>
      <c r="G150" s="4" t="str">
        <f>Risk_Assessment!I156</f>
        <v>TBC</v>
      </c>
      <c r="H150" s="73" t="s">
        <v>428</v>
      </c>
      <c r="I150" s="34" t="str">
        <f>Risk_Assessment!M156</f>
        <v>TBC</v>
      </c>
      <c r="J150" s="34" t="str">
        <f t="shared" si="2"/>
        <v>No risk</v>
      </c>
      <c r="O150" s="177" t="s">
        <v>614</v>
      </c>
    </row>
    <row r="151" spans="1:15" x14ac:dyDescent="0.25">
      <c r="A151" s="4" t="s">
        <v>232</v>
      </c>
      <c r="C151" s="6" t="s">
        <v>73</v>
      </c>
      <c r="D151" s="4">
        <v>5</v>
      </c>
      <c r="F151" s="33" t="s">
        <v>233</v>
      </c>
      <c r="G151" s="4" t="str">
        <f>Risk_Assessment!I157</f>
        <v>TBC</v>
      </c>
      <c r="H151" s="73" t="s">
        <v>429</v>
      </c>
      <c r="I151" s="34" t="str">
        <f>Risk_Assessment!M157</f>
        <v>TBC</v>
      </c>
      <c r="J151" s="34" t="str">
        <f t="shared" si="2"/>
        <v>No risk</v>
      </c>
      <c r="O151" s="177" t="s">
        <v>615</v>
      </c>
    </row>
    <row r="152" spans="1:15" x14ac:dyDescent="0.25">
      <c r="A152" s="4" t="s">
        <v>234</v>
      </c>
      <c r="C152" s="6" t="s">
        <v>64</v>
      </c>
      <c r="D152" s="4">
        <v>3</v>
      </c>
      <c r="F152" s="33" t="s">
        <v>235</v>
      </c>
      <c r="G152" s="4" t="str">
        <f>Risk_Assessment!I158</f>
        <v>TBC</v>
      </c>
      <c r="H152" s="73" t="s">
        <v>430</v>
      </c>
      <c r="I152" s="34" t="str">
        <f>Risk_Assessment!M158</f>
        <v>TBC</v>
      </c>
      <c r="J152" s="34" t="str">
        <f t="shared" si="2"/>
        <v>No risk</v>
      </c>
      <c r="O152" s="177" t="s">
        <v>616</v>
      </c>
    </row>
    <row r="153" spans="1:15" x14ac:dyDescent="0.25">
      <c r="A153" s="4" t="s">
        <v>236</v>
      </c>
      <c r="C153" s="4" t="s">
        <v>73</v>
      </c>
      <c r="F153" s="33">
        <f>Risk_Assessment!H159</f>
        <v>0</v>
      </c>
      <c r="G153" s="4" t="str">
        <f>Risk_Assessment!I159</f>
        <v>N/A</v>
      </c>
      <c r="H153" s="73" t="s">
        <v>946</v>
      </c>
      <c r="I153" s="34" t="str">
        <f>Risk_Assessment!M159</f>
        <v/>
      </c>
      <c r="J153" s="34" t="str">
        <f t="shared" si="2"/>
        <v>No risk</v>
      </c>
      <c r="O153" s="177" t="s">
        <v>617</v>
      </c>
    </row>
    <row r="154" spans="1:15" x14ac:dyDescent="0.25">
      <c r="A154" s="4" t="s">
        <v>336</v>
      </c>
      <c r="C154" s="4" t="s">
        <v>73</v>
      </c>
      <c r="F154" s="33">
        <f>Risk_Assessment!H160</f>
        <v>0</v>
      </c>
      <c r="G154" s="4" t="str">
        <f>Risk_Assessment!I160</f>
        <v>N/A</v>
      </c>
      <c r="H154" s="73" t="s">
        <v>946</v>
      </c>
      <c r="I154" s="34" t="str">
        <f>Risk_Assessment!M160</f>
        <v/>
      </c>
      <c r="J154" s="34" t="str">
        <f t="shared" si="2"/>
        <v>No risk</v>
      </c>
      <c r="O154" s="177" t="s">
        <v>618</v>
      </c>
    </row>
    <row r="155" spans="1:15" x14ac:dyDescent="0.25">
      <c r="A155" s="4" t="s">
        <v>337</v>
      </c>
      <c r="C155" s="4" t="s">
        <v>73</v>
      </c>
      <c r="F155" s="33">
        <f>Risk_Assessment!H161</f>
        <v>0</v>
      </c>
      <c r="G155" s="4" t="str">
        <f>Risk_Assessment!I161</f>
        <v>N/A</v>
      </c>
      <c r="H155" s="73" t="s">
        <v>946</v>
      </c>
      <c r="I155" s="34" t="str">
        <f>Risk_Assessment!M161</f>
        <v/>
      </c>
      <c r="J155" s="34" t="str">
        <f t="shared" si="2"/>
        <v>No risk</v>
      </c>
      <c r="O155" s="177" t="s">
        <v>619</v>
      </c>
    </row>
    <row r="156" spans="1:15" x14ac:dyDescent="0.25">
      <c r="A156" s="46" t="s">
        <v>462</v>
      </c>
      <c r="B156" s="46"/>
      <c r="C156" s="46"/>
      <c r="D156" s="46"/>
      <c r="E156" s="46"/>
      <c r="F156" s="32"/>
      <c r="G156" s="4"/>
      <c r="H156" s="73"/>
      <c r="O156" s="177" t="s">
        <v>620</v>
      </c>
    </row>
    <row r="157" spans="1:15" x14ac:dyDescent="0.25">
      <c r="A157" s="4" t="s">
        <v>237</v>
      </c>
      <c r="C157" s="4" t="s">
        <v>64</v>
      </c>
      <c r="D157" s="4">
        <v>4</v>
      </c>
      <c r="F157" s="33" t="s">
        <v>238</v>
      </c>
      <c r="G157" s="4" t="str">
        <f>Risk_Assessment!I163</f>
        <v>TBC</v>
      </c>
      <c r="H157" s="73" t="s">
        <v>431</v>
      </c>
      <c r="I157" s="34" t="str">
        <f>Risk_Assessment!M163</f>
        <v>TBC</v>
      </c>
      <c r="J157" s="34" t="str">
        <f t="shared" si="2"/>
        <v>No risk</v>
      </c>
      <c r="O157" s="177" t="s">
        <v>621</v>
      </c>
    </row>
    <row r="158" spans="1:15" x14ac:dyDescent="0.25">
      <c r="A158" s="4" t="s">
        <v>239</v>
      </c>
      <c r="C158" s="4" t="s">
        <v>64</v>
      </c>
      <c r="D158" s="4">
        <v>4</v>
      </c>
      <c r="F158" s="33" t="s">
        <v>240</v>
      </c>
      <c r="G158" s="4" t="str">
        <f>Risk_Assessment!I164</f>
        <v>TBC</v>
      </c>
      <c r="H158" s="73" t="s">
        <v>432</v>
      </c>
      <c r="I158" s="34" t="str">
        <f>Risk_Assessment!M164</f>
        <v>TBC</v>
      </c>
      <c r="J158" s="34" t="str">
        <f t="shared" si="2"/>
        <v>No risk</v>
      </c>
      <c r="O158" s="177" t="s">
        <v>622</v>
      </c>
    </row>
    <row r="159" spans="1:15" x14ac:dyDescent="0.25">
      <c r="A159" s="4" t="s">
        <v>241</v>
      </c>
      <c r="C159" s="4" t="s">
        <v>64</v>
      </c>
      <c r="D159" s="4">
        <v>4</v>
      </c>
      <c r="F159" s="33" t="s">
        <v>242</v>
      </c>
      <c r="G159" s="4" t="str">
        <f>Risk_Assessment!I165</f>
        <v>TBC</v>
      </c>
      <c r="H159" s="73" t="s">
        <v>433</v>
      </c>
      <c r="I159" s="34" t="str">
        <f>Risk_Assessment!M165</f>
        <v>TBC</v>
      </c>
      <c r="J159" s="34" t="str">
        <f t="shared" si="2"/>
        <v>No risk</v>
      </c>
      <c r="O159" s="177" t="s">
        <v>623</v>
      </c>
    </row>
    <row r="160" spans="1:15" x14ac:dyDescent="0.25">
      <c r="A160" s="4" t="s">
        <v>243</v>
      </c>
      <c r="C160" s="4" t="s">
        <v>73</v>
      </c>
      <c r="D160" s="4">
        <v>4</v>
      </c>
      <c r="F160" s="33" t="s">
        <v>244</v>
      </c>
      <c r="G160" s="4" t="str">
        <f>Risk_Assessment!I166</f>
        <v>TBC</v>
      </c>
      <c r="H160" s="73" t="s">
        <v>434</v>
      </c>
      <c r="I160" s="34" t="str">
        <f>Risk_Assessment!M166</f>
        <v>TBC</v>
      </c>
      <c r="J160" s="34" t="str">
        <f t="shared" si="2"/>
        <v>No risk</v>
      </c>
      <c r="O160" s="177" t="s">
        <v>624</v>
      </c>
    </row>
    <row r="161" spans="1:15" x14ac:dyDescent="0.25">
      <c r="A161" s="4" t="s">
        <v>245</v>
      </c>
      <c r="C161" s="4" t="s">
        <v>73</v>
      </c>
      <c r="D161" s="4">
        <v>4</v>
      </c>
      <c r="F161" s="33" t="s">
        <v>246</v>
      </c>
      <c r="G161" s="4" t="str">
        <f>Risk_Assessment!I167</f>
        <v>TBC</v>
      </c>
      <c r="H161" s="73" t="s">
        <v>939</v>
      </c>
      <c r="I161" s="34" t="str">
        <f>Risk_Assessment!M167</f>
        <v>TBC</v>
      </c>
      <c r="J161" s="34" t="str">
        <f t="shared" si="2"/>
        <v>No risk</v>
      </c>
      <c r="O161" s="177" t="s">
        <v>625</v>
      </c>
    </row>
    <row r="162" spans="1:15" x14ac:dyDescent="0.25">
      <c r="A162" s="4" t="s">
        <v>247</v>
      </c>
      <c r="C162" s="4" t="s">
        <v>64</v>
      </c>
      <c r="D162" s="4">
        <v>4</v>
      </c>
      <c r="F162" s="33" t="s">
        <v>248</v>
      </c>
      <c r="G162" s="4" t="str">
        <f>Risk_Assessment!I168</f>
        <v>TBC</v>
      </c>
      <c r="H162" s="73" t="s">
        <v>435</v>
      </c>
      <c r="I162" s="34" t="str">
        <f>Risk_Assessment!M168</f>
        <v>TBC</v>
      </c>
      <c r="J162" s="34" t="str">
        <f t="shared" si="2"/>
        <v>No risk</v>
      </c>
      <c r="O162" s="177" t="s">
        <v>626</v>
      </c>
    </row>
    <row r="163" spans="1:15" x14ac:dyDescent="0.25">
      <c r="A163" s="4" t="s">
        <v>249</v>
      </c>
      <c r="C163" s="4" t="s">
        <v>64</v>
      </c>
      <c r="D163" s="4">
        <v>4</v>
      </c>
      <c r="F163" s="33" t="s">
        <v>118</v>
      </c>
      <c r="G163" s="4" t="str">
        <f>Risk_Assessment!I169</f>
        <v>TBC</v>
      </c>
      <c r="H163" s="73" t="s">
        <v>436</v>
      </c>
      <c r="I163" s="34" t="str">
        <f>Risk_Assessment!M169</f>
        <v>TBC</v>
      </c>
      <c r="J163" s="34" t="str">
        <f t="shared" si="2"/>
        <v>No risk</v>
      </c>
      <c r="O163" s="177" t="s">
        <v>627</v>
      </c>
    </row>
    <row r="164" spans="1:15" x14ac:dyDescent="0.25">
      <c r="A164" s="4" t="s">
        <v>250</v>
      </c>
      <c r="C164" s="4" t="s">
        <v>64</v>
      </c>
      <c r="D164" s="4">
        <v>4</v>
      </c>
      <c r="F164" s="33" t="s">
        <v>251</v>
      </c>
      <c r="G164" s="4" t="str">
        <f>Risk_Assessment!I170</f>
        <v>TBC</v>
      </c>
      <c r="H164" s="73" t="s">
        <v>437</v>
      </c>
      <c r="I164" s="34" t="str">
        <f>Risk_Assessment!M170</f>
        <v>TBC</v>
      </c>
      <c r="J164" s="34" t="str">
        <f t="shared" si="2"/>
        <v>No risk</v>
      </c>
      <c r="O164" s="177" t="s">
        <v>628</v>
      </c>
    </row>
    <row r="165" spans="1:15" x14ac:dyDescent="0.25">
      <c r="A165" s="4" t="s">
        <v>252</v>
      </c>
      <c r="C165" s="4" t="s">
        <v>64</v>
      </c>
      <c r="D165" s="4">
        <v>3</v>
      </c>
      <c r="F165" s="33" t="s">
        <v>253</v>
      </c>
      <c r="G165" s="4" t="str">
        <f>Risk_Assessment!I171</f>
        <v>TBC</v>
      </c>
      <c r="H165" s="73" t="s">
        <v>438</v>
      </c>
      <c r="I165" s="34" t="str">
        <f>Risk_Assessment!M171</f>
        <v>TBC</v>
      </c>
      <c r="J165" s="34" t="str">
        <f t="shared" si="2"/>
        <v>No risk</v>
      </c>
      <c r="O165" s="177" t="s">
        <v>629</v>
      </c>
    </row>
    <row r="166" spans="1:15" x14ac:dyDescent="0.25">
      <c r="A166" s="4" t="s">
        <v>254</v>
      </c>
      <c r="C166" s="4" t="s">
        <v>73</v>
      </c>
      <c r="F166" s="33">
        <f>Risk_Assessment!H172</f>
        <v>0</v>
      </c>
      <c r="G166" s="4" t="str">
        <f>Risk_Assessment!I172</f>
        <v>N/A</v>
      </c>
      <c r="H166" s="73" t="s">
        <v>946</v>
      </c>
      <c r="I166" s="34" t="str">
        <f>Risk_Assessment!M172</f>
        <v/>
      </c>
      <c r="J166" s="34" t="str">
        <f t="shared" si="2"/>
        <v>No risk</v>
      </c>
      <c r="O166" s="177" t="s">
        <v>630</v>
      </c>
    </row>
    <row r="167" spans="1:15" x14ac:dyDescent="0.25">
      <c r="A167" s="4" t="s">
        <v>338</v>
      </c>
      <c r="C167" s="4" t="s">
        <v>73</v>
      </c>
      <c r="F167" s="33">
        <f>Risk_Assessment!H173</f>
        <v>0</v>
      </c>
      <c r="G167" s="4" t="str">
        <f>Risk_Assessment!I173</f>
        <v>N/A</v>
      </c>
      <c r="H167" s="73" t="s">
        <v>946</v>
      </c>
      <c r="I167" s="34" t="str">
        <f>Risk_Assessment!M173</f>
        <v/>
      </c>
      <c r="J167" s="34" t="str">
        <f t="shared" si="2"/>
        <v>No risk</v>
      </c>
      <c r="O167" s="177" t="s">
        <v>631</v>
      </c>
    </row>
    <row r="168" spans="1:15" x14ac:dyDescent="0.25">
      <c r="A168" s="4" t="s">
        <v>339</v>
      </c>
      <c r="C168" s="4" t="s">
        <v>73</v>
      </c>
      <c r="F168" s="33">
        <f>Risk_Assessment!H174</f>
        <v>0</v>
      </c>
      <c r="G168" s="4" t="str">
        <f>Risk_Assessment!I174</f>
        <v>N/A</v>
      </c>
      <c r="H168" s="73" t="s">
        <v>946</v>
      </c>
      <c r="I168" s="34" t="str">
        <f>Risk_Assessment!M174</f>
        <v/>
      </c>
      <c r="J168" s="34" t="str">
        <f t="shared" si="2"/>
        <v>No risk</v>
      </c>
      <c r="O168" s="177" t="s">
        <v>632</v>
      </c>
    </row>
    <row r="169" spans="1:15" x14ac:dyDescent="0.25">
      <c r="A169" s="46" t="s">
        <v>463</v>
      </c>
      <c r="B169" s="46"/>
      <c r="C169" s="47"/>
      <c r="D169" s="46"/>
      <c r="E169" s="46"/>
      <c r="F169" s="32"/>
      <c r="G169" s="4"/>
      <c r="H169" s="73"/>
      <c r="O169" s="177" t="s">
        <v>633</v>
      </c>
    </row>
    <row r="170" spans="1:15" x14ac:dyDescent="0.25">
      <c r="A170" s="4" t="s">
        <v>255</v>
      </c>
      <c r="C170" s="6" t="s">
        <v>73</v>
      </c>
      <c r="D170" s="4">
        <v>5</v>
      </c>
      <c r="F170" s="33" t="s">
        <v>256</v>
      </c>
      <c r="G170" s="4" t="str">
        <f>Risk_Assessment!I176</f>
        <v>TBC</v>
      </c>
      <c r="H170" s="73" t="s">
        <v>439</v>
      </c>
      <c r="I170" s="34" t="str">
        <f>Risk_Assessment!M176</f>
        <v>TBC</v>
      </c>
      <c r="J170" s="34" t="str">
        <f t="shared" si="2"/>
        <v>No risk</v>
      </c>
      <c r="O170" s="177" t="s">
        <v>634</v>
      </c>
    </row>
    <row r="171" spans="1:15" x14ac:dyDescent="0.25">
      <c r="A171" s="4" t="s">
        <v>257</v>
      </c>
      <c r="C171" s="4" t="s">
        <v>64</v>
      </c>
      <c r="D171" s="4">
        <v>4</v>
      </c>
      <c r="F171" s="33" t="s">
        <v>258</v>
      </c>
      <c r="G171" s="4" t="str">
        <f>Risk_Assessment!I177</f>
        <v>TBC</v>
      </c>
      <c r="H171" s="73" t="s">
        <v>440</v>
      </c>
      <c r="I171" s="34" t="str">
        <f>Risk_Assessment!M177</f>
        <v>TBC</v>
      </c>
      <c r="J171" s="34" t="str">
        <f t="shared" si="2"/>
        <v>No risk</v>
      </c>
      <c r="O171" s="177" t="s">
        <v>635</v>
      </c>
    </row>
    <row r="172" spans="1:15" x14ac:dyDescent="0.25">
      <c r="A172" s="4" t="s">
        <v>259</v>
      </c>
      <c r="C172" s="4" t="s">
        <v>64</v>
      </c>
      <c r="D172" s="4">
        <v>3</v>
      </c>
      <c r="F172" s="33" t="s">
        <v>1036</v>
      </c>
      <c r="G172" s="4" t="str">
        <f>Risk_Assessment!I178</f>
        <v>TBC</v>
      </c>
      <c r="H172" s="73" t="s">
        <v>441</v>
      </c>
      <c r="I172" s="34" t="str">
        <f>Risk_Assessment!M178</f>
        <v>TBC</v>
      </c>
      <c r="J172" s="34" t="str">
        <f t="shared" si="2"/>
        <v>No risk</v>
      </c>
      <c r="O172" s="177" t="s">
        <v>636</v>
      </c>
    </row>
    <row r="173" spans="1:15" x14ac:dyDescent="0.25">
      <c r="A173" s="4" t="s">
        <v>260</v>
      </c>
      <c r="C173" s="4" t="s">
        <v>73</v>
      </c>
      <c r="D173" s="4">
        <v>4</v>
      </c>
      <c r="F173" s="33" t="s">
        <v>261</v>
      </c>
      <c r="G173" s="4" t="str">
        <f>Risk_Assessment!I179</f>
        <v>TBC</v>
      </c>
      <c r="H173" s="73" t="s">
        <v>442</v>
      </c>
      <c r="I173" s="34" t="str">
        <f>Risk_Assessment!M179</f>
        <v>TBC</v>
      </c>
      <c r="J173" s="34" t="str">
        <f t="shared" si="2"/>
        <v>No risk</v>
      </c>
      <c r="O173" s="177" t="s">
        <v>637</v>
      </c>
    </row>
    <row r="174" spans="1:15" x14ac:dyDescent="0.25">
      <c r="A174" s="4" t="s">
        <v>262</v>
      </c>
      <c r="C174" s="4" t="s">
        <v>64</v>
      </c>
      <c r="D174" s="4">
        <v>2</v>
      </c>
      <c r="F174" s="33" t="s">
        <v>263</v>
      </c>
      <c r="G174" s="4" t="str">
        <f>Risk_Assessment!I180</f>
        <v>TBC</v>
      </c>
      <c r="H174" s="73" t="s">
        <v>443</v>
      </c>
      <c r="I174" s="34" t="str">
        <f>Risk_Assessment!M180</f>
        <v>TBC</v>
      </c>
      <c r="J174" s="34" t="str">
        <f t="shared" si="2"/>
        <v>No risk</v>
      </c>
      <c r="O174" s="177" t="s">
        <v>638</v>
      </c>
    </row>
    <row r="175" spans="1:15" x14ac:dyDescent="0.25">
      <c r="A175" s="4" t="s">
        <v>264</v>
      </c>
      <c r="C175" s="4" t="s">
        <v>64</v>
      </c>
      <c r="D175" s="4">
        <v>5</v>
      </c>
      <c r="F175" s="33" t="s">
        <v>265</v>
      </c>
      <c r="G175" s="4" t="str">
        <f>Risk_Assessment!I181</f>
        <v>TBC</v>
      </c>
      <c r="H175" s="73" t="s">
        <v>444</v>
      </c>
      <c r="I175" s="34" t="str">
        <f>Risk_Assessment!M181</f>
        <v>TBC</v>
      </c>
      <c r="J175" s="34" t="str">
        <f t="shared" si="2"/>
        <v>No risk</v>
      </c>
      <c r="O175" s="177" t="s">
        <v>639</v>
      </c>
    </row>
    <row r="176" spans="1:15" x14ac:dyDescent="0.25">
      <c r="A176" s="4" t="s">
        <v>266</v>
      </c>
      <c r="C176" s="4" t="s">
        <v>73</v>
      </c>
      <c r="F176" s="33">
        <f>Risk_Assessment!H182</f>
        <v>0</v>
      </c>
      <c r="G176" s="4" t="str">
        <f>Risk_Assessment!I182</f>
        <v>N/A</v>
      </c>
      <c r="H176" s="73" t="s">
        <v>946</v>
      </c>
      <c r="I176" s="34" t="str">
        <f>Risk_Assessment!M182</f>
        <v/>
      </c>
      <c r="J176" s="34" t="str">
        <f t="shared" si="2"/>
        <v>No risk</v>
      </c>
      <c r="O176" s="177" t="s">
        <v>640</v>
      </c>
    </row>
    <row r="177" spans="1:15" x14ac:dyDescent="0.25">
      <c r="A177" s="4" t="s">
        <v>340</v>
      </c>
      <c r="C177" s="4" t="s">
        <v>73</v>
      </c>
      <c r="F177" s="33">
        <f>Risk_Assessment!H183</f>
        <v>0</v>
      </c>
      <c r="G177" s="4" t="str">
        <f>Risk_Assessment!I183</f>
        <v>N/A</v>
      </c>
      <c r="H177" s="73" t="s">
        <v>946</v>
      </c>
      <c r="I177" s="34" t="str">
        <f>Risk_Assessment!M183</f>
        <v/>
      </c>
      <c r="J177" s="34" t="str">
        <f t="shared" si="2"/>
        <v>No risk</v>
      </c>
      <c r="O177" s="177" t="s">
        <v>641</v>
      </c>
    </row>
    <row r="178" spans="1:15" x14ac:dyDescent="0.25">
      <c r="A178" s="4" t="s">
        <v>341</v>
      </c>
      <c r="C178" s="4" t="s">
        <v>73</v>
      </c>
      <c r="F178" s="33">
        <f>Risk_Assessment!H184</f>
        <v>0</v>
      </c>
      <c r="G178" s="4" t="str">
        <f>Risk_Assessment!I184</f>
        <v>N/A</v>
      </c>
      <c r="H178" s="73" t="s">
        <v>946</v>
      </c>
      <c r="I178" s="34" t="str">
        <f>Risk_Assessment!M184</f>
        <v/>
      </c>
      <c r="J178" s="34" t="str">
        <f t="shared" si="2"/>
        <v>No risk</v>
      </c>
      <c r="O178" s="177" t="s">
        <v>642</v>
      </c>
    </row>
    <row r="179" spans="1:15" x14ac:dyDescent="0.25">
      <c r="A179" s="46" t="s">
        <v>940</v>
      </c>
      <c r="B179" s="46"/>
      <c r="C179" s="46"/>
      <c r="D179" s="46"/>
      <c r="E179" s="46"/>
      <c r="F179" s="32"/>
      <c r="G179" s="4"/>
      <c r="H179" s="73"/>
      <c r="O179" s="177" t="s">
        <v>643</v>
      </c>
    </row>
    <row r="180" spans="1:15" x14ac:dyDescent="0.25">
      <c r="A180" s="4" t="s">
        <v>267</v>
      </c>
      <c r="C180" s="4" t="s">
        <v>64</v>
      </c>
      <c r="D180" s="4">
        <v>5</v>
      </c>
      <c r="F180" s="33" t="s">
        <v>268</v>
      </c>
      <c r="G180" s="4" t="str">
        <f>Risk_Assessment!I186</f>
        <v>TBC</v>
      </c>
      <c r="H180" s="73" t="s">
        <v>445</v>
      </c>
      <c r="I180" s="34" t="str">
        <f>Risk_Assessment!M186</f>
        <v>TBC</v>
      </c>
      <c r="J180" s="34" t="str">
        <f t="shared" si="2"/>
        <v>No risk</v>
      </c>
      <c r="O180" s="177" t="s">
        <v>644</v>
      </c>
    </row>
    <row r="181" spans="1:15" x14ac:dyDescent="0.25">
      <c r="A181" s="4" t="s">
        <v>269</v>
      </c>
      <c r="C181" s="4" t="s">
        <v>64</v>
      </c>
      <c r="D181" s="4">
        <v>5</v>
      </c>
      <c r="F181" s="33" t="s">
        <v>270</v>
      </c>
      <c r="G181" s="4" t="str">
        <f>Risk_Assessment!I187</f>
        <v>TBC</v>
      </c>
      <c r="H181" s="73" t="s">
        <v>446</v>
      </c>
      <c r="I181" s="34" t="str">
        <f>Risk_Assessment!M187</f>
        <v>TBC</v>
      </c>
      <c r="J181" s="34" t="str">
        <f t="shared" si="2"/>
        <v>No risk</v>
      </c>
      <c r="O181" s="177" t="s">
        <v>645</v>
      </c>
    </row>
    <row r="182" spans="1:15" x14ac:dyDescent="0.25">
      <c r="A182" s="4" t="s">
        <v>271</v>
      </c>
      <c r="C182" s="4" t="s">
        <v>73</v>
      </c>
      <c r="F182" s="33">
        <f>Risk_Assessment!H188</f>
        <v>0</v>
      </c>
      <c r="G182" s="4" t="str">
        <f>Risk_Assessment!I188</f>
        <v>N/A</v>
      </c>
      <c r="H182" s="73" t="s">
        <v>946</v>
      </c>
      <c r="I182" s="34" t="str">
        <f>Risk_Assessment!M188</f>
        <v/>
      </c>
      <c r="J182" s="34" t="str">
        <f t="shared" si="2"/>
        <v>No risk</v>
      </c>
      <c r="O182" s="177" t="s">
        <v>646</v>
      </c>
    </row>
    <row r="183" spans="1:15" x14ac:dyDescent="0.25">
      <c r="A183" s="4" t="s">
        <v>342</v>
      </c>
      <c r="C183" s="4" t="s">
        <v>73</v>
      </c>
      <c r="F183" s="33">
        <f>Risk_Assessment!H189</f>
        <v>0</v>
      </c>
      <c r="G183" s="4" t="str">
        <f>Risk_Assessment!I189</f>
        <v>N/A</v>
      </c>
      <c r="H183" s="73" t="s">
        <v>946</v>
      </c>
      <c r="I183" s="34" t="str">
        <f>Risk_Assessment!M189</f>
        <v/>
      </c>
      <c r="J183" s="34" t="str">
        <f t="shared" si="2"/>
        <v>No risk</v>
      </c>
      <c r="O183" s="177" t="s">
        <v>647</v>
      </c>
    </row>
    <row r="184" spans="1:15" x14ac:dyDescent="0.25">
      <c r="A184" s="46" t="s">
        <v>464</v>
      </c>
      <c r="B184" s="46"/>
      <c r="C184" s="46"/>
      <c r="D184" s="46"/>
      <c r="E184" s="46"/>
      <c r="F184" s="32"/>
      <c r="G184" s="4"/>
      <c r="H184" s="73"/>
      <c r="O184" s="177" t="s">
        <v>648</v>
      </c>
    </row>
    <row r="185" spans="1:15" x14ac:dyDescent="0.25">
      <c r="A185" s="4" t="s">
        <v>272</v>
      </c>
      <c r="C185" s="6" t="s">
        <v>64</v>
      </c>
      <c r="D185" s="6">
        <v>5</v>
      </c>
      <c r="E185" s="6">
        <v>5</v>
      </c>
      <c r="F185" s="33" t="s">
        <v>273</v>
      </c>
      <c r="G185" s="4" t="str">
        <f>Risk_Assessment!I191</f>
        <v>TBC</v>
      </c>
      <c r="H185" s="73" t="s">
        <v>947</v>
      </c>
      <c r="I185" s="34" t="str">
        <f>Risk_Assessment!M191</f>
        <v>TBC</v>
      </c>
      <c r="J185" s="34" t="str">
        <f t="shared" si="2"/>
        <v>No risk</v>
      </c>
      <c r="O185" s="177" t="s">
        <v>649</v>
      </c>
    </row>
    <row r="186" spans="1:15" x14ac:dyDescent="0.25">
      <c r="A186" s="4" t="s">
        <v>274</v>
      </c>
      <c r="C186" s="6"/>
      <c r="F186" s="33" t="s">
        <v>941</v>
      </c>
      <c r="H186" s="73" t="s">
        <v>946</v>
      </c>
      <c r="O186" s="177" t="s">
        <v>650</v>
      </c>
    </row>
    <row r="187" spans="1:15" x14ac:dyDescent="0.25">
      <c r="A187" s="4" t="s">
        <v>275</v>
      </c>
      <c r="C187" s="6"/>
      <c r="F187" s="33" t="s">
        <v>276</v>
      </c>
      <c r="H187" s="73" t="s">
        <v>946</v>
      </c>
      <c r="O187" s="177" t="s">
        <v>651</v>
      </c>
    </row>
    <row r="188" spans="1:15" x14ac:dyDescent="0.25">
      <c r="A188" s="4" t="s">
        <v>277</v>
      </c>
      <c r="C188" s="6"/>
      <c r="F188" s="33" t="s">
        <v>278</v>
      </c>
      <c r="H188" s="73" t="s">
        <v>946</v>
      </c>
      <c r="O188" s="177" t="s">
        <v>652</v>
      </c>
    </row>
    <row r="189" spans="1:15" x14ac:dyDescent="0.25">
      <c r="A189" s="4" t="s">
        <v>279</v>
      </c>
      <c r="C189" s="6"/>
      <c r="F189" s="33" t="s">
        <v>280</v>
      </c>
      <c r="H189" s="73" t="s">
        <v>946</v>
      </c>
      <c r="O189" s="177" t="s">
        <v>653</v>
      </c>
    </row>
    <row r="190" spans="1:15" x14ac:dyDescent="0.25">
      <c r="A190" s="4" t="s">
        <v>281</v>
      </c>
      <c r="C190" s="6"/>
      <c r="F190" s="33" t="s">
        <v>282</v>
      </c>
      <c r="H190" s="73" t="s">
        <v>946</v>
      </c>
      <c r="O190" s="177" t="s">
        <v>654</v>
      </c>
    </row>
    <row r="191" spans="1:15" x14ac:dyDescent="0.25">
      <c r="A191" s="4" t="s">
        <v>283</v>
      </c>
      <c r="C191" s="6"/>
      <c r="F191" s="33" t="s">
        <v>284</v>
      </c>
      <c r="H191" s="73" t="s">
        <v>946</v>
      </c>
      <c r="O191" s="177" t="s">
        <v>655</v>
      </c>
    </row>
    <row r="192" spans="1:15" x14ac:dyDescent="0.25">
      <c r="A192" s="4" t="s">
        <v>285</v>
      </c>
      <c r="C192" s="6"/>
      <c r="F192" s="33" t="s">
        <v>1034</v>
      </c>
      <c r="H192" s="73" t="s">
        <v>946</v>
      </c>
      <c r="O192" s="177" t="s">
        <v>656</v>
      </c>
    </row>
    <row r="193" spans="1:15" x14ac:dyDescent="0.25">
      <c r="A193" s="4" t="s">
        <v>286</v>
      </c>
      <c r="C193" s="6"/>
      <c r="F193" s="33" t="s">
        <v>287</v>
      </c>
      <c r="H193" s="73" t="s">
        <v>946</v>
      </c>
      <c r="O193" s="177" t="s">
        <v>657</v>
      </c>
    </row>
    <row r="194" spans="1:15" x14ac:dyDescent="0.25">
      <c r="A194" s="4" t="s">
        <v>288</v>
      </c>
      <c r="C194" s="6"/>
      <c r="F194" s="33" t="s">
        <v>289</v>
      </c>
      <c r="H194" s="73" t="s">
        <v>946</v>
      </c>
      <c r="O194" s="177" t="s">
        <v>658</v>
      </c>
    </row>
    <row r="195" spans="1:15" x14ac:dyDescent="0.25">
      <c r="A195" s="4" t="s">
        <v>290</v>
      </c>
      <c r="C195" s="6"/>
      <c r="F195" s="33" t="s">
        <v>291</v>
      </c>
      <c r="H195" s="73" t="s">
        <v>946</v>
      </c>
      <c r="O195" s="177" t="s">
        <v>659</v>
      </c>
    </row>
    <row r="196" spans="1:15" x14ac:dyDescent="0.25">
      <c r="A196" s="4" t="s">
        <v>292</v>
      </c>
      <c r="C196" s="6"/>
      <c r="F196" s="33" t="s">
        <v>293</v>
      </c>
      <c r="H196" s="73" t="s">
        <v>946</v>
      </c>
      <c r="O196" s="177" t="s">
        <v>660</v>
      </c>
    </row>
    <row r="197" spans="1:15" x14ac:dyDescent="0.25">
      <c r="A197" s="4" t="s">
        <v>294</v>
      </c>
      <c r="F197" s="33" t="s">
        <v>295</v>
      </c>
      <c r="H197" s="73" t="s">
        <v>946</v>
      </c>
      <c r="O197" s="177" t="s">
        <v>661</v>
      </c>
    </row>
    <row r="198" spans="1:15" x14ac:dyDescent="0.25">
      <c r="A198" s="4" t="s">
        <v>296</v>
      </c>
      <c r="F198" s="33" t="s">
        <v>297</v>
      </c>
      <c r="H198" s="73" t="s">
        <v>946</v>
      </c>
      <c r="O198" s="177" t="s">
        <v>662</v>
      </c>
    </row>
    <row r="199" spans="1:15" x14ac:dyDescent="0.25">
      <c r="A199" s="4" t="s">
        <v>298</v>
      </c>
      <c r="F199" s="33" t="s">
        <v>299</v>
      </c>
      <c r="H199" s="73" t="s">
        <v>946</v>
      </c>
      <c r="O199" s="177" t="s">
        <v>663</v>
      </c>
    </row>
    <row r="200" spans="1:15" x14ac:dyDescent="0.25">
      <c r="A200" s="4" t="s">
        <v>300</v>
      </c>
      <c r="F200" s="33" t="s">
        <v>301</v>
      </c>
      <c r="H200" s="73" t="s">
        <v>946</v>
      </c>
      <c r="O200" s="177" t="s">
        <v>664</v>
      </c>
    </row>
    <row r="201" spans="1:15" x14ac:dyDescent="0.25">
      <c r="A201" s="4" t="s">
        <v>302</v>
      </c>
      <c r="F201" s="33" t="s">
        <v>303</v>
      </c>
      <c r="H201" s="73" t="s">
        <v>946</v>
      </c>
      <c r="O201" s="177" t="s">
        <v>665</v>
      </c>
    </row>
    <row r="202" spans="1:15" x14ac:dyDescent="0.25">
      <c r="A202" s="4" t="s">
        <v>304</v>
      </c>
      <c r="F202" s="33" t="s">
        <v>305</v>
      </c>
      <c r="H202" s="73" t="s">
        <v>946</v>
      </c>
      <c r="O202" s="177" t="s">
        <v>666</v>
      </c>
    </row>
    <row r="203" spans="1:15" x14ac:dyDescent="0.25">
      <c r="A203" s="4" t="s">
        <v>306</v>
      </c>
      <c r="F203" s="33" t="s">
        <v>307</v>
      </c>
      <c r="H203" s="73" t="s">
        <v>946</v>
      </c>
      <c r="O203" s="177" t="s">
        <v>667</v>
      </c>
    </row>
    <row r="204" spans="1:15" x14ac:dyDescent="0.25">
      <c r="A204" s="4" t="s">
        <v>308</v>
      </c>
      <c r="F204" s="33" t="s">
        <v>309</v>
      </c>
      <c r="H204" s="73" t="s">
        <v>946</v>
      </c>
      <c r="O204" s="177" t="s">
        <v>668</v>
      </c>
    </row>
    <row r="205" spans="1:15" x14ac:dyDescent="0.25">
      <c r="A205" s="4" t="s">
        <v>310</v>
      </c>
      <c r="F205" s="33" t="s">
        <v>311</v>
      </c>
      <c r="H205" s="73" t="s">
        <v>946</v>
      </c>
      <c r="O205" s="177" t="s">
        <v>669</v>
      </c>
    </row>
    <row r="206" spans="1:15" x14ac:dyDescent="0.25">
      <c r="A206" s="4" t="s">
        <v>312</v>
      </c>
      <c r="F206" s="33" t="s">
        <v>313</v>
      </c>
      <c r="H206" s="73" t="s">
        <v>946</v>
      </c>
      <c r="O206" s="177" t="s">
        <v>670</v>
      </c>
    </row>
    <row r="207" spans="1:15" x14ac:dyDescent="0.25">
      <c r="A207" s="4" t="s">
        <v>314</v>
      </c>
      <c r="F207" s="33" t="s">
        <v>315</v>
      </c>
      <c r="H207" s="34" t="s">
        <v>946</v>
      </c>
      <c r="O207" s="177" t="s">
        <v>671</v>
      </c>
    </row>
    <row r="208" spans="1:15" x14ac:dyDescent="0.25">
      <c r="A208" s="4" t="s">
        <v>316</v>
      </c>
      <c r="F208" s="33" t="s">
        <v>317</v>
      </c>
      <c r="H208" s="34" t="s">
        <v>946</v>
      </c>
      <c r="O208" s="177" t="s">
        <v>672</v>
      </c>
    </row>
    <row r="209" spans="1:15" x14ac:dyDescent="0.25">
      <c r="A209" s="4" t="s">
        <v>318</v>
      </c>
      <c r="F209" s="33" t="s">
        <v>942</v>
      </c>
      <c r="H209" s="34" t="s">
        <v>946</v>
      </c>
      <c r="O209" s="177" t="s">
        <v>673</v>
      </c>
    </row>
    <row r="210" spans="1:15" x14ac:dyDescent="0.25">
      <c r="A210" s="4" t="s">
        <v>319</v>
      </c>
      <c r="F210" s="33" t="s">
        <v>320</v>
      </c>
      <c r="H210" s="34" t="s">
        <v>946</v>
      </c>
      <c r="O210" s="177" t="s">
        <v>674</v>
      </c>
    </row>
    <row r="211" spans="1:15" x14ac:dyDescent="0.25">
      <c r="A211" s="4" t="s">
        <v>321</v>
      </c>
      <c r="F211" s="33" t="s">
        <v>322</v>
      </c>
      <c r="H211" s="34" t="s">
        <v>946</v>
      </c>
      <c r="O211" s="177" t="s">
        <v>675</v>
      </c>
    </row>
    <row r="212" spans="1:15" x14ac:dyDescent="0.25">
      <c r="O212" s="177" t="s">
        <v>676</v>
      </c>
    </row>
    <row r="213" spans="1:15" x14ac:dyDescent="0.25">
      <c r="O213" s="177" t="s">
        <v>677</v>
      </c>
    </row>
    <row r="214" spans="1:15" x14ac:dyDescent="0.25">
      <c r="O214" s="177" t="s">
        <v>678</v>
      </c>
    </row>
    <row r="215" spans="1:15" x14ac:dyDescent="0.25">
      <c r="O215" s="177" t="s">
        <v>679</v>
      </c>
    </row>
    <row r="216" spans="1:15" x14ac:dyDescent="0.25">
      <c r="O216" s="177" t="s">
        <v>680</v>
      </c>
    </row>
    <row r="217" spans="1:15" x14ac:dyDescent="0.25">
      <c r="O217" s="177" t="s">
        <v>681</v>
      </c>
    </row>
    <row r="218" spans="1:15" x14ac:dyDescent="0.25">
      <c r="O218" s="177" t="s">
        <v>682</v>
      </c>
    </row>
    <row r="219" spans="1:15" x14ac:dyDescent="0.25">
      <c r="O219" s="177" t="s">
        <v>683</v>
      </c>
    </row>
    <row r="220" spans="1:15" x14ac:dyDescent="0.25">
      <c r="O220" s="177" t="s">
        <v>684</v>
      </c>
    </row>
    <row r="221" spans="1:15" x14ac:dyDescent="0.25">
      <c r="O221" s="177" t="s">
        <v>685</v>
      </c>
    </row>
    <row r="222" spans="1:15" x14ac:dyDescent="0.25">
      <c r="O222" s="177" t="s">
        <v>686</v>
      </c>
    </row>
    <row r="223" spans="1:15" x14ac:dyDescent="0.25">
      <c r="O223" s="177" t="s">
        <v>687</v>
      </c>
    </row>
    <row r="224" spans="1:15" x14ac:dyDescent="0.25">
      <c r="O224" s="177" t="s">
        <v>688</v>
      </c>
    </row>
    <row r="225" spans="15:15" x14ac:dyDescent="0.25">
      <c r="O225" s="177" t="s">
        <v>689</v>
      </c>
    </row>
    <row r="226" spans="15:15" x14ac:dyDescent="0.25">
      <c r="O226" s="177" t="s">
        <v>690</v>
      </c>
    </row>
    <row r="227" spans="15:15" x14ac:dyDescent="0.25">
      <c r="O227" s="177" t="s">
        <v>691</v>
      </c>
    </row>
    <row r="228" spans="15:15" x14ac:dyDescent="0.25">
      <c r="O228" s="177" t="s">
        <v>692</v>
      </c>
    </row>
    <row r="229" spans="15:15" x14ac:dyDescent="0.25">
      <c r="O229" s="177" t="s">
        <v>693</v>
      </c>
    </row>
    <row r="230" spans="15:15" x14ac:dyDescent="0.25">
      <c r="O230" s="177" t="s">
        <v>694</v>
      </c>
    </row>
    <row r="231" spans="15:15" x14ac:dyDescent="0.25">
      <c r="O231" s="177" t="s">
        <v>695</v>
      </c>
    </row>
    <row r="232" spans="15:15" x14ac:dyDescent="0.25">
      <c r="O232" s="177" t="s">
        <v>696</v>
      </c>
    </row>
    <row r="233" spans="15:15" x14ac:dyDescent="0.25">
      <c r="O233" s="177" t="s">
        <v>697</v>
      </c>
    </row>
    <row r="234" spans="15:15" x14ac:dyDescent="0.25">
      <c r="O234" s="177" t="s">
        <v>698</v>
      </c>
    </row>
    <row r="235" spans="15:15" x14ac:dyDescent="0.25">
      <c r="O235" s="177" t="s">
        <v>699</v>
      </c>
    </row>
    <row r="236" spans="15:15" x14ac:dyDescent="0.25">
      <c r="O236" s="177" t="s">
        <v>700</v>
      </c>
    </row>
    <row r="237" spans="15:15" x14ac:dyDescent="0.25">
      <c r="O237" s="177" t="s">
        <v>701</v>
      </c>
    </row>
    <row r="238" spans="15:15" x14ac:dyDescent="0.25">
      <c r="O238" s="177" t="s">
        <v>702</v>
      </c>
    </row>
    <row r="239" spans="15:15" x14ac:dyDescent="0.25">
      <c r="O239" s="177" t="s">
        <v>703</v>
      </c>
    </row>
    <row r="240" spans="15:15" x14ac:dyDescent="0.25">
      <c r="O240" s="177" t="s">
        <v>704</v>
      </c>
    </row>
    <row r="241" spans="15:15" x14ac:dyDescent="0.25">
      <c r="O241" s="177" t="s">
        <v>705</v>
      </c>
    </row>
    <row r="242" spans="15:15" x14ac:dyDescent="0.25">
      <c r="O242" s="177" t="s">
        <v>706</v>
      </c>
    </row>
    <row r="243" spans="15:15" x14ac:dyDescent="0.25">
      <c r="O243" s="177" t="s">
        <v>707</v>
      </c>
    </row>
    <row r="244" spans="15:15" x14ac:dyDescent="0.25">
      <c r="O244" s="177" t="s">
        <v>708</v>
      </c>
    </row>
    <row r="245" spans="15:15" x14ac:dyDescent="0.25">
      <c r="O245" s="177" t="s">
        <v>709</v>
      </c>
    </row>
    <row r="246" spans="15:15" x14ac:dyDescent="0.25">
      <c r="O246" s="177" t="s">
        <v>710</v>
      </c>
    </row>
    <row r="247" spans="15:15" x14ac:dyDescent="0.25">
      <c r="O247" s="177" t="s">
        <v>711</v>
      </c>
    </row>
    <row r="248" spans="15:15" x14ac:dyDescent="0.25">
      <c r="O248" s="177" t="s">
        <v>712</v>
      </c>
    </row>
    <row r="249" spans="15:15" x14ac:dyDescent="0.25">
      <c r="O249" s="177" t="s">
        <v>713</v>
      </c>
    </row>
    <row r="250" spans="15:15" x14ac:dyDescent="0.25">
      <c r="O250" s="177" t="s">
        <v>714</v>
      </c>
    </row>
    <row r="251" spans="15:15" x14ac:dyDescent="0.25">
      <c r="O251" s="177" t="s">
        <v>715</v>
      </c>
    </row>
    <row r="252" spans="15:15" x14ac:dyDescent="0.25">
      <c r="O252" s="177" t="s">
        <v>716</v>
      </c>
    </row>
    <row r="253" spans="15:15" x14ac:dyDescent="0.25">
      <c r="O253" s="177" t="s">
        <v>717</v>
      </c>
    </row>
    <row r="254" spans="15:15" x14ac:dyDescent="0.25">
      <c r="O254" s="177" t="s">
        <v>718</v>
      </c>
    </row>
    <row r="255" spans="15:15" x14ac:dyDescent="0.25">
      <c r="O255" s="177" t="s">
        <v>719</v>
      </c>
    </row>
    <row r="256" spans="15:15" x14ac:dyDescent="0.25">
      <c r="O256" s="177" t="s">
        <v>720</v>
      </c>
    </row>
    <row r="257" spans="15:15" x14ac:dyDescent="0.25">
      <c r="O257" s="177" t="s">
        <v>721</v>
      </c>
    </row>
    <row r="258" spans="15:15" x14ac:dyDescent="0.25">
      <c r="O258" s="177" t="s">
        <v>722</v>
      </c>
    </row>
    <row r="259" spans="15:15" x14ac:dyDescent="0.25">
      <c r="O259" s="177" t="s">
        <v>723</v>
      </c>
    </row>
    <row r="260" spans="15:15" x14ac:dyDescent="0.25">
      <c r="O260" s="177" t="s">
        <v>724</v>
      </c>
    </row>
    <row r="261" spans="15:15" x14ac:dyDescent="0.25">
      <c r="O261" s="177" t="s">
        <v>725</v>
      </c>
    </row>
    <row r="262" spans="15:15" x14ac:dyDescent="0.25">
      <c r="O262" s="177" t="s">
        <v>726</v>
      </c>
    </row>
    <row r="263" spans="15:15" x14ac:dyDescent="0.25">
      <c r="O263" s="177" t="s">
        <v>727</v>
      </c>
    </row>
    <row r="264" spans="15:15" x14ac:dyDescent="0.25">
      <c r="O264" s="177" t="s">
        <v>728</v>
      </c>
    </row>
    <row r="265" spans="15:15" x14ac:dyDescent="0.25">
      <c r="O265" s="177" t="s">
        <v>729</v>
      </c>
    </row>
    <row r="266" spans="15:15" x14ac:dyDescent="0.25">
      <c r="O266" s="177" t="s">
        <v>730</v>
      </c>
    </row>
    <row r="267" spans="15:15" x14ac:dyDescent="0.25">
      <c r="O267" s="177" t="s">
        <v>731</v>
      </c>
    </row>
    <row r="268" spans="15:15" x14ac:dyDescent="0.25">
      <c r="O268" s="177" t="s">
        <v>732</v>
      </c>
    </row>
    <row r="269" spans="15:15" x14ac:dyDescent="0.25">
      <c r="O269" s="177" t="s">
        <v>733</v>
      </c>
    </row>
    <row r="270" spans="15:15" x14ac:dyDescent="0.25">
      <c r="O270" s="177" t="s">
        <v>734</v>
      </c>
    </row>
    <row r="271" spans="15:15" x14ac:dyDescent="0.25">
      <c r="O271" s="177" t="s">
        <v>735</v>
      </c>
    </row>
    <row r="272" spans="15:15" x14ac:dyDescent="0.25">
      <c r="O272" s="177" t="s">
        <v>736</v>
      </c>
    </row>
    <row r="273" spans="15:15" x14ac:dyDescent="0.25">
      <c r="O273" s="177" t="s">
        <v>737</v>
      </c>
    </row>
    <row r="274" spans="15:15" x14ac:dyDescent="0.25">
      <c r="O274" s="177" t="s">
        <v>738</v>
      </c>
    </row>
    <row r="275" spans="15:15" x14ac:dyDescent="0.25">
      <c r="O275" s="177" t="s">
        <v>739</v>
      </c>
    </row>
    <row r="276" spans="15:15" x14ac:dyDescent="0.25">
      <c r="O276" s="177" t="s">
        <v>740</v>
      </c>
    </row>
    <row r="277" spans="15:15" x14ac:dyDescent="0.25">
      <c r="O277" s="177" t="s">
        <v>741</v>
      </c>
    </row>
    <row r="278" spans="15:15" x14ac:dyDescent="0.25">
      <c r="O278" s="177" t="s">
        <v>742</v>
      </c>
    </row>
    <row r="279" spans="15:15" x14ac:dyDescent="0.25">
      <c r="O279" s="177" t="s">
        <v>743</v>
      </c>
    </row>
    <row r="280" spans="15:15" x14ac:dyDescent="0.25">
      <c r="O280" s="177" t="s">
        <v>744</v>
      </c>
    </row>
    <row r="281" spans="15:15" x14ac:dyDescent="0.25">
      <c r="O281" s="177" t="s">
        <v>745</v>
      </c>
    </row>
    <row r="282" spans="15:15" x14ac:dyDescent="0.25">
      <c r="O282" s="177" t="s">
        <v>746</v>
      </c>
    </row>
    <row r="283" spans="15:15" x14ac:dyDescent="0.25">
      <c r="O283" s="177" t="s">
        <v>747</v>
      </c>
    </row>
    <row r="284" spans="15:15" x14ac:dyDescent="0.25">
      <c r="O284" s="177" t="s">
        <v>748</v>
      </c>
    </row>
    <row r="285" spans="15:15" x14ac:dyDescent="0.25">
      <c r="O285" s="177" t="s">
        <v>749</v>
      </c>
    </row>
    <row r="286" spans="15:15" x14ac:dyDescent="0.25">
      <c r="O286" s="177" t="s">
        <v>750</v>
      </c>
    </row>
    <row r="287" spans="15:15" x14ac:dyDescent="0.25">
      <c r="O287" s="177" t="s">
        <v>751</v>
      </c>
    </row>
    <row r="288" spans="15:15" x14ac:dyDescent="0.25">
      <c r="O288" s="177" t="s">
        <v>752</v>
      </c>
    </row>
    <row r="289" spans="15:15" x14ac:dyDescent="0.25">
      <c r="O289" s="177" t="s">
        <v>753</v>
      </c>
    </row>
    <row r="290" spans="15:15" x14ac:dyDescent="0.25">
      <c r="O290" s="177" t="s">
        <v>754</v>
      </c>
    </row>
    <row r="291" spans="15:15" x14ac:dyDescent="0.25">
      <c r="O291" s="177" t="s">
        <v>755</v>
      </c>
    </row>
    <row r="292" spans="15:15" x14ac:dyDescent="0.25">
      <c r="O292" s="177" t="s">
        <v>756</v>
      </c>
    </row>
    <row r="293" spans="15:15" x14ac:dyDescent="0.25">
      <c r="O293" s="177" t="s">
        <v>757</v>
      </c>
    </row>
    <row r="294" spans="15:15" x14ac:dyDescent="0.25">
      <c r="O294" s="177" t="s">
        <v>758</v>
      </c>
    </row>
    <row r="295" spans="15:15" x14ac:dyDescent="0.25">
      <c r="O295" s="177" t="s">
        <v>759</v>
      </c>
    </row>
    <row r="296" spans="15:15" x14ac:dyDescent="0.25">
      <c r="O296" s="177" t="s">
        <v>944</v>
      </c>
    </row>
    <row r="297" spans="15:15" x14ac:dyDescent="0.25">
      <c r="O297" s="177" t="s">
        <v>760</v>
      </c>
    </row>
    <row r="298" spans="15:15" x14ac:dyDescent="0.25">
      <c r="O298" s="177" t="s">
        <v>761</v>
      </c>
    </row>
    <row r="299" spans="15:15" x14ac:dyDescent="0.25">
      <c r="O299" s="177" t="s">
        <v>762</v>
      </c>
    </row>
    <row r="300" spans="15:15" x14ac:dyDescent="0.25">
      <c r="O300" s="177" t="s">
        <v>763</v>
      </c>
    </row>
    <row r="301" spans="15:15" x14ac:dyDescent="0.25">
      <c r="O301" s="177" t="s">
        <v>764</v>
      </c>
    </row>
    <row r="302" spans="15:15" x14ac:dyDescent="0.25">
      <c r="O302" s="177" t="s">
        <v>949</v>
      </c>
    </row>
    <row r="303" spans="15:15" x14ac:dyDescent="0.25">
      <c r="O303" s="177" t="s">
        <v>765</v>
      </c>
    </row>
    <row r="304" spans="15:15" x14ac:dyDescent="0.25">
      <c r="O304" s="177" t="s">
        <v>766</v>
      </c>
    </row>
    <row r="305" spans="15:15" x14ac:dyDescent="0.25">
      <c r="O305" s="177" t="s">
        <v>767</v>
      </c>
    </row>
    <row r="306" spans="15:15" x14ac:dyDescent="0.25">
      <c r="O306" s="177" t="s">
        <v>768</v>
      </c>
    </row>
    <row r="307" spans="15:15" x14ac:dyDescent="0.25">
      <c r="O307" s="177" t="s">
        <v>769</v>
      </c>
    </row>
    <row r="308" spans="15:15" x14ac:dyDescent="0.25">
      <c r="O308" s="177" t="s">
        <v>770</v>
      </c>
    </row>
    <row r="309" spans="15:15" x14ac:dyDescent="0.25">
      <c r="O309" s="177" t="s">
        <v>771</v>
      </c>
    </row>
    <row r="310" spans="15:15" x14ac:dyDescent="0.25">
      <c r="O310" s="177" t="s">
        <v>772</v>
      </c>
    </row>
    <row r="311" spans="15:15" x14ac:dyDescent="0.25">
      <c r="O311" s="177" t="s">
        <v>773</v>
      </c>
    </row>
    <row r="312" spans="15:15" x14ac:dyDescent="0.25">
      <c r="O312" s="177" t="s">
        <v>774</v>
      </c>
    </row>
    <row r="313" spans="15:15" x14ac:dyDescent="0.25">
      <c r="O313" s="177" t="s">
        <v>775</v>
      </c>
    </row>
    <row r="314" spans="15:15" x14ac:dyDescent="0.25">
      <c r="O314" s="177" t="s">
        <v>776</v>
      </c>
    </row>
    <row r="315" spans="15:15" x14ac:dyDescent="0.25">
      <c r="O315" s="177" t="s">
        <v>777</v>
      </c>
    </row>
    <row r="316" spans="15:15" x14ac:dyDescent="0.25">
      <c r="O316" s="177" t="s">
        <v>778</v>
      </c>
    </row>
    <row r="317" spans="15:15" x14ac:dyDescent="0.25">
      <c r="O317" s="177" t="s">
        <v>779</v>
      </c>
    </row>
    <row r="318" spans="15:15" x14ac:dyDescent="0.25">
      <c r="O318" s="177" t="s">
        <v>780</v>
      </c>
    </row>
    <row r="319" spans="15:15" x14ac:dyDescent="0.25">
      <c r="O319" s="177" t="s">
        <v>781</v>
      </c>
    </row>
    <row r="320" spans="15:15" x14ac:dyDescent="0.25">
      <c r="O320" s="177" t="s">
        <v>782</v>
      </c>
    </row>
    <row r="321" spans="15:15" x14ac:dyDescent="0.25">
      <c r="O321" s="177" t="s">
        <v>783</v>
      </c>
    </row>
    <row r="322" spans="15:15" x14ac:dyDescent="0.25">
      <c r="O322" s="177" t="s">
        <v>784</v>
      </c>
    </row>
    <row r="323" spans="15:15" x14ac:dyDescent="0.25">
      <c r="O323" s="177" t="s">
        <v>785</v>
      </c>
    </row>
    <row r="324" spans="15:15" x14ac:dyDescent="0.25">
      <c r="O324" s="177" t="s">
        <v>786</v>
      </c>
    </row>
    <row r="325" spans="15:15" x14ac:dyDescent="0.25">
      <c r="O325" s="177" t="s">
        <v>787</v>
      </c>
    </row>
    <row r="326" spans="15:15" x14ac:dyDescent="0.25">
      <c r="O326" s="177" t="s">
        <v>788</v>
      </c>
    </row>
    <row r="327" spans="15:15" x14ac:dyDescent="0.25">
      <c r="O327" s="177" t="s">
        <v>789</v>
      </c>
    </row>
    <row r="328" spans="15:15" x14ac:dyDescent="0.25">
      <c r="O328" s="177" t="s">
        <v>790</v>
      </c>
    </row>
    <row r="329" spans="15:15" x14ac:dyDescent="0.25">
      <c r="O329" s="177" t="s">
        <v>791</v>
      </c>
    </row>
    <row r="330" spans="15:15" x14ac:dyDescent="0.25">
      <c r="O330" s="4" t="s">
        <v>1057</v>
      </c>
    </row>
    <row r="331" spans="15:15" x14ac:dyDescent="0.25">
      <c r="O331" s="177" t="s">
        <v>792</v>
      </c>
    </row>
    <row r="332" spans="15:15" x14ac:dyDescent="0.25">
      <c r="O332" s="177" t="s">
        <v>793</v>
      </c>
    </row>
    <row r="333" spans="15:15" x14ac:dyDescent="0.25">
      <c r="O333" s="177" t="s">
        <v>794</v>
      </c>
    </row>
    <row r="334" spans="15:15" x14ac:dyDescent="0.25">
      <c r="O334" s="177" t="s">
        <v>795</v>
      </c>
    </row>
    <row r="335" spans="15:15" x14ac:dyDescent="0.25">
      <c r="O335" s="177" t="s">
        <v>796</v>
      </c>
    </row>
    <row r="336" spans="15:15" x14ac:dyDescent="0.25">
      <c r="O336" s="177" t="s">
        <v>797</v>
      </c>
    </row>
    <row r="337" spans="15:18" x14ac:dyDescent="0.25">
      <c r="O337" s="177" t="s">
        <v>798</v>
      </c>
    </row>
    <row r="338" spans="15:18" x14ac:dyDescent="0.25">
      <c r="O338" s="177" t="s">
        <v>799</v>
      </c>
    </row>
    <row r="339" spans="15:18" x14ac:dyDescent="0.25">
      <c r="O339" s="177" t="s">
        <v>800</v>
      </c>
    </row>
    <row r="340" spans="15:18" x14ac:dyDescent="0.25">
      <c r="O340" s="177" t="s">
        <v>801</v>
      </c>
    </row>
    <row r="341" spans="15:18" x14ac:dyDescent="0.25">
      <c r="O341" s="177" t="s">
        <v>802</v>
      </c>
    </row>
    <row r="342" spans="15:18" x14ac:dyDescent="0.25">
      <c r="O342" s="177" t="s">
        <v>803</v>
      </c>
    </row>
    <row r="343" spans="15:18" x14ac:dyDescent="0.25">
      <c r="O343" s="177" t="s">
        <v>804</v>
      </c>
    </row>
    <row r="344" spans="15:18" x14ac:dyDescent="0.25">
      <c r="O344" s="177" t="s">
        <v>805</v>
      </c>
    </row>
    <row r="345" spans="15:18" x14ac:dyDescent="0.25">
      <c r="O345" s="177" t="s">
        <v>806</v>
      </c>
    </row>
    <row r="346" spans="15:18" x14ac:dyDescent="0.25">
      <c r="O346" s="177" t="s">
        <v>807</v>
      </c>
    </row>
    <row r="347" spans="15:18" x14ac:dyDescent="0.25">
      <c r="O347" s="177" t="s">
        <v>808</v>
      </c>
    </row>
    <row r="348" spans="15:18" x14ac:dyDescent="0.25">
      <c r="O348" s="177" t="s">
        <v>809</v>
      </c>
    </row>
    <row r="349" spans="15:18" x14ac:dyDescent="0.25">
      <c r="O349" s="177"/>
    </row>
    <row r="350" spans="15:18" x14ac:dyDescent="0.25">
      <c r="O350" s="35"/>
      <c r="R350" s="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84D237819E5323448576F8B0A16A3B1A" ma:contentTypeVersion="28" ma:contentTypeDescription="new Document or upload" ma:contentTypeScope="" ma:versionID="3c3eca7b76566ffed2974b2ead1a930c">
  <xsd:schema xmlns:xsd="http://www.w3.org/2001/XMLSchema" xmlns:xs="http://www.w3.org/2001/XMLSchema" xmlns:p="http://schemas.microsoft.com/office/2006/metadata/properties" xmlns:ns2="41b3ec6c-eebd-4435-b1cb-6f93f025f7d1" targetNamespace="http://schemas.microsoft.com/office/2006/metadata/properties" ma:root="true" ma:fieldsID="19b106c2f4d8fe48de350d4eb9e60dd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abd7bc60-3b7f-4be8-b708-10d35361ed95}" ma:internalName="TaxCatchAll" ma:showField="CatchAllData"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abd7bc60-3b7f-4be8-b708-10d35361ed95}" ma:internalName="TaxCatchAllLabel" ma:readOnly="true" ma:showField="CatchAllDataLabel"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4.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FA6225CE-0192-4FAB-9861-28BFC86C4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7C7AF-DBBD-45CA-9A66-1FDD89295318}">
  <ds:schemaRefs>
    <ds:schemaRef ds:uri="http://schemas.microsoft.com/sharepoint/v3/contenttype/forms"/>
  </ds:schemaRefs>
</ds:datastoreItem>
</file>

<file path=customXml/itemProps3.xml><?xml version="1.0" encoding="utf-8"?>
<ds:datastoreItem xmlns:ds="http://schemas.openxmlformats.org/officeDocument/2006/customXml" ds:itemID="{ED71BE22-4AED-4845-B5E3-AF4FECB95BA6}">
  <ds:schemaRefs>
    <ds:schemaRef ds:uri="http://schemas.microsoft.com/office/2006/documentManagement/types"/>
    <ds:schemaRef ds:uri="http://purl.org/dc/dcmitype/"/>
    <ds:schemaRef ds:uri="http://purl.org/dc/elements/1.1/"/>
    <ds:schemaRef ds:uri="http://schemas.microsoft.com/office/infopath/2007/PartnerControls"/>
    <ds:schemaRef ds:uri="41b3ec6c-eebd-4435-b1cb-6f93f025f7d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D84FF76-80F9-4C68-AD1D-FEFE9DD7186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Supply_Details</vt:lpstr>
      <vt:lpstr>Risk_Assessment</vt:lpstr>
      <vt:lpstr>Unanswered_Questions</vt:lpstr>
      <vt:lpstr>Risk_Register</vt:lpstr>
      <vt:lpstr>Risk_Assessment_Report</vt:lpstr>
      <vt:lpstr>Controls_&amp;_Actions</vt:lpstr>
      <vt:lpstr>Summary</vt:lpstr>
      <vt:lpstr>Lookup_Admin</vt:lpstr>
      <vt:lpstr>Risk_Assessment_Report!Print_Area</vt:lpstr>
      <vt:lpstr>Unanswered_Questions!Print_Titles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2017-01-18T11:31:56Z</dcterms:created>
  <dcterms:modified xsi:type="dcterms:W3CDTF">2019-09-16T09:46:51Z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0x010100672A3FCA98991645BE083C320B7539B702040084D237819E5323448576F8B0A16A3B1A</vt:lpwstr>
  </property>
  <property fmtid="{D5CDD505-2E9C-101B-9397-08002B2CF9AE}" pid="3" name="Directorate">
    <vt:lpwstr/>
  </property>
  <property fmtid="{D5CDD505-2E9C-101B-9397-08002B2CF9AE}" pid="4" name="SecurityClassification">
    <vt:lpwstr/>
  </property>
  <property fmtid="{D5CDD505-2E9C-101B-9397-08002B2CF9AE}" pid="5" name="_dlc_policyId">
    <vt:lpwstr/>
  </property>
  <property fmtid="{D5CDD505-2E9C-101B-9397-08002B2CF9AE}" pid="6" name="ItemRetentionFormula">
    <vt:lpwstr/>
  </property>
</Properties>
</file>